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0130" yWindow="510" windowWidth="28760" windowHeight="18330" tabRatio="600" firstSheet="0" activeTab="1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Biomass SEDS" sheetId="3" state="visible" r:id="rId3"/>
    <sheet xmlns:r="http://schemas.openxmlformats.org/officeDocument/2006/relationships" name="AEO T2 High Oil &amp; Gas Case" sheetId="4" state="visible" r:id="rId4"/>
    <sheet xmlns:r="http://schemas.openxmlformats.org/officeDocument/2006/relationships" name="AEO T3 High Oil &amp; Gas Case" sheetId="5" state="visible" r:id="rId5"/>
    <sheet xmlns:r="http://schemas.openxmlformats.org/officeDocument/2006/relationships" name="AEO T6 High Oil &amp; Gas Case" sheetId="6" state="visible" r:id="rId6"/>
    <sheet xmlns:r="http://schemas.openxmlformats.org/officeDocument/2006/relationships" name="AEO T17 High Oil &amp; Gas Case" sheetId="7" state="visible" r:id="rId7"/>
    <sheet xmlns:r="http://schemas.openxmlformats.org/officeDocument/2006/relationships" name="FoPTaFbIC" sheetId="8" state="visible" r:id="rId8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%"/>
    <numFmt numFmtId="165" formatCode="#,##0.0"/>
    <numFmt numFmtId="166" formatCode="&quot;$&quot;#,##0.00"/>
  </numFmts>
  <fonts count="18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4"/>
      <sz val="10"/>
      <u val="single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b val="1"/>
      <i val="1"/>
      <color theme="1"/>
      <sz val="11"/>
      <scheme val="minor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color indexed="12"/>
      <sz val="10"/>
      <u val="single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2">
    <xf numFmtId="0" fontId="1" fillId="0" borderId="0"/>
    <xf numFmtId="9" fontId="1" fillId="0" borderId="0"/>
    <xf numFmtId="0" fontId="4" fillId="0" borderId="0"/>
    <xf numFmtId="0" fontId="4" fillId="0" borderId="0"/>
    <xf numFmtId="0" fontId="5" fillId="0" borderId="7" applyAlignment="1">
      <alignment wrapText="1"/>
    </xf>
    <xf numFmtId="0" fontId="9" fillId="0" borderId="0" applyAlignment="1">
      <alignment horizontal="left"/>
    </xf>
    <xf numFmtId="0" fontId="5" fillId="0" borderId="8" applyAlignment="1">
      <alignment wrapText="1"/>
    </xf>
    <xf numFmtId="0" fontId="4" fillId="0" borderId="9" applyAlignment="1">
      <alignment wrapText="1"/>
    </xf>
    <xf numFmtId="0" fontId="4" fillId="0" borderId="10" applyAlignment="1">
      <alignment wrapText="1"/>
    </xf>
    <xf numFmtId="0" fontId="11" fillId="0" borderId="0" applyAlignment="1" applyProtection="1">
      <alignment vertical="top"/>
      <protection locked="0" hidden="0"/>
    </xf>
    <xf numFmtId="0" fontId="14" fillId="0" borderId="0"/>
    <xf numFmtId="0" fontId="17" fillId="0" borderId="0" applyAlignment="1" applyProtection="1">
      <alignment vertical="top"/>
      <protection locked="0" hidden="0"/>
    </xf>
  </cellStyleXfs>
  <cellXfs count="113">
    <xf numFmtId="0" fontId="0" fillId="0" borderId="0" pivotButton="0" quotePrefix="0" xfId="0"/>
    <xf numFmtId="0" fontId="3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2" fillId="4" borderId="0" pivotButton="0" quotePrefix="0" xfId="0"/>
    <xf numFmtId="0" fontId="3" fillId="0" borderId="0" pivotButton="0" quotePrefix="0" xfId="0"/>
    <xf numFmtId="0" fontId="0" fillId="0" borderId="0" applyAlignment="1" pivotButton="0" quotePrefix="0" xfId="0">
      <alignment wrapText="1"/>
    </xf>
    <xf numFmtId="0" fontId="4" fillId="0" borderId="0" pivotButton="0" quotePrefix="0" xfId="3"/>
    <xf numFmtId="0" fontId="5" fillId="0" borderId="7" applyAlignment="1" pivotButton="0" quotePrefix="0" xfId="4">
      <alignment wrapText="1"/>
    </xf>
    <xf numFmtId="0" fontId="6" fillId="0" borderId="0" pivotButton="0" quotePrefix="0" xfId="2"/>
    <xf numFmtId="0" fontId="7" fillId="0" borderId="0" pivotButton="0" quotePrefix="0" xfId="2"/>
    <xf numFmtId="0" fontId="8" fillId="0" borderId="0" pivotButton="0" quotePrefix="0" xfId="2"/>
    <xf numFmtId="0" fontId="9" fillId="0" borderId="0" applyAlignment="1" pivotButton="0" quotePrefix="0" xfId="5">
      <alignment horizontal="left"/>
    </xf>
    <xf numFmtId="0" fontId="5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left"/>
    </xf>
    <xf numFmtId="0" fontId="5" fillId="0" borderId="7" applyAlignment="1" pivotButton="0" quotePrefix="0" xfId="4">
      <alignment horizontal="right" wrapText="1"/>
    </xf>
    <xf numFmtId="0" fontId="5" fillId="0" borderId="8" applyAlignment="1" pivotButton="0" quotePrefix="0" xfId="6">
      <alignment wrapText="1"/>
    </xf>
    <xf numFmtId="4" fontId="5" fillId="0" borderId="8" applyAlignment="1" pivotButton="0" quotePrefix="0" xfId="6">
      <alignment horizontal="right" wrapText="1"/>
    </xf>
    <xf numFmtId="164" fontId="5" fillId="0" borderId="8" applyAlignment="1" pivotButton="0" quotePrefix="0" xfId="6">
      <alignment horizontal="right" wrapText="1"/>
    </xf>
    <xf numFmtId="165" fontId="0" fillId="0" borderId="9" applyAlignment="1" pivotButton="0" quotePrefix="0" xfId="7">
      <alignment horizontal="right" wrapText="1"/>
    </xf>
    <xf numFmtId="3" fontId="0" fillId="0" borderId="9" applyAlignment="1" pivotButton="0" quotePrefix="0" xfId="7">
      <alignment horizontal="right" wrapText="1"/>
    </xf>
    <xf numFmtId="0" fontId="10" fillId="0" borderId="0" pivotButton="0" quotePrefix="0" xfId="2"/>
    <xf numFmtId="3" fontId="5" fillId="0" borderId="8" applyAlignment="1" pivotButton="0" quotePrefix="0" xfId="6">
      <alignment horizontal="right" wrapText="1"/>
    </xf>
    <xf numFmtId="0" fontId="0" fillId="2" borderId="9" applyAlignment="1" pivotButton="0" quotePrefix="0" xfId="7">
      <alignment wrapText="1"/>
    </xf>
    <xf numFmtId="4" fontId="0" fillId="2" borderId="9" applyAlignment="1" pivotButton="0" quotePrefix="0" xfId="7">
      <alignment horizontal="right" wrapText="1"/>
    </xf>
    <xf numFmtId="0" fontId="0" fillId="5" borderId="9" applyAlignment="1" pivotButton="0" quotePrefix="0" xfId="7">
      <alignment wrapText="1"/>
    </xf>
    <xf numFmtId="4" fontId="0" fillId="5" borderId="9" applyAlignment="1" pivotButton="0" quotePrefix="0" xfId="7">
      <alignment horizontal="right" wrapText="1"/>
    </xf>
    <xf numFmtId="10" fontId="0" fillId="0" borderId="0" pivotButton="0" quotePrefix="0" xfId="1"/>
    <xf numFmtId="0" fontId="0" fillId="0" borderId="0" applyAlignment="1" pivotButton="0" quotePrefix="0" xfId="0">
      <alignment horizontal="left"/>
    </xf>
    <xf numFmtId="0" fontId="12" fillId="0" borderId="0" pivotButton="0" quotePrefix="0" xfId="9"/>
    <xf numFmtId="10" fontId="0" fillId="3" borderId="0" pivotButton="0" quotePrefix="0" xfId="1"/>
    <xf numFmtId="0" fontId="3" fillId="0" borderId="0" applyAlignment="1" pivotButton="0" quotePrefix="0" xfId="0">
      <alignment horizontal="center"/>
    </xf>
    <xf numFmtId="0" fontId="0" fillId="6" borderId="0" pivotButton="0" quotePrefix="0" xfId="0"/>
    <xf numFmtId="0" fontId="2" fillId="6" borderId="0" applyAlignment="1" pivotButton="0" quotePrefix="0" xfId="0">
      <alignment wrapText="1"/>
    </xf>
    <xf numFmtId="0" fontId="2" fillId="6" borderId="0" pivotButton="0" quotePrefix="0" xfId="0"/>
    <xf numFmtId="0" fontId="2" fillId="6" borderId="0" applyAlignment="1" pivotButton="0" quotePrefix="0" xfId="0">
      <alignment horizontal="center"/>
    </xf>
    <xf numFmtId="0" fontId="2" fillId="4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2" borderId="0" applyAlignment="1" pivotButton="0" quotePrefix="0" xfId="0">
      <alignment horizontal="center"/>
    </xf>
    <xf numFmtId="0" fontId="13" fillId="0" borderId="0" pivotButton="0" quotePrefix="0" xfId="0"/>
    <xf numFmtId="166" fontId="0" fillId="0" borderId="11" applyAlignment="1" pivotButton="0" quotePrefix="0" xfId="0">
      <alignment horizontal="left"/>
    </xf>
    <xf numFmtId="11" fontId="0" fillId="0" borderId="0" pivotButton="0" quotePrefix="0" xfId="0"/>
    <xf numFmtId="4" fontId="0" fillId="0" borderId="12" pivotButton="0" quotePrefix="0" xfId="0"/>
    <xf numFmtId="0" fontId="0" fillId="0" borderId="0" pivotButton="0" quotePrefix="0" xfId="0"/>
    <xf numFmtId="0" fontId="0" fillId="0" borderId="12" pivotButton="0" quotePrefix="0" xfId="0"/>
    <xf numFmtId="166" fontId="2" fillId="0" borderId="4" applyAlignment="1" pivotButton="0" quotePrefix="0" xfId="0">
      <alignment horizontal="left"/>
    </xf>
    <xf numFmtId="0" fontId="3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2" fillId="7" borderId="1" applyAlignment="1" pivotButton="0" quotePrefix="0" xfId="0">
      <alignment wrapText="1"/>
    </xf>
    <xf numFmtId="0" fontId="2" fillId="7" borderId="3" applyAlignment="1" pivotButton="0" quotePrefix="0" xfId="0">
      <alignment horizontal="right" wrapText="1"/>
    </xf>
    <xf numFmtId="0" fontId="2" fillId="7" borderId="2" applyAlignment="1" pivotButton="0" quotePrefix="0" xfId="0">
      <alignment horizontal="right" wrapText="1"/>
    </xf>
    <xf numFmtId="0" fontId="11" fillId="0" borderId="0" pivotButton="0" quotePrefix="0" xfId="9"/>
    <xf numFmtId="0" fontId="0" fillId="0" borderId="11" pivotButton="0" quotePrefix="0" xfId="0"/>
    <xf numFmtId="0" fontId="2" fillId="0" borderId="0" pivotButton="0" quotePrefix="0" xfId="0"/>
    <xf numFmtId="0" fontId="0" fillId="0" borderId="4" pivotButton="0" quotePrefix="0" xfId="0"/>
    <xf numFmtId="0" fontId="0" fillId="0" borderId="5" pivotButton="0" quotePrefix="0" xfId="0"/>
    <xf numFmtId="0" fontId="2" fillId="8" borderId="1" applyAlignment="1" pivotButton="0" quotePrefix="0" xfId="0">
      <alignment horizontal="center"/>
    </xf>
    <xf numFmtId="0" fontId="2" fillId="8" borderId="3" applyAlignment="1" pivotButton="0" quotePrefix="0" xfId="0">
      <alignment horizontal="center"/>
    </xf>
    <xf numFmtId="0" fontId="2" fillId="8" borderId="2" pivotButton="0" quotePrefix="0" xfId="0"/>
    <xf numFmtId="0" fontId="2" fillId="9" borderId="6" pivotButton="0" quotePrefix="0" xfId="0"/>
    <xf numFmtId="0" fontId="0" fillId="9" borderId="5" pivotButton="0" quotePrefix="0" xfId="0"/>
    <xf numFmtId="0" fontId="15" fillId="0" borderId="0" applyAlignment="1" pivotButton="0" quotePrefix="0" xfId="10">
      <alignment horizontal="left"/>
    </xf>
    <xf numFmtId="165" fontId="14" fillId="0" borderId="0" applyAlignment="1" pivotButton="0" quotePrefix="0" xfId="10">
      <alignment horizontal="right"/>
    </xf>
    <xf numFmtId="165" fontId="14" fillId="0" borderId="0" pivotButton="0" quotePrefix="0" xfId="10"/>
    <xf numFmtId="165" fontId="14" fillId="10" borderId="0" applyAlignment="1" pivotButton="0" quotePrefix="0" xfId="10">
      <alignment horizontal="right"/>
    </xf>
    <xf numFmtId="165" fontId="14" fillId="10" borderId="0" pivotButton="0" quotePrefix="0" xfId="10"/>
    <xf numFmtId="165" fontId="6" fillId="0" borderId="0" applyAlignment="1" pivotButton="0" quotePrefix="0" xfId="10">
      <alignment horizontal="right"/>
    </xf>
    <xf numFmtId="0" fontId="14" fillId="10" borderId="0" pivotButton="0" quotePrefix="0" xfId="10"/>
    <xf numFmtId="165" fontId="6" fillId="6" borderId="0" applyAlignment="1" pivotButton="0" quotePrefix="0" xfId="10">
      <alignment horizontal="right"/>
    </xf>
    <xf numFmtId="3" fontId="8" fillId="10" borderId="0" applyAlignment="1" pivotButton="0" quotePrefix="0" xfId="10">
      <alignment horizontal="right"/>
    </xf>
    <xf numFmtId="0" fontId="14" fillId="0" borderId="6" pivotButton="0" quotePrefix="0" xfId="10"/>
    <xf numFmtId="0" fontId="16" fillId="0" borderId="0" pivotButton="0" quotePrefix="0" xfId="10"/>
    <xf numFmtId="0" fontId="14" fillId="0" borderId="0" pivotButton="0" quotePrefix="0" xfId="10"/>
    <xf numFmtId="0" fontId="6" fillId="0" borderId="0" pivotButton="0" quotePrefix="1" xfId="10"/>
    <xf numFmtId="0" fontId="17" fillId="0" borderId="0" pivotButton="0" quotePrefix="0" xfId="11"/>
    <xf numFmtId="165" fontId="0" fillId="0" borderId="25" pivotButton="0" quotePrefix="0" xfId="0"/>
    <xf numFmtId="0" fontId="0" fillId="0" borderId="25" pivotButton="0" quotePrefix="0" xfId="0"/>
    <xf numFmtId="0" fontId="0" fillId="0" borderId="26" pivotButton="0" quotePrefix="0" xfId="0"/>
    <xf numFmtId="0" fontId="2" fillId="9" borderId="13" pivotButton="0" quotePrefix="0" xfId="0"/>
    <xf numFmtId="0" fontId="15" fillId="0" borderId="14" applyAlignment="1" pivotButton="0" quotePrefix="0" xfId="10">
      <alignment vertical="center"/>
    </xf>
    <xf numFmtId="0" fontId="15" fillId="0" borderId="18" applyAlignment="1" pivotButton="0" quotePrefix="0" xfId="10">
      <alignment vertical="center"/>
    </xf>
    <xf numFmtId="0" fontId="14" fillId="0" borderId="22" applyAlignment="1" pivotButton="0" quotePrefix="0" xfId="10">
      <alignment vertical="center"/>
    </xf>
    <xf numFmtId="0" fontId="15" fillId="0" borderId="23" pivotButton="0" quotePrefix="0" xfId="10"/>
    <xf numFmtId="0" fontId="15" fillId="0" borderId="24" pivotButton="0" quotePrefix="0" xfId="10"/>
    <xf numFmtId="165" fontId="0" fillId="0" borderId="26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" pivotButton="0" quotePrefix="0" xfId="0"/>
    <xf numFmtId="0" fontId="2" fillId="9" borderId="4" pivotButton="0" quotePrefix="0" xfId="0"/>
    <xf numFmtId="0" fontId="0" fillId="0" borderId="6" pivotButton="0" quotePrefix="0" xfId="0"/>
    <xf numFmtId="0" fontId="4" fillId="0" borderId="10" pivotButton="0" quotePrefix="0" xfId="2"/>
    <xf numFmtId="0" fontId="0" fillId="0" borderId="9" applyAlignment="1" pivotButton="0" quotePrefix="0" xfId="7">
      <alignment wrapText="1"/>
    </xf>
    <xf numFmtId="4" fontId="0" fillId="0" borderId="9" applyAlignment="1" pivotButton="0" quotePrefix="0" xfId="7">
      <alignment horizontal="right" wrapText="1"/>
    </xf>
    <xf numFmtId="164" fontId="0" fillId="0" borderId="9" applyAlignment="1" pivotButton="0" quotePrefix="0" xfId="7">
      <alignment horizontal="right" wrapText="1"/>
    </xf>
    <xf numFmtId="0" fontId="4" fillId="0" borderId="0" pivotButton="0" quotePrefix="0" xfId="2"/>
    <xf numFmtId="0" fontId="2" fillId="8" borderId="0" applyAlignment="1" pivotButton="0" quotePrefix="0" xfId="0">
      <alignment horizontal="left"/>
    </xf>
    <xf numFmtId="0" fontId="0" fillId="0" borderId="0" pivotButton="0" quotePrefix="0" xfId="0"/>
    <xf numFmtId="0" fontId="15" fillId="0" borderId="19" applyAlignment="1" pivotButton="0" quotePrefix="0" xfId="10">
      <alignment horizontal="center" wrapText="1"/>
    </xf>
    <xf numFmtId="0" fontId="0" fillId="0" borderId="21" pivotButton="0" quotePrefix="0" xfId="0"/>
    <xf numFmtId="0" fontId="15" fillId="0" borderId="27" applyAlignment="1" pivotButton="0" quotePrefix="0" xfId="10">
      <alignment horizontal="center" wrapText="1"/>
    </xf>
    <xf numFmtId="0" fontId="0" fillId="0" borderId="16" pivotButton="0" quotePrefix="0" xfId="0"/>
    <xf numFmtId="0" fontId="0" fillId="0" borderId="17" pivotButton="0" quotePrefix="0" xfId="0"/>
    <xf numFmtId="0" fontId="0" fillId="0" borderId="14" pivotButton="0" quotePrefix="0" xfId="0"/>
    <xf numFmtId="0" fontId="0" fillId="0" borderId="19" pivotButton="0" quotePrefix="0" xfId="0"/>
    <xf numFmtId="0" fontId="0" fillId="0" borderId="20" pivotButton="0" quotePrefix="0" xfId="0"/>
    <xf numFmtId="0" fontId="15" fillId="0" borderId="15" applyAlignment="1" pivotButton="0" quotePrefix="0" xfId="10">
      <alignment horizontal="center" wrapText="1"/>
    </xf>
    <xf numFmtId="0" fontId="0" fillId="0" borderId="3" pivotButton="0" quotePrefix="0" xfId="0"/>
    <xf numFmtId="0" fontId="15" fillId="0" borderId="28" applyAlignment="1" pivotButton="0" quotePrefix="0" xfId="10">
      <alignment horizontal="center" wrapText="1"/>
    </xf>
    <xf numFmtId="0" fontId="15" fillId="0" borderId="21" applyAlignment="1" pivotButton="0" quotePrefix="0" xfId="10">
      <alignment horizontal="center" wrapText="1"/>
    </xf>
    <xf numFmtId="0" fontId="10" fillId="0" borderId="10" applyAlignment="1" pivotButton="0" quotePrefix="0" xfId="8">
      <alignment wrapText="1"/>
    </xf>
    <xf numFmtId="0" fontId="0" fillId="0" borderId="10" pivotButton="0" quotePrefix="0" xfId="0"/>
    <xf numFmtId="0" fontId="0" fillId="0" borderId="9" applyAlignment="1" pivotButton="0" quotePrefix="0" xfId="7">
      <alignment wrapText="1"/>
    </xf>
    <xf numFmtId="0" fontId="0" fillId="0" borderId="9" pivotButton="0" quotePrefix="0" xfId="0"/>
    <xf numFmtId="0" fontId="4" fillId="0" borderId="0" pivotButton="0" quotePrefix="0" xfId="2"/>
  </cellXfs>
  <cellStyles count="12">
    <cellStyle name="Normal" xfId="0" builtinId="0"/>
    <cellStyle name="Percent" xfId="1" builtinId="5"/>
    <cellStyle name="Normal 2" xfId="2"/>
    <cellStyle name="Font: Calibri, 9pt regular" xfId="3"/>
    <cellStyle name="Header: bottom row" xfId="4"/>
    <cellStyle name="Table title" xfId="5"/>
    <cellStyle name="Parent row" xfId="6"/>
    <cellStyle name="Body: normal cell" xfId="7"/>
    <cellStyle name="Footnotes: top row" xfId="8"/>
    <cellStyle name="Hyperlink" xfId="9" builtinId="8"/>
    <cellStyle name="Normal 3" xfId="10"/>
    <cellStyle name="Hyperlink 2" xfId="1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eia.gov/uranium/production/annual/umills.php" TargetMode="Externa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://www.eia.gov/state/seds/seds-technical-notes-complete.php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3"/>
  <sheetViews>
    <sheetView workbookViewId="0">
      <selection activeCell="B2" sqref="B2"/>
    </sheetView>
  </sheetViews>
  <sheetFormatPr baseColWidth="8" defaultRowHeight="14.5"/>
  <cols>
    <col width="23.7265625" customWidth="1" style="95" min="1" max="1"/>
    <col width="22.453125" customWidth="1" style="95" min="2" max="2"/>
    <col width="36.26953125" customWidth="1" style="95" min="3" max="3"/>
  </cols>
  <sheetData>
    <row r="1">
      <c r="A1" s="52" t="inlineStr">
        <is>
          <t>FoPTaFbIC Fractions of Products That are Fuels by ISIC Code</t>
        </is>
      </c>
      <c r="B1" t="inlineStr">
        <is>
          <t>Michigan</t>
        </is>
      </c>
    </row>
    <row r="3">
      <c r="A3" s="52" t="inlineStr">
        <is>
          <t>Sources:</t>
        </is>
      </c>
      <c r="B3" t="inlineStr">
        <is>
          <t>Energy Information Administration</t>
        </is>
      </c>
    </row>
    <row r="4">
      <c r="B4" s="27" t="n">
        <v>2021</v>
      </c>
    </row>
    <row r="5">
      <c r="B5" t="inlineStr">
        <is>
          <t>Annual Energy Outlook 2021, High oil and gas</t>
        </is>
      </c>
    </row>
    <row r="6">
      <c r="B6" s="28" t="inlineStr">
        <is>
          <t>https://www.eia.gov/outlooks/aeo/tables_side.php</t>
        </is>
      </c>
    </row>
    <row r="7">
      <c r="B7" s="4" t="inlineStr">
        <is>
          <t>Table numbers specified on "Calculations" tab</t>
        </is>
      </c>
    </row>
    <row r="9">
      <c r="B9" s="38" t="inlineStr">
        <is>
          <t>Also relies on data from io-model/BObIC and fuels/BFPaT</t>
        </is>
      </c>
    </row>
    <row r="10">
      <c r="B10" s="28" t="n"/>
    </row>
    <row r="11">
      <c r="A11" s="52" t="inlineStr">
        <is>
          <t>Notes</t>
        </is>
      </c>
    </row>
    <row r="12">
      <c r="A12" t="inlineStr">
        <is>
          <t>This variable expresses what share of the products of a particular ISIC code</t>
        </is>
      </c>
    </row>
    <row r="13">
      <c r="A13" t="inlineStr">
        <is>
          <t>consist of fuels.  For example, ISIC 19 (Coke and refined petroleum products)</t>
        </is>
      </c>
    </row>
    <row r="14">
      <c r="A14" t="inlineStr">
        <is>
          <t>mostly consists of refined fuels, but refineries also produce some chemicals</t>
        </is>
      </c>
    </row>
    <row r="15">
      <c r="A15" t="inlineStr">
        <is>
          <t>sold to the chemicals industry (such as BTX aromatics), which are not fuels.</t>
        </is>
      </c>
    </row>
    <row r="17">
      <c r="A17" t="inlineStr">
        <is>
          <t>For most industries, the fraction in this variable should be zero, because most</t>
        </is>
      </c>
    </row>
    <row r="18">
      <c r="A18" t="inlineStr">
        <is>
          <t>industries do not produce any fuels at all.</t>
        </is>
      </c>
    </row>
    <row r="20">
      <c r="A20" s="4" t="inlineStr">
        <is>
          <t>Energy carriers such as electricity and heat are considered fuels in this variable.</t>
        </is>
      </c>
    </row>
    <row r="22">
      <c r="A22" s="3" t="inlineStr">
        <is>
          <t>Fuel</t>
        </is>
      </c>
      <c r="B22" s="3" t="inlineStr">
        <is>
          <t>Producer ISIC Code</t>
        </is>
      </c>
      <c r="C22" s="3" t="inlineStr">
        <is>
          <t>ISIC Meaning</t>
        </is>
      </c>
    </row>
    <row r="23">
      <c r="A23" t="inlineStr">
        <is>
          <t>electricity</t>
        </is>
      </c>
      <c r="B23" t="inlineStr">
        <is>
          <t>ISIC 351</t>
        </is>
      </c>
      <c r="C23" t="inlineStr">
        <is>
          <t>Electricity generation and distribution</t>
        </is>
      </c>
    </row>
    <row r="24">
      <c r="A24" t="inlineStr">
        <is>
          <t>hard coal</t>
        </is>
      </c>
      <c r="B24" t="inlineStr">
        <is>
          <t>ISIC 05</t>
        </is>
      </c>
      <c r="C24" t="inlineStr">
        <is>
          <t>Coal mining</t>
        </is>
      </c>
    </row>
    <row r="25">
      <c r="A25" t="inlineStr">
        <is>
          <t>natural gas</t>
        </is>
      </c>
      <c r="B25" t="inlineStr">
        <is>
          <t>ISIC 352T353</t>
        </is>
      </c>
      <c r="C25" t="inlineStr">
        <is>
          <t>Energy pipelines and gas processing</t>
        </is>
      </c>
    </row>
    <row r="26">
      <c r="A26" t="inlineStr">
        <is>
          <t>nuclear</t>
        </is>
      </c>
      <c r="B26" t="inlineStr">
        <is>
          <t>ISIC 07T08</t>
        </is>
      </c>
      <c r="C26" t="inlineStr">
        <is>
          <t>Mining and quarrying of uranium and non-energy-producing products</t>
        </is>
      </c>
    </row>
    <row r="27">
      <c r="A27" t="inlineStr">
        <is>
          <t>hydro</t>
        </is>
      </c>
      <c r="B27" t="inlineStr">
        <is>
          <t>ISIC 351</t>
        </is>
      </c>
      <c r="C27" t="inlineStr">
        <is>
          <t>Electricity generation and distribution</t>
        </is>
      </c>
    </row>
    <row r="28">
      <c r="A28" t="inlineStr">
        <is>
          <t>wind</t>
        </is>
      </c>
      <c r="B28" t="inlineStr">
        <is>
          <t>ISIC 351</t>
        </is>
      </c>
      <c r="C28" t="inlineStr">
        <is>
          <t>Electricity generation and distribution</t>
        </is>
      </c>
    </row>
    <row r="29">
      <c r="A29" t="inlineStr">
        <is>
          <t>solar</t>
        </is>
      </c>
      <c r="B29" t="inlineStr">
        <is>
          <t>ISIC 351</t>
        </is>
      </c>
      <c r="C29" t="inlineStr">
        <is>
          <t>Electricity generation and distribution</t>
        </is>
      </c>
    </row>
    <row r="30">
      <c r="A30" t="inlineStr">
        <is>
          <t>biomass</t>
        </is>
      </c>
      <c r="B30" t="inlineStr">
        <is>
          <t>ISIC 01T03</t>
        </is>
      </c>
      <c r="C30" t="inlineStr">
        <is>
          <t>Agriculture, forestry and fishing</t>
        </is>
      </c>
    </row>
    <row r="31">
      <c r="A31" t="inlineStr">
        <is>
          <t>petroleum gasoline</t>
        </is>
      </c>
      <c r="B31" t="inlineStr">
        <is>
          <t>ISIC 19</t>
        </is>
      </c>
      <c r="C31" t="inlineStr">
        <is>
          <t>Refining</t>
        </is>
      </c>
    </row>
    <row r="32">
      <c r="A32" t="inlineStr">
        <is>
          <t>petroleum diesel</t>
        </is>
      </c>
      <c r="B32" t="inlineStr">
        <is>
          <t>ISIC 19</t>
        </is>
      </c>
      <c r="C32" t="inlineStr">
        <is>
          <t>Refining</t>
        </is>
      </c>
    </row>
    <row r="33">
      <c r="A33" t="inlineStr">
        <is>
          <t>biofuel gasoline</t>
        </is>
      </c>
      <c r="B33" t="inlineStr">
        <is>
          <t>ISIC 19</t>
        </is>
      </c>
      <c r="C33" t="inlineStr">
        <is>
          <t>Refining</t>
        </is>
      </c>
    </row>
    <row r="34">
      <c r="A34" t="inlineStr">
        <is>
          <t>biofuel diesel</t>
        </is>
      </c>
      <c r="B34" t="inlineStr">
        <is>
          <t>ISIC 19</t>
        </is>
      </c>
      <c r="C34" t="inlineStr">
        <is>
          <t>Refining</t>
        </is>
      </c>
    </row>
    <row r="35">
      <c r="A35" t="inlineStr">
        <is>
          <t>jet fuel or kerosene</t>
        </is>
      </c>
      <c r="B35" t="inlineStr">
        <is>
          <t>ISIC 19</t>
        </is>
      </c>
      <c r="C35" t="inlineStr">
        <is>
          <t>Refining</t>
        </is>
      </c>
    </row>
    <row r="36">
      <c r="A36" t="inlineStr">
        <is>
          <t>heat</t>
        </is>
      </c>
      <c r="B36" t="inlineStr">
        <is>
          <t>ISIC 352T353</t>
        </is>
      </c>
      <c r="C36" t="inlineStr">
        <is>
          <t>Energy pipelines and gas processing</t>
        </is>
      </c>
    </row>
    <row r="37">
      <c r="A37" t="inlineStr">
        <is>
          <t>geothermal</t>
        </is>
      </c>
      <c r="B37" t="inlineStr">
        <is>
          <t>ISIC 351</t>
        </is>
      </c>
      <c r="C37" t="inlineStr">
        <is>
          <t>Electricity generation and distribution</t>
        </is>
      </c>
    </row>
    <row r="38">
      <c r="A38" t="inlineStr">
        <is>
          <t>lignite</t>
        </is>
      </c>
      <c r="B38" t="inlineStr">
        <is>
          <t>ISIC 05</t>
        </is>
      </c>
      <c r="C38" t="inlineStr">
        <is>
          <t>Coal mining</t>
        </is>
      </c>
    </row>
    <row r="39">
      <c r="A39" t="inlineStr">
        <is>
          <t>crude oil</t>
        </is>
      </c>
      <c r="B39" t="inlineStr">
        <is>
          <t>ISIC 06</t>
        </is>
      </c>
      <c r="C39" t="inlineStr">
        <is>
          <t>Oil and gas extraction</t>
        </is>
      </c>
    </row>
    <row r="40">
      <c r="A40" t="inlineStr">
        <is>
          <t>heavy or residual fuel oil</t>
        </is>
      </c>
      <c r="B40" t="inlineStr">
        <is>
          <t>ISIC 19</t>
        </is>
      </c>
      <c r="C40" t="inlineStr">
        <is>
          <t>Refining</t>
        </is>
      </c>
    </row>
    <row r="41">
      <c r="A41" t="inlineStr">
        <is>
          <t>LPG propane or butane</t>
        </is>
      </c>
      <c r="B41" t="inlineStr">
        <is>
          <t>ISIC 19</t>
        </is>
      </c>
      <c r="C41" t="inlineStr">
        <is>
          <t>Refining</t>
        </is>
      </c>
    </row>
    <row r="42">
      <c r="A42" t="inlineStr">
        <is>
          <t>municipal solid waste</t>
        </is>
      </c>
      <c r="B42" t="inlineStr">
        <is>
          <t>ISIC 352T353</t>
        </is>
      </c>
      <c r="C42" t="inlineStr">
        <is>
          <t>Energy pipelines and gas processing</t>
        </is>
      </c>
    </row>
    <row r="43">
      <c r="A43" t="inlineStr">
        <is>
          <t>hydrogen</t>
        </is>
      </c>
      <c r="B43" t="inlineStr">
        <is>
          <t>ISIC 352T353</t>
        </is>
      </c>
      <c r="C43" t="inlineStr">
        <is>
          <t>Energy pipelines and gas processing</t>
        </is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tabColor rgb="FF92D050"/>
    <outlinePr summaryBelow="1" summaryRight="1"/>
    <pageSetUpPr/>
  </sheetPr>
  <dimension ref="A1:G42"/>
  <sheetViews>
    <sheetView tabSelected="1" topLeftCell="A2" zoomScale="70" zoomScaleNormal="70" workbookViewId="0">
      <selection activeCell="E8" sqref="E8"/>
    </sheetView>
  </sheetViews>
  <sheetFormatPr baseColWidth="8" defaultRowHeight="14.5"/>
  <cols>
    <col width="18" customWidth="1" style="95" min="1" max="1"/>
    <col width="36.7265625" customWidth="1" style="95" min="2" max="2"/>
    <col width="26" customWidth="1" style="95" min="3" max="3"/>
    <col width="36.26953125" customWidth="1" style="95" min="4" max="4"/>
    <col width="29.7265625" customWidth="1" style="95" min="5" max="5"/>
    <col width="35.81640625" bestFit="1" customWidth="1" style="95" min="6" max="6"/>
    <col width="31.08984375" bestFit="1" customWidth="1" style="95" min="7" max="7"/>
  </cols>
  <sheetData>
    <row r="1">
      <c r="A1" s="52" t="inlineStr">
        <is>
          <t>Fuel-Producing ISIC Codes</t>
        </is>
      </c>
    </row>
    <row r="3">
      <c r="A3" s="3" t="inlineStr">
        <is>
          <t>ISIC Code</t>
        </is>
      </c>
      <c r="B3" s="3" t="inlineStr">
        <is>
          <t>ISIC Code Meaning</t>
        </is>
      </c>
      <c r="C3" s="35" t="inlineStr">
        <is>
          <t>Fuel Fraction of Production</t>
        </is>
      </c>
      <c r="D3" s="3" t="inlineStr">
        <is>
          <t>Notes</t>
        </is>
      </c>
    </row>
    <row r="4">
      <c r="A4" s="5" t="inlineStr">
        <is>
          <t>ISIC 01T03</t>
        </is>
      </c>
      <c r="B4" s="5" t="inlineStr">
        <is>
          <t>Agriculture, forestry and fishing</t>
        </is>
      </c>
      <c r="C4" s="36">
        <f>G28</f>
        <v/>
      </c>
    </row>
    <row r="5">
      <c r="A5" s="5" t="inlineStr">
        <is>
          <t>ISIC 05</t>
        </is>
      </c>
      <c r="B5" s="5" t="inlineStr">
        <is>
          <t>Coal mining</t>
        </is>
      </c>
      <c r="C5" s="37" t="n">
        <v>1</v>
      </c>
      <c r="D5" t="inlineStr">
        <is>
          <t>We assume 100% of products are fuels</t>
        </is>
      </c>
    </row>
    <row r="6">
      <c r="A6" s="5" t="inlineStr">
        <is>
          <t>ISIC 06</t>
        </is>
      </c>
      <c r="B6" s="5" t="inlineStr">
        <is>
          <t>Oil and gas extraction</t>
        </is>
      </c>
      <c r="C6" s="37" t="n">
        <v>1</v>
      </c>
      <c r="D6" t="inlineStr">
        <is>
          <t>We assume 100% of products are fuels (refined products are from ISIC 19, not from ISIC 06)</t>
        </is>
      </c>
    </row>
    <row r="7" ht="29" customHeight="1" s="95">
      <c r="A7" s="5" t="inlineStr">
        <is>
          <t>ISIC 07T08</t>
        </is>
      </c>
      <c r="B7" s="5" t="inlineStr">
        <is>
          <t>Mining and quarrying of uranium and non-energy-producing products</t>
        </is>
      </c>
      <c r="C7" s="36">
        <f>G23</f>
        <v/>
      </c>
    </row>
    <row r="8">
      <c r="A8" s="5" t="inlineStr">
        <is>
          <t>ISIC 19</t>
        </is>
      </c>
      <c r="B8" s="5" t="inlineStr">
        <is>
          <t>Refining</t>
        </is>
      </c>
      <c r="C8" s="36">
        <f>C18</f>
        <v/>
      </c>
    </row>
    <row r="9">
      <c r="A9" s="5" t="inlineStr">
        <is>
          <t>ISIC 351</t>
        </is>
      </c>
      <c r="B9" s="5" t="inlineStr">
        <is>
          <t>Electricity generation and distribution</t>
        </is>
      </c>
      <c r="C9" s="37" t="n">
        <v>1</v>
      </c>
      <c r="D9" t="inlineStr">
        <is>
          <t>We assume 100% of products are fuels</t>
        </is>
      </c>
    </row>
    <row r="10">
      <c r="A10" s="5" t="inlineStr">
        <is>
          <t>ISIC 352T353</t>
        </is>
      </c>
      <c r="B10" s="5" t="inlineStr">
        <is>
          <t>Energy pipelines and gas processing</t>
        </is>
      </c>
      <c r="C10" s="37" t="n">
        <v>1</v>
      </c>
      <c r="D10" t="inlineStr">
        <is>
          <t>We assume 100% of products are fuels</t>
        </is>
      </c>
    </row>
    <row r="14" ht="15" customHeight="1" s="95" thickBot="1"/>
    <row r="15">
      <c r="A15" s="33" t="inlineStr">
        <is>
          <t>ISIC 19</t>
        </is>
      </c>
      <c r="B15" s="33" t="inlineStr">
        <is>
          <t>Refining</t>
        </is>
      </c>
      <c r="C15" s="31" t="n"/>
      <c r="D15" s="34" t="inlineStr">
        <is>
          <t>Data Sources</t>
        </is>
      </c>
      <c r="E15" s="84" t="n"/>
      <c r="F15" s="105" t="n"/>
      <c r="G15" s="86" t="n"/>
    </row>
    <row r="16">
      <c r="A16" t="inlineStr">
        <is>
          <t>Non-Fuel Share of Industrial Refinery Product Use</t>
        </is>
      </c>
      <c r="C16" s="26">
        <f>SUM('AEO T6 High Oil &amp; Gas Case'!C103,'AEO T6 High Oil &amp; Gas Case'!C105)/'AEO T6 High Oil &amp; Gas Case'!C108</f>
        <v/>
      </c>
      <c r="D16" s="36" t="inlineStr">
        <is>
          <t>AEO T6</t>
        </is>
      </c>
      <c r="E16" s="51" t="n"/>
      <c r="G16" s="43" t="n"/>
    </row>
    <row r="17">
      <c r="A17" t="inlineStr">
        <is>
          <t>Industrial Share of Refinery Product Use</t>
        </is>
      </c>
      <c r="C17" s="26">
        <f>'AEO T2 High Oil &amp; Gas Case'!C48/'AEO T2 High Oil &amp; Gas Case'!C97</f>
        <v/>
      </c>
      <c r="D17" s="36" t="inlineStr">
        <is>
          <t>AEO T2</t>
        </is>
      </c>
      <c r="E17" s="51" t="n"/>
      <c r="G17" s="43" t="n"/>
    </row>
    <row r="18" ht="15" customHeight="1" s="95" thickBot="1">
      <c r="A18" t="inlineStr">
        <is>
          <t>Fuel Share of ISIC 19 products</t>
        </is>
      </c>
      <c r="C18" s="29">
        <f>1-C16*C17</f>
        <v/>
      </c>
      <c r="E18" s="87" t="inlineStr">
        <is>
          <t>Keep national values across states</t>
        </is>
      </c>
      <c r="F18" s="88" t="n"/>
      <c r="G18" s="54" t="n"/>
    </row>
    <row r="19" ht="15" customHeight="1" s="95" thickBot="1"/>
    <row r="20">
      <c r="A20" s="32" t="inlineStr">
        <is>
          <t>ISIC 07T08</t>
        </is>
      </c>
      <c r="B20" s="33" t="inlineStr">
        <is>
          <t>Mining and quarrying of uranium and non-energy-producing products</t>
        </is>
      </c>
      <c r="C20" s="31" t="n"/>
      <c r="D20" s="34" t="inlineStr">
        <is>
          <t>Data Sources</t>
        </is>
      </c>
      <c r="E20" s="55" t="inlineStr">
        <is>
          <t>% of national capacity</t>
        </is>
      </c>
      <c r="F20" s="56" t="inlineStr">
        <is>
          <t>State-level uranium reserve</t>
        </is>
      </c>
      <c r="G20" s="57" t="inlineStr">
        <is>
          <t>State-level ISIC07T08 total revenue</t>
        </is>
      </c>
    </row>
    <row r="21">
      <c r="A21" t="inlineStr">
        <is>
          <t>Uranium revenue</t>
        </is>
      </c>
      <c r="C21" s="40">
        <f>'AEO T2 High Oil &amp; Gas Case'!C152*'AEO T3 High Oil &amp; Gas Case'!C53*10^9</f>
        <v/>
      </c>
      <c r="D21" s="36" t="inlineStr">
        <is>
          <t>AEO T2, AEO T3</t>
        </is>
      </c>
      <c r="E21" s="51">
        <f>IF(ISNA(D39), 0, D39)</f>
        <v/>
      </c>
      <c r="F21" s="40">
        <f>C21*E21</f>
        <v/>
      </c>
      <c r="G21" s="43" t="n">
        <v>1801798620</v>
      </c>
    </row>
    <row r="22">
      <c r="A22" t="inlineStr">
        <is>
          <t>ISIC 07T08 total revenue</t>
        </is>
      </c>
      <c r="C22" s="40" t="n">
        <v>62857069088.71516</v>
      </c>
      <c r="D22" s="30" t="inlineStr">
        <is>
          <t>see io-model/BObIC</t>
        </is>
      </c>
      <c r="E22" s="51" t="n"/>
      <c r="F22" s="52" t="n"/>
      <c r="G22" s="43" t="n"/>
    </row>
    <row r="23" ht="15" customHeight="1" s="95" thickBot="1">
      <c r="A23" t="inlineStr">
        <is>
          <t>Fuel share of ISIC 07T08 products</t>
        </is>
      </c>
      <c r="C23" s="29">
        <f>C21/C22</f>
        <v/>
      </c>
      <c r="D23" s="36" t="n"/>
      <c r="E23" s="53" t="n"/>
      <c r="F23" s="58" t="inlineStr">
        <is>
          <t>Fuel share of ISIC 07T08 products in state</t>
        </is>
      </c>
      <c r="G23" s="59">
        <f>IF(G21=0,0,F21/G21)</f>
        <v/>
      </c>
    </row>
    <row r="24" ht="15" customHeight="1" s="95" thickBot="1"/>
    <row r="25">
      <c r="A25" s="32" t="inlineStr">
        <is>
          <t>ISIC 01T03</t>
        </is>
      </c>
      <c r="B25" s="33" t="inlineStr">
        <is>
          <t>Agriculture, forestry and fishing</t>
        </is>
      </c>
      <c r="C25" s="31" t="n"/>
      <c r="D25" s="34" t="inlineStr">
        <is>
          <t>Data Sources</t>
        </is>
      </c>
      <c r="E25" s="55" t="inlineStr">
        <is>
          <t>Biomass Production % of national</t>
        </is>
      </c>
      <c r="F25" s="56" t="inlineStr">
        <is>
          <t>State-level biomass reserve</t>
        </is>
      </c>
      <c r="G25" s="57" t="inlineStr">
        <is>
          <t>State-level ISIC07T08 total revenue</t>
        </is>
      </c>
    </row>
    <row r="26">
      <c r="A26" t="inlineStr">
        <is>
          <t>Biomass revenue ($)</t>
        </is>
      </c>
      <c r="C26" s="40">
        <f>SUMPRODUCT(B31:B34,C31:C34)*10^15</f>
        <v/>
      </c>
      <c r="D26" s="30" t="inlineStr">
        <is>
          <t>see small table below</t>
        </is>
      </c>
      <c r="E26" s="51">
        <f>INDEX('Biomass SEDS'!A5:S56, MATCH(About!B1,'Biomass SEDS'!A5:A56,0), MATCH(E25,'Biomass SEDS'!A5:S5,0))</f>
        <v/>
      </c>
      <c r="F26" s="40">
        <f>C26*E26</f>
        <v/>
      </c>
      <c r="G26" s="43" t="n">
        <v>3094440240</v>
      </c>
    </row>
    <row r="27">
      <c r="A27" t="inlineStr">
        <is>
          <t>ISIC 01T03 total revenue</t>
        </is>
      </c>
      <c r="C27" s="40" t="n">
        <v>441483794392.8073</v>
      </c>
      <c r="D27" s="30" t="inlineStr">
        <is>
          <t>see io-model/BObIC</t>
        </is>
      </c>
      <c r="E27" s="51" t="n"/>
      <c r="F27" s="52" t="n"/>
      <c r="G27" s="43" t="n"/>
    </row>
    <row r="28" ht="15" customHeight="1" s="95" thickBot="1">
      <c r="A28" t="inlineStr">
        <is>
          <t>Fuel share of ISIC 01T03 products</t>
        </is>
      </c>
      <c r="C28" s="29">
        <f>C26/C27</f>
        <v/>
      </c>
      <c r="D28" s="36" t="n"/>
      <c r="E28" s="53" t="n"/>
      <c r="F28" s="58" t="inlineStr">
        <is>
          <t>Fuel share of ISIC 07T08 products in state</t>
        </is>
      </c>
      <c r="G28" s="59">
        <f>IF(G26=0,0,F26/G26)</f>
        <v/>
      </c>
    </row>
    <row r="29" ht="15" customHeight="1" s="95" thickBot="1"/>
    <row r="30" ht="29" customHeight="1" s="95">
      <c r="A30" s="47" t="inlineStr">
        <is>
          <t>Biomass-Purchasing Sector</t>
        </is>
      </c>
      <c r="B30" s="48" t="inlineStr">
        <is>
          <t>Price for That Sector ($/BTU)</t>
        </is>
      </c>
      <c r="C30" s="49" t="inlineStr">
        <is>
          <t>Quantity Purchased (quadrillion BTU)</t>
        </is>
      </c>
    </row>
    <row r="31">
      <c r="A31" s="39" t="inlineStr">
        <is>
          <t>Electricity</t>
        </is>
      </c>
      <c r="B31" s="40" t="n">
        <v>2.22e-06</v>
      </c>
      <c r="C31" s="41">
        <f>'AEO T17 High Oil &amp; Gas Case'!C39</f>
        <v/>
      </c>
    </row>
    <row r="32">
      <c r="A32" s="39" t="inlineStr">
        <is>
          <t>Residential Bldg</t>
        </is>
      </c>
      <c r="B32" s="40" t="n">
        <v>8.85e-06</v>
      </c>
      <c r="C32" s="41">
        <f>'AEO T17 High Oil &amp; Gas Case'!C17</f>
        <v/>
      </c>
    </row>
    <row r="33" customFormat="1" s="5">
      <c r="A33" s="39" t="inlineStr">
        <is>
          <t>Comm Bldg</t>
        </is>
      </c>
      <c r="B33" s="40" t="n">
        <v>4.11e-06</v>
      </c>
      <c r="C33" s="41">
        <f>'AEO T17 High Oil &amp; Gas Case'!C19</f>
        <v/>
      </c>
    </row>
    <row r="34">
      <c r="A34" s="39" t="inlineStr">
        <is>
          <t>Industry</t>
        </is>
      </c>
      <c r="B34" s="40" t="n">
        <v>2.63e-06</v>
      </c>
      <c r="C34" s="41">
        <f>'AEO T17 High Oil &amp; Gas Case'!C24</f>
        <v/>
      </c>
    </row>
    <row r="35">
      <c r="A35" s="51" t="n"/>
      <c r="C35" s="43" t="n"/>
    </row>
    <row r="36" ht="15" customHeight="1" s="95" thickBot="1">
      <c r="A36" s="44" t="inlineStr">
        <is>
          <t>Sources:</t>
        </is>
      </c>
      <c r="B36" s="45" t="inlineStr">
        <is>
          <t>see fuels/BFPaT</t>
        </is>
      </c>
      <c r="C36" s="46" t="inlineStr">
        <is>
          <t>AEO T17</t>
        </is>
      </c>
    </row>
    <row r="39">
      <c r="A39" s="94" t="inlineStr">
        <is>
          <t>Uranium</t>
        </is>
      </c>
      <c r="D39" s="52">
        <f>INDEX(A40:C42, MATCH(About!B1,A40:A42,0), MATCH(E20,A40:C40,0))</f>
        <v/>
      </c>
    </row>
    <row r="40">
      <c r="A40" s="52" t="inlineStr">
        <is>
          <t>State</t>
        </is>
      </c>
      <c r="B40" s="52" t="inlineStr">
        <is>
          <t>Capacity (short tons of ore per day)</t>
        </is>
      </c>
      <c r="C40" s="52" t="inlineStr">
        <is>
          <t>% of national capacity</t>
        </is>
      </c>
      <c r="D40" s="52" t="inlineStr">
        <is>
          <t>Data Source</t>
        </is>
      </c>
    </row>
    <row r="41">
      <c r="A41" t="inlineStr">
        <is>
          <t>Utah</t>
        </is>
      </c>
      <c r="B41" t="n">
        <v>2750</v>
      </c>
      <c r="C41">
        <f>B41/SUM(B41:B42)</f>
        <v/>
      </c>
      <c r="D41" s="50" t="inlineStr">
        <is>
          <t>https://www.eia.gov/uranium/production/annual/umills.php</t>
        </is>
      </c>
    </row>
    <row r="42">
      <c r="A42" t="inlineStr">
        <is>
          <t>Wyoming</t>
        </is>
      </c>
      <c r="B42" t="n">
        <v>3725</v>
      </c>
      <c r="C42">
        <f>B42/SUM(B41:B42)</f>
        <v/>
      </c>
    </row>
  </sheetData>
  <mergeCells count="1">
    <mergeCell ref="A39:C39"/>
  </mergeCells>
  <hyperlinks>
    <hyperlink xmlns:r="http://schemas.openxmlformats.org/officeDocument/2006/relationships" ref="D41" r:id="rId1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S72"/>
  <sheetViews>
    <sheetView workbookViewId="0">
      <selection activeCell="S6" sqref="S6"/>
    </sheetView>
  </sheetViews>
  <sheetFormatPr baseColWidth="8" defaultRowHeight="14.5"/>
  <cols>
    <col width="46.81640625" customWidth="1" style="95" min="1" max="1"/>
    <col width="23.54296875" bestFit="1" customWidth="1" style="95" min="2" max="2"/>
    <col width="12.6328125" bestFit="1" customWidth="1" style="95" min="18" max="18"/>
    <col width="29.7265625" bestFit="1" customWidth="1" style="95" min="19" max="19"/>
  </cols>
  <sheetData>
    <row r="1">
      <c r="A1" s="60" t="inlineStr">
        <is>
          <t xml:space="preserve">Table P2.  Primary Energy Production Estimates in Trillion Btu, 2018 </t>
        </is>
      </c>
      <c r="B1" s="71" t="n"/>
      <c r="C1" s="71" t="n"/>
      <c r="D1" s="71" t="n"/>
      <c r="E1" s="71" t="n"/>
      <c r="F1" s="71" t="n"/>
      <c r="G1" s="71" t="n"/>
      <c r="H1" s="71" t="n"/>
      <c r="I1" s="71" t="n"/>
      <c r="J1" s="71" t="n"/>
      <c r="K1" s="71" t="n"/>
      <c r="L1" s="71" t="n"/>
      <c r="M1" s="71" t="n"/>
      <c r="N1" s="71" t="n"/>
      <c r="O1" s="71" t="n"/>
      <c r="P1" s="71" t="n"/>
      <c r="Q1" s="71" t="n"/>
    </row>
    <row r="2" ht="15" customHeight="1" s="95" thickBot="1">
      <c r="A2" s="71" t="inlineStr">
        <is>
          <t>Source: https://www.eia.gov/state/seds/seds-data-complete.php#Production</t>
        </is>
      </c>
      <c r="B2" s="71" t="n"/>
      <c r="C2" s="71" t="n"/>
      <c r="D2" s="71" t="n"/>
      <c r="E2" s="71" t="n"/>
      <c r="F2" s="71" t="n"/>
      <c r="G2" s="71" t="n"/>
      <c r="H2" s="71" t="n"/>
      <c r="I2" s="71" t="n"/>
      <c r="J2" s="71" t="n"/>
      <c r="K2" s="71" t="n"/>
      <c r="L2" s="71" t="n"/>
      <c r="M2" s="71" t="n"/>
      <c r="N2" s="71" t="n"/>
      <c r="O2" s="71" t="n"/>
      <c r="P2" s="71" t="n"/>
      <c r="Q2" s="71" t="n"/>
    </row>
    <row r="3">
      <c r="A3" s="78" t="inlineStr">
        <is>
          <t>State</t>
        </is>
      </c>
      <c r="B3" s="98" t="inlineStr">
        <is>
          <t>Fossil Fuels</t>
        </is>
      </c>
      <c r="C3" s="99" t="n"/>
      <c r="D3" s="99" t="n"/>
      <c r="E3" s="99" t="n"/>
      <c r="F3" s="99" t="n"/>
      <c r="G3" s="100" t="n"/>
      <c r="H3" s="98" t="inlineStr">
        <is>
          <t>Nuclear Electric Power</t>
        </is>
      </c>
      <c r="I3" s="101" t="n"/>
      <c r="J3" s="98" t="inlineStr">
        <is>
          <t>Renewable Energy</t>
        </is>
      </c>
      <c r="K3" s="99" t="n"/>
      <c r="L3" s="99" t="n"/>
      <c r="M3" s="99" t="n"/>
      <c r="N3" s="99" t="n"/>
      <c r="O3" s="100" t="n"/>
      <c r="P3" s="104" t="inlineStr">
        <is>
          <t xml:space="preserve">Total   </t>
        </is>
      </c>
      <c r="Q3" s="105" t="n"/>
    </row>
    <row r="4" ht="15" customHeight="1" s="95" thickBot="1">
      <c r="A4" s="79" t="n"/>
      <c r="B4" s="106" t="inlineStr">
        <is>
          <t>Coal a</t>
        </is>
      </c>
      <c r="C4" s="103" t="n"/>
      <c r="D4" s="106" t="inlineStr">
        <is>
          <t>Natural 
Gas b</t>
        </is>
      </c>
      <c r="E4" s="103" t="n"/>
      <c r="F4" s="106" t="inlineStr">
        <is>
          <t>Crude Oil c</t>
        </is>
      </c>
      <c r="G4" s="103" t="n"/>
      <c r="H4" s="102" t="n"/>
      <c r="I4" s="103" t="n"/>
      <c r="J4" s="107" t="inlineStr">
        <is>
          <t>Biofuels d</t>
        </is>
      </c>
      <c r="K4" s="97" t="n"/>
      <c r="L4" s="96" t="inlineStr">
        <is>
          <t>Wood and Waste e</t>
        </is>
      </c>
      <c r="M4" s="97" t="n"/>
      <c r="N4" s="96" t="inlineStr">
        <is>
          <t>Other f</t>
        </is>
      </c>
      <c r="O4" s="97" t="n"/>
      <c r="P4" s="102" t="n"/>
      <c r="Q4" s="97" t="n"/>
    </row>
    <row r="5" ht="15" customHeight="1" s="95" thickBot="1">
      <c r="A5" s="80" t="n"/>
      <c r="B5" s="81" t="inlineStr">
        <is>
          <t>Trillion Btu</t>
        </is>
      </c>
      <c r="C5" s="82" t="n"/>
      <c r="D5" s="82" t="n"/>
      <c r="E5" s="82" t="n"/>
      <c r="F5" s="82" t="n"/>
      <c r="G5" s="82" t="n"/>
      <c r="H5" s="82" t="n"/>
      <c r="I5" s="82" t="n"/>
      <c r="J5" s="82" t="n"/>
      <c r="K5" s="82" t="n"/>
      <c r="L5" s="82" t="n"/>
      <c r="M5" s="82" t="n"/>
      <c r="N5" s="82" t="n"/>
      <c r="O5" s="82" t="n"/>
      <c r="P5" s="82" t="n"/>
      <c r="Q5" s="82" t="n"/>
      <c r="R5" s="77" t="inlineStr">
        <is>
          <t>Total Biomass</t>
        </is>
      </c>
      <c r="S5" s="77" t="inlineStr">
        <is>
          <t>Biomass Production % of national</t>
        </is>
      </c>
    </row>
    <row r="6">
      <c r="A6" s="71" t="inlineStr">
        <is>
          <t>Alabama</t>
        </is>
      </c>
      <c r="B6" s="61" t="n">
        <v>370.533</v>
      </c>
      <c r="C6" s="62" t="n"/>
      <c r="D6" s="61" t="n">
        <v>149.616</v>
      </c>
      <c r="E6" s="62" t="n"/>
      <c r="F6" s="61" t="n">
        <v>33.574</v>
      </c>
      <c r="G6" s="62" t="n"/>
      <c r="H6" s="61" t="n">
        <v>412.584</v>
      </c>
      <c r="I6" s="62" t="n"/>
      <c r="J6" s="61" t="n">
        <v>1.652</v>
      </c>
      <c r="K6" s="62" t="n"/>
      <c r="L6" s="61" t="n">
        <v>170.068</v>
      </c>
      <c r="M6" s="62" t="n"/>
      <c r="N6" s="61" t="n">
        <v>105.014</v>
      </c>
      <c r="O6" s="62" t="n"/>
      <c r="P6" s="61" t="n">
        <v>1243.04</v>
      </c>
      <c r="Q6" s="62" t="n"/>
      <c r="R6" s="74">
        <f>SUM(J6,L6,N6)</f>
        <v/>
      </c>
      <c r="S6" s="75">
        <f>R6/SUM($R$6:$R$56)</f>
        <v/>
      </c>
    </row>
    <row r="7">
      <c r="A7" s="71" t="inlineStr">
        <is>
          <t>Alaska</t>
        </is>
      </c>
      <c r="B7" s="61" t="n">
        <v>13.752</v>
      </c>
      <c r="C7" s="62" t="n"/>
      <c r="D7" s="61" t="n">
        <v>375.279</v>
      </c>
      <c r="E7" s="62" t="n"/>
      <c r="F7" s="61" t="n">
        <v>997.409</v>
      </c>
      <c r="G7" s="62" t="n"/>
      <c r="H7" s="61" t="n">
        <v>0</v>
      </c>
      <c r="I7" s="62" t="n"/>
      <c r="J7" s="61" t="inlineStr">
        <is>
          <t>(s)</t>
        </is>
      </c>
      <c r="K7" s="62" t="n"/>
      <c r="L7" s="61" t="n">
        <v>7.325</v>
      </c>
      <c r="M7" s="62" t="n"/>
      <c r="N7" s="61" t="n">
        <v>16.777</v>
      </c>
      <c r="O7" s="62" t="n"/>
      <c r="P7" s="61" t="n">
        <v>1410.557</v>
      </c>
      <c r="Q7" s="62" t="n"/>
      <c r="R7" s="74">
        <f>SUM(J7,L7,N7)</f>
        <v/>
      </c>
      <c r="S7" s="75">
        <f>R7/SUM($R$6:$R$56)</f>
        <v/>
      </c>
    </row>
    <row r="8">
      <c r="A8" s="66" t="inlineStr">
        <is>
          <t>Arizona</t>
        </is>
      </c>
      <c r="B8" s="63" t="n">
        <v>140.759</v>
      </c>
      <c r="C8" s="64" t="n"/>
      <c r="D8" s="63" t="inlineStr">
        <is>
          <t>(s)</t>
        </is>
      </c>
      <c r="E8" s="64" t="n"/>
      <c r="F8" s="63" t="n">
        <v>0.063</v>
      </c>
      <c r="G8" s="64" t="n"/>
      <c r="H8" s="63" t="n">
        <v>325.122</v>
      </c>
      <c r="I8" s="64" t="n"/>
      <c r="J8" s="63" t="n">
        <v>6.771</v>
      </c>
      <c r="K8" s="64" t="n"/>
      <c r="L8" s="63" t="n">
        <v>8.683</v>
      </c>
      <c r="M8" s="64" t="n"/>
      <c r="N8" s="63" t="n">
        <v>139.538</v>
      </c>
      <c r="O8" s="64" t="n"/>
      <c r="P8" s="63" t="n">
        <v>620.9829999999999</v>
      </c>
      <c r="Q8" s="64" t="n"/>
      <c r="R8" s="74">
        <f>SUM(J8,L8,N8)</f>
        <v/>
      </c>
      <c r="S8" s="75">
        <f>R8/SUM($R$6:$R$56)</f>
        <v/>
      </c>
    </row>
    <row r="9">
      <c r="A9" s="71" t="inlineStr">
        <is>
          <t>Arkansas</t>
        </is>
      </c>
      <c r="B9" s="61" t="n">
        <v>0</v>
      </c>
      <c r="C9" s="62" t="n"/>
      <c r="D9" s="61" t="n">
        <v>600.443</v>
      </c>
      <c r="E9" s="62" t="n"/>
      <c r="F9" s="61" t="n">
        <v>28.633</v>
      </c>
      <c r="G9" s="62" t="n"/>
      <c r="H9" s="61" t="n">
        <v>132.996</v>
      </c>
      <c r="I9" s="62" t="n"/>
      <c r="J9" s="61" t="n">
        <v>9.499000000000001</v>
      </c>
      <c r="K9" s="62" t="n"/>
      <c r="L9" s="61" t="n">
        <v>85.22199999999999</v>
      </c>
      <c r="M9" s="62" t="n"/>
      <c r="N9" s="61" t="n">
        <v>30.318</v>
      </c>
      <c r="O9" s="62" t="n"/>
      <c r="P9" s="61" t="n">
        <v>887.11</v>
      </c>
      <c r="Q9" s="62" t="n"/>
      <c r="R9" s="74">
        <f>SUM(J9,L9,N9)</f>
        <v/>
      </c>
      <c r="S9" s="75">
        <f>R9/SUM($R$6:$R$56)</f>
        <v/>
      </c>
    </row>
    <row r="10">
      <c r="A10" s="71" t="inlineStr">
        <is>
          <t>California</t>
        </is>
      </c>
      <c r="B10" s="61" t="n">
        <v>0</v>
      </c>
      <c r="C10" s="62" t="n"/>
      <c r="D10" s="61" t="n">
        <v>228.905</v>
      </c>
      <c r="E10" s="62" t="n"/>
      <c r="F10" s="61" t="n">
        <v>965.261</v>
      </c>
      <c r="G10" s="62" t="n"/>
      <c r="H10" s="61" t="n">
        <v>190.422</v>
      </c>
      <c r="I10" s="62" t="n"/>
      <c r="J10" s="61" t="n">
        <v>35.523</v>
      </c>
      <c r="K10" s="62" t="n"/>
      <c r="L10" s="61" t="n">
        <v>130.535</v>
      </c>
      <c r="M10" s="62" t="n"/>
      <c r="N10" s="61" t="n">
        <v>857.566</v>
      </c>
      <c r="O10" s="62" t="n"/>
      <c r="P10" s="61" t="n">
        <v>2408.212</v>
      </c>
      <c r="Q10" s="62" t="n"/>
      <c r="R10" s="74">
        <f>SUM(J10,L10,N10)</f>
        <v/>
      </c>
      <c r="S10" s="75">
        <f>R10/SUM($R$6:$R$56)</f>
        <v/>
      </c>
    </row>
    <row r="11">
      <c r="A11" s="66" t="inlineStr">
        <is>
          <t>Colorado</t>
        </is>
      </c>
      <c r="B11" s="63" t="n">
        <v>293.149</v>
      </c>
      <c r="C11" s="64" t="n"/>
      <c r="D11" s="63" t="n">
        <v>2199.979</v>
      </c>
      <c r="E11" s="64" t="n"/>
      <c r="F11" s="63" t="n">
        <v>1014.624</v>
      </c>
      <c r="G11" s="64" t="n"/>
      <c r="H11" s="63" t="n">
        <v>0</v>
      </c>
      <c r="I11" s="64" t="n"/>
      <c r="J11" s="63" t="n">
        <v>17.198</v>
      </c>
      <c r="K11" s="64" t="n"/>
      <c r="L11" s="63" t="n">
        <v>15.567</v>
      </c>
      <c r="M11" s="64" t="n"/>
      <c r="N11" s="63" t="n">
        <v>121.434</v>
      </c>
      <c r="O11" s="64" t="n"/>
      <c r="P11" s="63" t="n">
        <v>3661.951</v>
      </c>
      <c r="Q11" s="64" t="n"/>
      <c r="R11" s="74">
        <f>SUM(J11,L11,N11)</f>
        <v/>
      </c>
      <c r="S11" s="75">
        <f>R11/SUM($R$6:$R$56)</f>
        <v/>
      </c>
    </row>
    <row r="12">
      <c r="A12" s="71" t="inlineStr">
        <is>
          <t>Connecticut</t>
        </is>
      </c>
      <c r="B12" s="61" t="n">
        <v>0</v>
      </c>
      <c r="C12" s="62" t="n"/>
      <c r="D12" s="61" t="n">
        <v>0</v>
      </c>
      <c r="E12" s="62" t="n"/>
      <c r="F12" s="61" t="n">
        <v>0</v>
      </c>
      <c r="G12" s="62" t="n"/>
      <c r="H12" s="61" t="n">
        <v>176.496</v>
      </c>
      <c r="I12" s="62" t="n"/>
      <c r="J12" s="61" t="n">
        <v>2.296</v>
      </c>
      <c r="K12" s="62" t="n"/>
      <c r="L12" s="61" t="n">
        <v>24.275</v>
      </c>
      <c r="M12" s="62" t="n"/>
      <c r="N12" s="61" t="n">
        <v>11.674</v>
      </c>
      <c r="O12" s="62" t="n"/>
      <c r="P12" s="61" t="n">
        <v>214.741</v>
      </c>
      <c r="Q12" s="62" t="n"/>
      <c r="R12" s="74">
        <f>SUM(J12,L12,N12)</f>
        <v/>
      </c>
      <c r="S12" s="75">
        <f>R12/SUM($R$6:$R$56)</f>
        <v/>
      </c>
    </row>
    <row r="13">
      <c r="A13" s="71" t="inlineStr">
        <is>
          <t>Delaware</t>
        </is>
      </c>
      <c r="B13" s="61" t="n">
        <v>0</v>
      </c>
      <c r="C13" s="62" t="n"/>
      <c r="D13" s="61" t="n">
        <v>0</v>
      </c>
      <c r="E13" s="62" t="n"/>
      <c r="F13" s="61" t="n">
        <v>0</v>
      </c>
      <c r="G13" s="62" t="n"/>
      <c r="H13" s="61" t="n">
        <v>0</v>
      </c>
      <c r="I13" s="62" t="n"/>
      <c r="J13" s="61" t="n">
        <v>0</v>
      </c>
      <c r="K13" s="62" t="n"/>
      <c r="L13" s="61" t="n">
        <v>1.414</v>
      </c>
      <c r="M13" s="62" t="n"/>
      <c r="N13" s="61" t="n">
        <v>1.97</v>
      </c>
      <c r="O13" s="62" t="n"/>
      <c r="P13" s="61" t="n">
        <v>3.384</v>
      </c>
      <c r="Q13" s="62" t="n"/>
      <c r="R13" s="74">
        <f>SUM(J13,L13,N13)</f>
        <v/>
      </c>
      <c r="S13" s="75">
        <f>R13/SUM($R$6:$R$56)</f>
        <v/>
      </c>
    </row>
    <row r="14">
      <c r="A14" s="66" t="inlineStr">
        <is>
          <t>District of Columbia</t>
        </is>
      </c>
      <c r="B14" s="63" t="n">
        <v>0</v>
      </c>
      <c r="C14" s="64" t="n"/>
      <c r="D14" s="63" t="n">
        <v>0</v>
      </c>
      <c r="E14" s="64" t="n"/>
      <c r="F14" s="63" t="n">
        <v>0</v>
      </c>
      <c r="G14" s="64" t="n"/>
      <c r="H14" s="63" t="n">
        <v>0</v>
      </c>
      <c r="I14" s="64" t="n"/>
      <c r="J14" s="63" t="n">
        <v>0</v>
      </c>
      <c r="K14" s="64" t="n"/>
      <c r="L14" s="63" t="n">
        <v>0.931</v>
      </c>
      <c r="M14" s="64" t="n"/>
      <c r="N14" s="63" t="n">
        <v>0.673</v>
      </c>
      <c r="O14" s="64" t="n"/>
      <c r="P14" s="63" t="n">
        <v>1.603</v>
      </c>
      <c r="Q14" s="64" t="n"/>
      <c r="R14" s="74">
        <f>SUM(J14,L14,N14)</f>
        <v/>
      </c>
      <c r="S14" s="75">
        <f>R14/SUM($R$6:$R$56)</f>
        <v/>
      </c>
    </row>
    <row r="15">
      <c r="A15" s="71" t="inlineStr">
        <is>
          <t>Florida</t>
        </is>
      </c>
      <c r="B15" s="61" t="n">
        <v>0</v>
      </c>
      <c r="C15" s="62" t="n"/>
      <c r="D15" s="61" t="n">
        <v>1.123</v>
      </c>
      <c r="E15" s="62" t="n"/>
      <c r="F15" s="61" t="n">
        <v>10.493</v>
      </c>
      <c r="G15" s="62" t="n"/>
      <c r="H15" s="61" t="n">
        <v>306.461</v>
      </c>
      <c r="I15" s="62" t="n"/>
      <c r="J15" s="61" t="n">
        <v>1.818</v>
      </c>
      <c r="K15" s="62" t="n"/>
      <c r="L15" s="61" t="n">
        <v>181.854</v>
      </c>
      <c r="M15" s="62" t="n"/>
      <c r="N15" s="61" t="n">
        <v>65.70099999999999</v>
      </c>
      <c r="O15" s="62" t="n"/>
      <c r="P15" s="61" t="n">
        <v>567.45</v>
      </c>
      <c r="Q15" s="62" t="n"/>
      <c r="R15" s="74">
        <f>SUM(J15,L15,N15)</f>
        <v/>
      </c>
      <c r="S15" s="75">
        <f>R15/SUM($R$6:$R$56)</f>
        <v/>
      </c>
    </row>
    <row r="16">
      <c r="A16" s="71" t="inlineStr">
        <is>
          <t>Georgia</t>
        </is>
      </c>
      <c r="B16" s="61" t="n">
        <v>0</v>
      </c>
      <c r="C16" s="62" t="n"/>
      <c r="D16" s="61" t="n">
        <v>0</v>
      </c>
      <c r="E16" s="62" t="n"/>
      <c r="F16" s="61" t="n">
        <v>0</v>
      </c>
      <c r="G16" s="62" t="n"/>
      <c r="H16" s="61" t="n">
        <v>359.262</v>
      </c>
      <c r="I16" s="62" t="n"/>
      <c r="J16" s="61" t="n">
        <v>17.628</v>
      </c>
      <c r="K16" s="62" t="n"/>
      <c r="L16" s="61" t="n">
        <v>215.991</v>
      </c>
      <c r="M16" s="62" t="n"/>
      <c r="N16" s="61" t="n">
        <v>54.931</v>
      </c>
      <c r="O16" s="62" t="n"/>
      <c r="P16" s="61" t="n">
        <v>647.811</v>
      </c>
      <c r="Q16" s="62" t="n"/>
      <c r="R16" s="74">
        <f>SUM(J16,L16,N16)</f>
        <v/>
      </c>
      <c r="S16" s="75">
        <f>R16/SUM($R$6:$R$56)</f>
        <v/>
      </c>
    </row>
    <row r="17">
      <c r="A17" s="66" t="inlineStr">
        <is>
          <t>Hawaii</t>
        </is>
      </c>
      <c r="B17" s="63" t="n">
        <v>0</v>
      </c>
      <c r="C17" s="64" t="n"/>
      <c r="D17" s="63" t="n">
        <v>0</v>
      </c>
      <c r="E17" s="64" t="n"/>
      <c r="F17" s="63" t="n">
        <v>0</v>
      </c>
      <c r="G17" s="64" t="n"/>
      <c r="H17" s="63" t="n">
        <v>0</v>
      </c>
      <c r="I17" s="64" t="n"/>
      <c r="J17" s="63" t="n">
        <v>0.509</v>
      </c>
      <c r="K17" s="64" t="n"/>
      <c r="L17" s="63" t="n">
        <v>5.307</v>
      </c>
      <c r="M17" s="64" t="n"/>
      <c r="N17" s="63" t="n">
        <v>20.452</v>
      </c>
      <c r="O17" s="64" t="n"/>
      <c r="P17" s="63" t="n">
        <v>26.268</v>
      </c>
      <c r="Q17" s="64" t="n"/>
      <c r="R17" s="74">
        <f>SUM(J17,L17,N17)</f>
        <v/>
      </c>
      <c r="S17" s="75">
        <f>R17/SUM($R$6:$R$56)</f>
        <v/>
      </c>
    </row>
    <row r="18">
      <c r="A18" s="71" t="inlineStr">
        <is>
          <t>Idaho</t>
        </is>
      </c>
      <c r="B18" s="61" t="n">
        <v>0</v>
      </c>
      <c r="C18" s="62" t="n"/>
      <c r="D18" s="61" t="n">
        <v>2.114</v>
      </c>
      <c r="E18" s="62" t="n"/>
      <c r="F18" s="61" t="n">
        <v>0.502</v>
      </c>
      <c r="G18" s="62" t="n"/>
      <c r="H18" s="61" t="n">
        <v>0</v>
      </c>
      <c r="I18" s="62" t="n"/>
      <c r="J18" s="61" t="n">
        <v>8.125</v>
      </c>
      <c r="K18" s="62" t="n"/>
      <c r="L18" s="61" t="n">
        <v>36.56</v>
      </c>
      <c r="M18" s="62" t="n"/>
      <c r="N18" s="61" t="n">
        <v>132.184</v>
      </c>
      <c r="O18" s="62" t="n"/>
      <c r="P18" s="61" t="n">
        <v>179.485</v>
      </c>
      <c r="Q18" s="62" t="n"/>
      <c r="R18" s="74">
        <f>SUM(J18,L18,N18)</f>
        <v/>
      </c>
      <c r="S18" s="75">
        <f>R18/SUM($R$6:$R$56)</f>
        <v/>
      </c>
    </row>
    <row r="19">
      <c r="A19" s="71" t="inlineStr">
        <is>
          <t>Illinois</t>
        </is>
      </c>
      <c r="B19" s="61" t="n">
        <v>1095.887</v>
      </c>
      <c r="C19" s="62" t="n"/>
      <c r="D19" s="61" t="n">
        <v>2.549</v>
      </c>
      <c r="E19" s="62" t="n"/>
      <c r="F19" s="61" t="n">
        <v>48.045</v>
      </c>
      <c r="G19" s="62" t="n"/>
      <c r="H19" s="61" t="n">
        <v>1025.651</v>
      </c>
      <c r="I19" s="62" t="n"/>
      <c r="J19" s="61" t="n">
        <v>249.271</v>
      </c>
      <c r="K19" s="62" t="n"/>
      <c r="L19" s="61" t="n">
        <v>19.071</v>
      </c>
      <c r="M19" s="62" t="n"/>
      <c r="N19" s="61" t="n">
        <v>114.451</v>
      </c>
      <c r="O19" s="62" t="n"/>
      <c r="P19" s="61" t="n">
        <v>2554.925</v>
      </c>
      <c r="Q19" s="62" t="n"/>
      <c r="R19" s="74">
        <f>SUM(J19,L19,N19)</f>
        <v/>
      </c>
      <c r="S19" s="75">
        <f>R19/SUM($R$6:$R$56)</f>
        <v/>
      </c>
    </row>
    <row r="20">
      <c r="A20" s="66" t="inlineStr">
        <is>
          <t>Indiana</t>
        </is>
      </c>
      <c r="B20" s="63" t="n">
        <v>781.628</v>
      </c>
      <c r="C20" s="64" t="n"/>
      <c r="D20" s="63" t="n">
        <v>5.292</v>
      </c>
      <c r="E20" s="64" t="n"/>
      <c r="F20" s="63" t="n">
        <v>9.609</v>
      </c>
      <c r="G20" s="64" t="n"/>
      <c r="H20" s="63" t="n">
        <v>0</v>
      </c>
      <c r="I20" s="64" t="n"/>
      <c r="J20" s="63" t="n">
        <v>171.479</v>
      </c>
      <c r="K20" s="64" t="n"/>
      <c r="L20" s="63" t="n">
        <v>35.373</v>
      </c>
      <c r="M20" s="64" t="n"/>
      <c r="N20" s="63" t="n">
        <v>59.867</v>
      </c>
      <c r="O20" s="64" t="n"/>
      <c r="P20" s="63" t="n">
        <v>1063.247</v>
      </c>
      <c r="Q20" s="64" t="n"/>
      <c r="R20" s="74">
        <f>SUM(J20,L20,N20)</f>
        <v/>
      </c>
      <c r="S20" s="75">
        <f>R20/SUM($R$6:$R$56)</f>
        <v/>
      </c>
    </row>
    <row r="21">
      <c r="A21" s="71" t="inlineStr">
        <is>
          <t>Iowa</t>
        </is>
      </c>
      <c r="B21" s="61" t="n">
        <v>0</v>
      </c>
      <c r="C21" s="62" t="n"/>
      <c r="D21" s="61" t="n">
        <v>0</v>
      </c>
      <c r="E21" s="62" t="n"/>
      <c r="F21" s="61" t="n">
        <v>0</v>
      </c>
      <c r="G21" s="62" t="n"/>
      <c r="H21" s="61" t="n">
        <v>51.181</v>
      </c>
      <c r="I21" s="62" t="n"/>
      <c r="J21" s="61" t="n">
        <v>610.748</v>
      </c>
      <c r="K21" s="62" t="n"/>
      <c r="L21" s="61" t="n">
        <v>20.761</v>
      </c>
      <c r="M21" s="62" t="n"/>
      <c r="N21" s="61" t="n">
        <v>205.218</v>
      </c>
      <c r="O21" s="62" t="n"/>
      <c r="P21" s="61" t="n">
        <v>887.908</v>
      </c>
      <c r="Q21" s="62" t="n"/>
      <c r="R21" s="74">
        <f>SUM(J21,L21,N21)</f>
        <v/>
      </c>
      <c r="S21" s="75">
        <f>R21/SUM($R$6:$R$56)</f>
        <v/>
      </c>
    </row>
    <row r="22">
      <c r="A22" s="71" t="inlineStr">
        <is>
          <t>Kansas</t>
        </is>
      </c>
      <c r="B22" s="61" t="n">
        <v>0</v>
      </c>
      <c r="C22" s="62" t="n"/>
      <c r="D22" s="61" t="n">
        <v>237.521</v>
      </c>
      <c r="E22" s="62" t="n"/>
      <c r="F22" s="61" t="n">
        <v>198.078</v>
      </c>
      <c r="G22" s="62" t="n"/>
      <c r="H22" s="61" t="n">
        <v>95.854</v>
      </c>
      <c r="I22" s="62" t="n"/>
      <c r="J22" s="61" t="n">
        <v>66.563</v>
      </c>
      <c r="K22" s="62" t="n"/>
      <c r="L22" s="61" t="n">
        <v>7.985</v>
      </c>
      <c r="M22" s="62" t="n"/>
      <c r="N22" s="61" t="n">
        <v>173.694</v>
      </c>
      <c r="O22" s="62" t="n"/>
      <c r="P22" s="61" t="n">
        <v>779.696</v>
      </c>
      <c r="Q22" s="62" t="n"/>
      <c r="R22" s="74">
        <f>SUM(J22,L22,N22)</f>
        <v/>
      </c>
      <c r="S22" s="75">
        <f>R22/SUM($R$6:$R$56)</f>
        <v/>
      </c>
    </row>
    <row r="23">
      <c r="A23" s="66" t="inlineStr">
        <is>
          <t>Kentucky</t>
        </is>
      </c>
      <c r="B23" s="63" t="n">
        <v>955.471</v>
      </c>
      <c r="C23" s="64" t="n"/>
      <c r="D23" s="63" t="n">
        <v>96.00700000000001</v>
      </c>
      <c r="E23" s="64" t="n"/>
      <c r="F23" s="63" t="n">
        <v>12.924</v>
      </c>
      <c r="G23" s="64" t="n"/>
      <c r="H23" s="63" t="n">
        <v>0</v>
      </c>
      <c r="I23" s="64" t="n"/>
      <c r="J23" s="63" t="n">
        <v>10.722</v>
      </c>
      <c r="K23" s="64" t="n"/>
      <c r="L23" s="63" t="n">
        <v>34.642</v>
      </c>
      <c r="M23" s="64" t="n"/>
      <c r="N23" s="63" t="n">
        <v>43.651</v>
      </c>
      <c r="O23" s="64" t="n"/>
      <c r="P23" s="63" t="n">
        <v>1153.417</v>
      </c>
      <c r="Q23" s="64" t="n"/>
      <c r="R23" s="74">
        <f>SUM(J23,L23,N23)</f>
        <v/>
      </c>
      <c r="S23" s="75">
        <f>R23/SUM($R$6:$R$56)</f>
        <v/>
      </c>
    </row>
    <row r="24">
      <c r="A24" s="71" t="inlineStr">
        <is>
          <t>Louisiana</t>
        </is>
      </c>
      <c r="B24" s="61" t="n">
        <v>20.436</v>
      </c>
      <c r="C24" s="62" t="n"/>
      <c r="D24" s="61" t="n">
        <v>2920.36</v>
      </c>
      <c r="E24" s="62" t="n"/>
      <c r="F24" s="61" t="n">
        <v>278.687</v>
      </c>
      <c r="G24" s="62" t="n"/>
      <c r="H24" s="61" t="n">
        <v>179.33</v>
      </c>
      <c r="I24" s="62" t="n"/>
      <c r="J24" s="61" t="n">
        <v>0</v>
      </c>
      <c r="K24" s="62" t="n"/>
      <c r="L24" s="61" t="n">
        <v>122.519</v>
      </c>
      <c r="M24" s="62" t="n"/>
      <c r="N24" s="61" t="n">
        <v>14.773</v>
      </c>
      <c r="O24" s="62" t="n"/>
      <c r="P24" s="61" t="n">
        <v>3536.105</v>
      </c>
      <c r="Q24" s="62" t="n"/>
      <c r="R24" s="74">
        <f>SUM(J24,L24,N24)</f>
        <v/>
      </c>
      <c r="S24" s="75">
        <f>R24/SUM($R$6:$R$56)</f>
        <v/>
      </c>
    </row>
    <row r="25">
      <c r="A25" s="71" t="inlineStr">
        <is>
          <t>Maine</t>
        </is>
      </c>
      <c r="B25" s="61" t="n">
        <v>0</v>
      </c>
      <c r="C25" s="62" t="n"/>
      <c r="D25" s="61" t="n">
        <v>0</v>
      </c>
      <c r="E25" s="62" t="n"/>
      <c r="F25" s="61" t="n">
        <v>0</v>
      </c>
      <c r="G25" s="62" t="n"/>
      <c r="H25" s="61" t="n">
        <v>0</v>
      </c>
      <c r="I25" s="62" t="n"/>
      <c r="J25" s="61" t="n">
        <v>0.055</v>
      </c>
      <c r="K25" s="62" t="n"/>
      <c r="L25" s="61" t="n">
        <v>101.717</v>
      </c>
      <c r="M25" s="62" t="n"/>
      <c r="N25" s="61" t="n">
        <v>52.234</v>
      </c>
      <c r="O25" s="62" t="n"/>
      <c r="P25" s="61" t="n">
        <v>154.006</v>
      </c>
      <c r="Q25" s="62" t="n"/>
      <c r="R25" s="74">
        <f>SUM(J25,L25,N25)</f>
        <v/>
      </c>
      <c r="S25" s="75">
        <f>R25/SUM($R$6:$R$56)</f>
        <v/>
      </c>
    </row>
    <row r="26">
      <c r="A26" s="66" t="inlineStr">
        <is>
          <t>Maryland</t>
        </is>
      </c>
      <c r="B26" s="63" t="n">
        <v>30.464</v>
      </c>
      <c r="C26" s="64" t="n"/>
      <c r="D26" s="63" t="inlineStr">
        <is>
          <t>(s)</t>
        </is>
      </c>
      <c r="E26" s="64" t="n"/>
      <c r="F26" s="63" t="n">
        <v>0</v>
      </c>
      <c r="G26" s="64" t="n"/>
      <c r="H26" s="63" t="n">
        <v>156.699</v>
      </c>
      <c r="I26" s="64" t="n"/>
      <c r="J26" s="63" t="n">
        <v>0</v>
      </c>
      <c r="K26" s="64" t="n"/>
      <c r="L26" s="63" t="n">
        <v>22.951</v>
      </c>
      <c r="M26" s="64" t="n"/>
      <c r="N26" s="63" t="n">
        <v>42.988</v>
      </c>
      <c r="O26" s="64" t="n"/>
      <c r="P26" s="63" t="n">
        <v>253.126</v>
      </c>
      <c r="Q26" s="64" t="n"/>
      <c r="R26" s="74">
        <f>SUM(J26,L26,N26)</f>
        <v/>
      </c>
      <c r="S26" s="75">
        <f>R26/SUM($R$6:$R$56)</f>
        <v/>
      </c>
    </row>
    <row r="27">
      <c r="A27" s="71" t="inlineStr">
        <is>
          <t>Massachusetts</t>
        </is>
      </c>
      <c r="B27" s="61" t="n">
        <v>0</v>
      </c>
      <c r="C27" s="62" t="n"/>
      <c r="D27" s="61" t="n">
        <v>0</v>
      </c>
      <c r="E27" s="62" t="n"/>
      <c r="F27" s="61" t="n">
        <v>0</v>
      </c>
      <c r="G27" s="62" t="n"/>
      <c r="H27" s="61" t="n">
        <v>46.437</v>
      </c>
      <c r="I27" s="62" t="n"/>
      <c r="J27" s="61" t="n">
        <v>0.11</v>
      </c>
      <c r="K27" s="62" t="n"/>
      <c r="L27" s="61" t="n">
        <v>37.749</v>
      </c>
      <c r="M27" s="62" t="n"/>
      <c r="N27" s="61" t="n">
        <v>41.37</v>
      </c>
      <c r="O27" s="62" t="n"/>
      <c r="P27" s="61" t="n">
        <v>125.666</v>
      </c>
      <c r="Q27" s="62" t="n"/>
      <c r="R27" s="74">
        <f>SUM(J27,L27,N27)</f>
        <v/>
      </c>
      <c r="S27" s="75">
        <f>R27/SUM($R$6:$R$56)</f>
        <v/>
      </c>
    </row>
    <row r="28">
      <c r="A28" s="71" t="inlineStr">
        <is>
          <t>Michigan</t>
        </is>
      </c>
      <c r="B28" s="61" t="n">
        <v>0</v>
      </c>
      <c r="C28" s="62" t="n"/>
      <c r="D28" s="61" t="n">
        <v>95.792</v>
      </c>
      <c r="E28" s="62" t="n"/>
      <c r="F28" s="61" t="n">
        <v>30.858</v>
      </c>
      <c r="G28" s="62" t="n"/>
      <c r="H28" s="61" t="n">
        <v>318.655</v>
      </c>
      <c r="I28" s="62" t="n"/>
      <c r="J28" s="61" t="n">
        <v>49.555</v>
      </c>
      <c r="K28" s="62" t="n"/>
      <c r="L28" s="61" t="n">
        <v>119.079</v>
      </c>
      <c r="M28" s="62" t="n"/>
      <c r="N28" s="61" t="n">
        <v>71.47</v>
      </c>
      <c r="O28" s="62" t="n"/>
      <c r="P28" s="61" t="n">
        <v>685.408</v>
      </c>
      <c r="Q28" s="62" t="n"/>
      <c r="R28" s="74">
        <f>SUM(J28,L28,N28)</f>
        <v/>
      </c>
      <c r="S28" s="75">
        <f>R28/SUM($R$6:$R$56)</f>
        <v/>
      </c>
    </row>
    <row r="29">
      <c r="A29" s="66" t="inlineStr">
        <is>
          <t>Minnesota</t>
        </is>
      </c>
      <c r="B29" s="63" t="n">
        <v>0</v>
      </c>
      <c r="C29" s="64" t="n"/>
      <c r="D29" s="63" t="n">
        <v>0</v>
      </c>
      <c r="E29" s="64" t="n"/>
      <c r="F29" s="63" t="n">
        <v>0</v>
      </c>
      <c r="G29" s="64" t="n"/>
      <c r="H29" s="63" t="n">
        <v>152.657</v>
      </c>
      <c r="I29" s="64" t="n"/>
      <c r="J29" s="63" t="n">
        <v>175.485</v>
      </c>
      <c r="K29" s="64" t="n"/>
      <c r="L29" s="63" t="n">
        <v>78.30800000000001</v>
      </c>
      <c r="M29" s="64" t="n"/>
      <c r="N29" s="63" t="n">
        <v>118.642</v>
      </c>
      <c r="O29" s="64" t="n"/>
      <c r="P29" s="63" t="n">
        <v>525.092</v>
      </c>
      <c r="Q29" s="64" t="n"/>
      <c r="R29" s="74">
        <f>SUM(J29,L29,N29)</f>
        <v/>
      </c>
      <c r="S29" s="75">
        <f>R29/SUM($R$6:$R$56)</f>
        <v/>
      </c>
    </row>
    <row r="30">
      <c r="A30" s="71" t="inlineStr">
        <is>
          <t>Mississippi</t>
        </is>
      </c>
      <c r="B30" s="61" t="n">
        <v>31.979</v>
      </c>
      <c r="C30" s="62" t="n"/>
      <c r="D30" s="61" t="n">
        <v>36.499</v>
      </c>
      <c r="E30" s="62" t="n"/>
      <c r="F30" s="61" t="n">
        <v>96.73399999999999</v>
      </c>
      <c r="G30" s="62" t="n"/>
      <c r="H30" s="61" t="n">
        <v>72.343</v>
      </c>
      <c r="I30" s="62" t="n"/>
      <c r="J30" s="61" t="n">
        <v>15.789</v>
      </c>
      <c r="K30" s="62" t="n"/>
      <c r="L30" s="61" t="n">
        <v>59.987</v>
      </c>
      <c r="M30" s="62" t="n"/>
      <c r="N30" s="61" t="n">
        <v>4.039</v>
      </c>
      <c r="O30" s="62" t="n"/>
      <c r="P30" s="61" t="n">
        <v>317.37</v>
      </c>
      <c r="Q30" s="62" t="n"/>
      <c r="R30" s="74">
        <f>SUM(J30,L30,N30)</f>
        <v/>
      </c>
      <c r="S30" s="75">
        <f>R30/SUM($R$6:$R$56)</f>
        <v/>
      </c>
    </row>
    <row r="31">
      <c r="A31" s="71" t="inlineStr">
        <is>
          <t>Missouri</t>
        </is>
      </c>
      <c r="B31" s="61" t="n">
        <v>5.654</v>
      </c>
      <c r="C31" s="62" t="n"/>
      <c r="D31" s="61" t="n">
        <v>0</v>
      </c>
      <c r="E31" s="62" t="n"/>
      <c r="F31" s="61" t="n">
        <v>0.514</v>
      </c>
      <c r="G31" s="62" t="n"/>
      <c r="H31" s="61" t="n">
        <v>111.401</v>
      </c>
      <c r="I31" s="62" t="n"/>
      <c r="J31" s="61" t="n">
        <v>63.348</v>
      </c>
      <c r="K31" s="62" t="n"/>
      <c r="L31" s="61" t="n">
        <v>27.754</v>
      </c>
      <c r="M31" s="62" t="n"/>
      <c r="N31" s="61" t="n">
        <v>36.681</v>
      </c>
      <c r="O31" s="62" t="n"/>
      <c r="P31" s="61" t="n">
        <v>245.351</v>
      </c>
      <c r="Q31" s="62" t="n"/>
      <c r="R31" s="74">
        <f>SUM(J31,L31,N31)</f>
        <v/>
      </c>
      <c r="S31" s="75">
        <f>R31/SUM($R$6:$R$56)</f>
        <v/>
      </c>
    </row>
    <row r="32">
      <c r="A32" s="66" t="inlineStr">
        <is>
          <t>Montana</t>
        </is>
      </c>
      <c r="B32" s="63" t="n">
        <v>684.0309999999999</v>
      </c>
      <c r="C32" s="64" t="n"/>
      <c r="D32" s="63" t="n">
        <v>47.706</v>
      </c>
      <c r="E32" s="64" t="n"/>
      <c r="F32" s="63" t="n">
        <v>122.907</v>
      </c>
      <c r="G32" s="64" t="n"/>
      <c r="H32" s="63" t="n">
        <v>0</v>
      </c>
      <c r="I32" s="64" t="n"/>
      <c r="J32" s="63" t="inlineStr">
        <is>
          <t>(s)</t>
        </is>
      </c>
      <c r="K32" s="64" t="n"/>
      <c r="L32" s="63" t="n">
        <v>18.18</v>
      </c>
      <c r="M32" s="64" t="n"/>
      <c r="N32" s="63" t="n">
        <v>124.266</v>
      </c>
      <c r="O32" s="64" t="n"/>
      <c r="P32" s="63" t="n">
        <v>997.091</v>
      </c>
      <c r="Q32" s="64" t="n"/>
      <c r="R32" s="74">
        <f>SUM(J32,L32,N32)</f>
        <v/>
      </c>
      <c r="S32" s="75">
        <f>R32/SUM($R$6:$R$56)</f>
        <v/>
      </c>
    </row>
    <row r="33">
      <c r="A33" s="71" t="inlineStr">
        <is>
          <t>Nebraska</t>
        </is>
      </c>
      <c r="B33" s="61" t="n">
        <v>0</v>
      </c>
      <c r="C33" s="62" t="n"/>
      <c r="D33" s="61" t="n">
        <v>0.459</v>
      </c>
      <c r="E33" s="62" t="n"/>
      <c r="F33" s="61" t="n">
        <v>11.732</v>
      </c>
      <c r="G33" s="62" t="n"/>
      <c r="H33" s="61" t="n">
        <v>58.884</v>
      </c>
      <c r="I33" s="62" t="n"/>
      <c r="J33" s="61" t="n">
        <v>304.113</v>
      </c>
      <c r="K33" s="62" t="n"/>
      <c r="L33" s="61" t="n">
        <v>5.201</v>
      </c>
      <c r="M33" s="62" t="n"/>
      <c r="N33" s="61" t="n">
        <v>64.68600000000001</v>
      </c>
      <c r="O33" s="62" t="n"/>
      <c r="P33" s="61" t="n">
        <v>445.074</v>
      </c>
      <c r="Q33" s="62" t="n"/>
      <c r="R33" s="74">
        <f>SUM(J33,L33,N33)</f>
        <v/>
      </c>
      <c r="S33" s="75">
        <f>R33/SUM($R$6:$R$56)</f>
        <v/>
      </c>
    </row>
    <row r="34">
      <c r="A34" s="71" t="inlineStr">
        <is>
          <t>Nevada</t>
        </is>
      </c>
      <c r="B34" s="61" t="n">
        <v>0</v>
      </c>
      <c r="C34" s="62" t="n"/>
      <c r="D34" s="61" t="inlineStr">
        <is>
          <t>(s)</t>
        </is>
      </c>
      <c r="E34" s="62" t="n"/>
      <c r="F34" s="61" t="n">
        <v>1.455</v>
      </c>
      <c r="G34" s="62" t="n"/>
      <c r="H34" s="61" t="n">
        <v>0</v>
      </c>
      <c r="I34" s="62" t="n"/>
      <c r="J34" s="61" t="n">
        <v>0</v>
      </c>
      <c r="K34" s="62" t="n"/>
      <c r="L34" s="61" t="n">
        <v>4.073</v>
      </c>
      <c r="M34" s="62" t="n"/>
      <c r="N34" s="61" t="n">
        <v>101.591</v>
      </c>
      <c r="O34" s="62" t="n"/>
      <c r="P34" s="61" t="n">
        <v>107.121</v>
      </c>
      <c r="Q34" s="62" t="n"/>
      <c r="R34" s="74">
        <f>SUM(J34,L34,N34)</f>
        <v/>
      </c>
      <c r="S34" s="75">
        <f>R34/SUM($R$6:$R$56)</f>
        <v/>
      </c>
    </row>
    <row r="35">
      <c r="A35" s="66" t="inlineStr">
        <is>
          <t>New Hampshire</t>
        </is>
      </c>
      <c r="B35" s="63" t="n">
        <v>0</v>
      </c>
      <c r="C35" s="64" t="n"/>
      <c r="D35" s="63" t="n">
        <v>0</v>
      </c>
      <c r="E35" s="64" t="n"/>
      <c r="F35" s="63" t="n">
        <v>0</v>
      </c>
      <c r="G35" s="64" t="n"/>
      <c r="H35" s="63" t="n">
        <v>105.195</v>
      </c>
      <c r="I35" s="64" t="n"/>
      <c r="J35" s="63" t="n">
        <v>0.276</v>
      </c>
      <c r="K35" s="64" t="n"/>
      <c r="L35" s="63" t="n">
        <v>38.187</v>
      </c>
      <c r="M35" s="64" t="n"/>
      <c r="N35" s="63" t="n">
        <v>17.123</v>
      </c>
      <c r="O35" s="64" t="n"/>
      <c r="P35" s="63" t="n">
        <v>160.781</v>
      </c>
      <c r="Q35" s="64" t="n"/>
      <c r="R35" s="74">
        <f>SUM(J35,L35,N35)</f>
        <v/>
      </c>
      <c r="S35" s="75">
        <f>R35/SUM($R$6:$R$56)</f>
        <v/>
      </c>
    </row>
    <row r="36">
      <c r="A36" s="71" t="inlineStr">
        <is>
          <t>New Jersey</t>
        </is>
      </c>
      <c r="B36" s="61" t="n">
        <v>0</v>
      </c>
      <c r="C36" s="62" t="n"/>
      <c r="D36" s="61" t="n">
        <v>0</v>
      </c>
      <c r="E36" s="62" t="n"/>
      <c r="F36" s="61" t="n">
        <v>0</v>
      </c>
      <c r="G36" s="62" t="n"/>
      <c r="H36" s="61" t="n">
        <v>334.373</v>
      </c>
      <c r="I36" s="62" t="n"/>
      <c r="J36" s="61" t="n">
        <v>0</v>
      </c>
      <c r="K36" s="62" t="n"/>
      <c r="L36" s="61" t="n">
        <v>21.793</v>
      </c>
      <c r="M36" s="62" t="n"/>
      <c r="N36" s="61" t="n">
        <v>29.237</v>
      </c>
      <c r="O36" s="62" t="n"/>
      <c r="P36" s="61" t="n">
        <v>385.403</v>
      </c>
      <c r="Q36" s="62" t="n"/>
      <c r="R36" s="74">
        <f>SUM(J36,L36,N36)</f>
        <v/>
      </c>
      <c r="S36" s="75">
        <f>R36/SUM($R$6:$R$56)</f>
        <v/>
      </c>
    </row>
    <row r="37">
      <c r="A37" s="71" t="inlineStr">
        <is>
          <t>New Mexico</t>
        </is>
      </c>
      <c r="B37" s="61" t="n">
        <v>200.179</v>
      </c>
      <c r="C37" s="62" t="n"/>
      <c r="D37" s="61" t="n">
        <v>1726.314</v>
      </c>
      <c r="E37" s="62" t="n"/>
      <c r="F37" s="61" t="n">
        <v>1420.554</v>
      </c>
      <c r="G37" s="62" t="n"/>
      <c r="H37" s="61" t="n">
        <v>0</v>
      </c>
      <c r="I37" s="62" t="n"/>
      <c r="J37" s="61" t="n">
        <v>0</v>
      </c>
      <c r="K37" s="62" t="n"/>
      <c r="L37" s="61" t="n">
        <v>13.035</v>
      </c>
      <c r="M37" s="62" t="n"/>
      <c r="N37" s="61" t="n">
        <v>72.072</v>
      </c>
      <c r="O37" s="62" t="n"/>
      <c r="P37" s="61" t="n">
        <v>3432.153</v>
      </c>
      <c r="Q37" s="62" t="n"/>
      <c r="R37" s="74">
        <f>SUM(J37,L37,N37)</f>
        <v/>
      </c>
      <c r="S37" s="75">
        <f>R37/SUM($R$6:$R$56)</f>
        <v/>
      </c>
    </row>
    <row r="38">
      <c r="A38" s="66" t="inlineStr">
        <is>
          <t>New York</t>
        </is>
      </c>
      <c r="B38" s="63" t="n">
        <v>0</v>
      </c>
      <c r="C38" s="64" t="n"/>
      <c r="D38" s="63" t="n">
        <v>12.176</v>
      </c>
      <c r="E38" s="64" t="n"/>
      <c r="F38" s="63" t="n">
        <v>1.261</v>
      </c>
      <c r="G38" s="64" t="n"/>
      <c r="H38" s="63" t="n">
        <v>448.718</v>
      </c>
      <c r="I38" s="64" t="n"/>
      <c r="J38" s="63" t="n">
        <v>22.277</v>
      </c>
      <c r="K38" s="64" t="n"/>
      <c r="L38" s="63" t="n">
        <v>98.794</v>
      </c>
      <c r="M38" s="64" t="n"/>
      <c r="N38" s="63" t="n">
        <v>325.031</v>
      </c>
      <c r="O38" s="64" t="n"/>
      <c r="P38" s="63" t="n">
        <v>908.2569999999999</v>
      </c>
      <c r="Q38" s="64" t="n"/>
      <c r="R38" s="74">
        <f>SUM(J38,L38,N38)</f>
        <v/>
      </c>
      <c r="S38" s="75">
        <f>R38/SUM($R$6:$R$56)</f>
        <v/>
      </c>
    </row>
    <row r="39">
      <c r="A39" s="71" t="inlineStr">
        <is>
          <t>North Carolina</t>
        </is>
      </c>
      <c r="B39" s="61" t="n">
        <v>0</v>
      </c>
      <c r="C39" s="62" t="n"/>
      <c r="D39" s="61" t="n">
        <v>0</v>
      </c>
      <c r="E39" s="62" t="n"/>
      <c r="F39" s="61" t="n">
        <v>0</v>
      </c>
      <c r="G39" s="62" t="n"/>
      <c r="H39" s="61" t="n">
        <v>439.915</v>
      </c>
      <c r="I39" s="62" t="n"/>
      <c r="J39" s="61" t="n">
        <v>0.199</v>
      </c>
      <c r="K39" s="62" t="n"/>
      <c r="L39" s="61" t="n">
        <v>127.517</v>
      </c>
      <c r="M39" s="62" t="n"/>
      <c r="N39" s="61" t="n">
        <v>123.88</v>
      </c>
      <c r="O39" s="62" t="n"/>
      <c r="P39" s="61" t="n">
        <v>691.51</v>
      </c>
      <c r="Q39" s="62" t="n"/>
      <c r="R39" s="74">
        <f>SUM(J39,L39,N39)</f>
        <v/>
      </c>
      <c r="S39" s="75">
        <f>R39/SUM($R$6:$R$56)</f>
        <v/>
      </c>
    </row>
    <row r="40">
      <c r="A40" s="71" t="inlineStr">
        <is>
          <t>North Dakota</t>
        </is>
      </c>
      <c r="B40" s="61" t="n">
        <v>399.835</v>
      </c>
      <c r="C40" s="62" t="n"/>
      <c r="D40" s="61" t="n">
        <v>992.199</v>
      </c>
      <c r="E40" s="62" t="n"/>
      <c r="F40" s="61" t="n">
        <v>2633.496</v>
      </c>
      <c r="G40" s="62" t="n"/>
      <c r="H40" s="61" t="n">
        <v>0</v>
      </c>
      <c r="I40" s="62" t="n"/>
      <c r="J40" s="61" t="n">
        <v>73.404</v>
      </c>
      <c r="K40" s="62" t="n"/>
      <c r="L40" s="61" t="n">
        <v>2.055</v>
      </c>
      <c r="M40" s="62" t="n"/>
      <c r="N40" s="61" t="n">
        <v>127.65</v>
      </c>
      <c r="O40" s="62" t="n"/>
      <c r="P40" s="61" t="n">
        <v>4228.639</v>
      </c>
      <c r="Q40" s="62" t="n"/>
      <c r="R40" s="74">
        <f>SUM(J40,L40,N40)</f>
        <v/>
      </c>
      <c r="S40" s="75">
        <f>R40/SUM($R$6:$R$56)</f>
        <v/>
      </c>
    </row>
    <row r="41">
      <c r="A41" s="66" t="inlineStr">
        <is>
          <t>Ohio</t>
        </is>
      </c>
      <c r="B41" s="63" t="n">
        <v>219.942</v>
      </c>
      <c r="C41" s="64" t="n"/>
      <c r="D41" s="63" t="n">
        <v>2658.432</v>
      </c>
      <c r="E41" s="64" t="n"/>
      <c r="F41" s="63" t="n">
        <v>132.516</v>
      </c>
      <c r="G41" s="64" t="n"/>
      <c r="H41" s="63" t="n">
        <v>191.483</v>
      </c>
      <c r="I41" s="64" t="n"/>
      <c r="J41" s="63" t="n">
        <v>86.325</v>
      </c>
      <c r="K41" s="64" t="n"/>
      <c r="L41" s="63" t="n">
        <v>57.058</v>
      </c>
      <c r="M41" s="64" t="n"/>
      <c r="N41" s="63" t="n">
        <v>24.345</v>
      </c>
      <c r="O41" s="64" t="n"/>
      <c r="P41" s="63" t="n">
        <v>3370.102</v>
      </c>
      <c r="Q41" s="64" t="n"/>
      <c r="R41" s="74">
        <f>SUM(J41,L41,N41)</f>
        <v/>
      </c>
      <c r="S41" s="75">
        <f>R41/SUM($R$6:$R$56)</f>
        <v/>
      </c>
    </row>
    <row r="42">
      <c r="A42" s="71" t="inlineStr">
        <is>
          <t>Oklahoma</t>
        </is>
      </c>
      <c r="B42" s="61" t="n">
        <v>15.121</v>
      </c>
      <c r="C42" s="62" t="n"/>
      <c r="D42" s="61" t="n">
        <v>3419.018</v>
      </c>
      <c r="E42" s="62" t="n"/>
      <c r="F42" s="61" t="n">
        <v>1145.109</v>
      </c>
      <c r="G42" s="62" t="n"/>
      <c r="H42" s="61" t="n">
        <v>0</v>
      </c>
      <c r="I42" s="62" t="n"/>
      <c r="J42" s="61" t="n">
        <v>4.496</v>
      </c>
      <c r="K42" s="62" t="n"/>
      <c r="L42" s="61" t="n">
        <v>29.505</v>
      </c>
      <c r="M42" s="62" t="n"/>
      <c r="N42" s="61" t="n">
        <v>268.129</v>
      </c>
      <c r="O42" s="62" t="n"/>
      <c r="P42" s="61" t="n">
        <v>4881.377</v>
      </c>
      <c r="Q42" s="62" t="n"/>
      <c r="R42" s="74">
        <f>SUM(J42,L42,N42)</f>
        <v/>
      </c>
      <c r="S42" s="75">
        <f>R42/SUM($R$6:$R$56)</f>
        <v/>
      </c>
    </row>
    <row r="43">
      <c r="A43" s="71" t="inlineStr">
        <is>
          <t>Oregon</t>
        </is>
      </c>
      <c r="B43" s="61" t="n">
        <v>0</v>
      </c>
      <c r="C43" s="62" t="n"/>
      <c r="D43" s="61" t="n">
        <v>0.529</v>
      </c>
      <c r="E43" s="62" t="n"/>
      <c r="F43" s="61" t="n">
        <v>0</v>
      </c>
      <c r="G43" s="62" t="n"/>
      <c r="H43" s="61" t="n">
        <v>0</v>
      </c>
      <c r="I43" s="62" t="n"/>
      <c r="J43" s="61" t="n">
        <v>7.262</v>
      </c>
      <c r="K43" s="62" t="n"/>
      <c r="L43" s="61" t="n">
        <v>72.235</v>
      </c>
      <c r="M43" s="62" t="n"/>
      <c r="N43" s="61" t="n">
        <v>401.782</v>
      </c>
      <c r="O43" s="62" t="n"/>
      <c r="P43" s="61" t="n">
        <v>481.808</v>
      </c>
      <c r="Q43" s="62" t="n"/>
      <c r="R43" s="74">
        <f>SUM(J43,L43,N43)</f>
        <v/>
      </c>
      <c r="S43" s="75">
        <f>R43/SUM($R$6:$R$56)</f>
        <v/>
      </c>
    </row>
    <row r="44">
      <c r="A44" s="66" t="inlineStr">
        <is>
          <t>Pennsylvania</t>
        </is>
      </c>
      <c r="B44" s="63" t="n">
        <v>1278.056</v>
      </c>
      <c r="C44" s="64" t="n"/>
      <c r="D44" s="63" t="n">
        <v>6576.446</v>
      </c>
      <c r="E44" s="64" t="n"/>
      <c r="F44" s="63" t="n">
        <v>36.963</v>
      </c>
      <c r="G44" s="64" t="n"/>
      <c r="H44" s="63" t="n">
        <v>872.749</v>
      </c>
      <c r="I44" s="64" t="n"/>
      <c r="J44" s="63" t="n">
        <v>23.162</v>
      </c>
      <c r="K44" s="64" t="n"/>
      <c r="L44" s="63" t="n">
        <v>121.263</v>
      </c>
      <c r="M44" s="64" t="n"/>
      <c r="N44" s="63" t="n">
        <v>78.55</v>
      </c>
      <c r="O44" s="64" t="n"/>
      <c r="P44" s="63" t="n">
        <v>8987.189</v>
      </c>
      <c r="Q44" s="64" t="n"/>
      <c r="R44" s="74">
        <f>SUM(J44,L44,N44)</f>
        <v/>
      </c>
      <c r="S44" s="75">
        <f>R44/SUM($R$6:$R$56)</f>
        <v/>
      </c>
    </row>
    <row r="45">
      <c r="A45" s="71" t="inlineStr">
        <is>
          <t>Rhode Island</t>
        </is>
      </c>
      <c r="B45" s="61" t="n">
        <v>0</v>
      </c>
      <c r="C45" s="62" t="n"/>
      <c r="D45" s="61" t="n">
        <v>0</v>
      </c>
      <c r="E45" s="62" t="n"/>
      <c r="F45" s="61" t="n">
        <v>0</v>
      </c>
      <c r="G45" s="62" t="n"/>
      <c r="H45" s="61" t="n">
        <v>0</v>
      </c>
      <c r="I45" s="62" t="n"/>
      <c r="J45" s="61" t="n">
        <v>0.305</v>
      </c>
      <c r="K45" s="62" t="n"/>
      <c r="L45" s="61" t="n">
        <v>3.606</v>
      </c>
      <c r="M45" s="62" t="n"/>
      <c r="N45" s="61" t="n">
        <v>2.711</v>
      </c>
      <c r="O45" s="62" t="n"/>
      <c r="P45" s="61" t="n">
        <v>6.621</v>
      </c>
      <c r="Q45" s="62" t="n"/>
      <c r="R45" s="74">
        <f>SUM(J45,L45,N45)</f>
        <v/>
      </c>
      <c r="S45" s="75">
        <f>R45/SUM($R$6:$R$56)</f>
        <v/>
      </c>
    </row>
    <row r="46">
      <c r="A46" s="71" t="inlineStr">
        <is>
          <t>South Carolina</t>
        </is>
      </c>
      <c r="B46" s="61" t="n">
        <v>0</v>
      </c>
      <c r="C46" s="62" t="n"/>
      <c r="D46" s="61" t="n">
        <v>0</v>
      </c>
      <c r="E46" s="62" t="n"/>
      <c r="F46" s="61" t="n">
        <v>0</v>
      </c>
      <c r="G46" s="62" t="n"/>
      <c r="H46" s="61" t="n">
        <v>551.151</v>
      </c>
      <c r="I46" s="62" t="n"/>
      <c r="J46" s="61" t="n">
        <v>0</v>
      </c>
      <c r="K46" s="62" t="n"/>
      <c r="L46" s="61" t="n">
        <v>110.222</v>
      </c>
      <c r="M46" s="62" t="n"/>
      <c r="N46" s="61" t="n">
        <v>35.034</v>
      </c>
      <c r="O46" s="62" t="n"/>
      <c r="P46" s="61" t="n">
        <v>696.407</v>
      </c>
      <c r="Q46" s="62" t="n"/>
      <c r="R46" s="74">
        <f>SUM(J46,L46,N46)</f>
        <v/>
      </c>
      <c r="S46" s="75">
        <f>R46/SUM($R$6:$R$56)</f>
        <v/>
      </c>
    </row>
    <row r="47">
      <c r="A47" s="66" t="inlineStr">
        <is>
          <t>South Dakota</t>
        </is>
      </c>
      <c r="B47" s="63" t="n">
        <v>0</v>
      </c>
      <c r="C47" s="64" t="n"/>
      <c r="D47" s="63" t="n">
        <v>0.488</v>
      </c>
      <c r="E47" s="64" t="n"/>
      <c r="F47" s="63" t="n">
        <v>7.264</v>
      </c>
      <c r="G47" s="64" t="n"/>
      <c r="H47" s="63" t="n">
        <v>0</v>
      </c>
      <c r="I47" s="64" t="n"/>
      <c r="J47" s="63" t="n">
        <v>146.819</v>
      </c>
      <c r="K47" s="64" t="n"/>
      <c r="L47" s="63" t="n">
        <v>3.646</v>
      </c>
      <c r="M47" s="64" t="n"/>
      <c r="N47" s="63" t="n">
        <v>84.755</v>
      </c>
      <c r="O47" s="64" t="n"/>
      <c r="P47" s="63" t="n">
        <v>242.972</v>
      </c>
      <c r="Q47" s="64" t="n"/>
      <c r="R47" s="74">
        <f>SUM(J47,L47,N47)</f>
        <v/>
      </c>
      <c r="S47" s="75">
        <f>R47/SUM($R$6:$R$56)</f>
        <v/>
      </c>
    </row>
    <row r="48">
      <c r="A48" s="71" t="inlineStr">
        <is>
          <t>Tennessee</t>
        </is>
      </c>
      <c r="B48" s="61" t="n">
        <v>5.922</v>
      </c>
      <c r="C48" s="62" t="n"/>
      <c r="D48" s="61" t="n">
        <v>3.997</v>
      </c>
      <c r="E48" s="62" t="n"/>
      <c r="F48" s="61" t="n">
        <v>1.198</v>
      </c>
      <c r="G48" s="62" t="n"/>
      <c r="H48" s="61" t="n">
        <v>378.224</v>
      </c>
      <c r="I48" s="62" t="n"/>
      <c r="J48" s="61" t="n">
        <v>33.191</v>
      </c>
      <c r="K48" s="62" t="n"/>
      <c r="L48" s="61" t="n">
        <v>66.658</v>
      </c>
      <c r="M48" s="62" t="n"/>
      <c r="N48" s="61" t="n">
        <v>96.669</v>
      </c>
      <c r="O48" s="62" t="n"/>
      <c r="P48" s="61" t="n">
        <v>585.859</v>
      </c>
      <c r="Q48" s="62" t="n"/>
      <c r="R48" s="74">
        <f>SUM(J48,L48,N48)</f>
        <v/>
      </c>
      <c r="S48" s="75">
        <f>R48/SUM($R$6:$R$56)</f>
        <v/>
      </c>
    </row>
    <row r="49">
      <c r="A49" s="71" t="inlineStr">
        <is>
          <t>Texas</t>
        </is>
      </c>
      <c r="B49" s="61" t="n">
        <v>328.812</v>
      </c>
      <c r="C49" s="62" t="n"/>
      <c r="D49" s="61" t="n">
        <v>9577.653</v>
      </c>
      <c r="E49" s="62" t="n"/>
      <c r="F49" s="61" t="n">
        <v>9181.382</v>
      </c>
      <c r="G49" s="62" t="n"/>
      <c r="H49" s="61" t="n">
        <v>430.597</v>
      </c>
      <c r="I49" s="62" t="n"/>
      <c r="J49" s="61" t="n">
        <v>80.623</v>
      </c>
      <c r="K49" s="62" t="n"/>
      <c r="L49" s="61" t="n">
        <v>84.16800000000001</v>
      </c>
      <c r="M49" s="62" t="n"/>
      <c r="N49" s="61" t="n">
        <v>738.212</v>
      </c>
      <c r="O49" s="62" t="n"/>
      <c r="P49" s="61" t="n">
        <v>20421.447</v>
      </c>
      <c r="Q49" s="62" t="n"/>
      <c r="R49" s="74">
        <f>SUM(J49,L49,N49)</f>
        <v/>
      </c>
      <c r="S49" s="75">
        <f>R49/SUM($R$6:$R$56)</f>
        <v/>
      </c>
    </row>
    <row r="50">
      <c r="A50" s="66" t="inlineStr">
        <is>
          <t>Utah</t>
        </is>
      </c>
      <c r="B50" s="63" t="n">
        <v>305.328</v>
      </c>
      <c r="C50" s="64" t="n"/>
      <c r="D50" s="63" t="n">
        <v>327.343</v>
      </c>
      <c r="E50" s="64" t="n"/>
      <c r="F50" s="63" t="n">
        <v>211.481</v>
      </c>
      <c r="G50" s="64" t="n"/>
      <c r="H50" s="63" t="n">
        <v>0</v>
      </c>
      <c r="I50" s="64" t="n"/>
      <c r="J50" s="63" t="n">
        <v>0</v>
      </c>
      <c r="K50" s="64" t="n"/>
      <c r="L50" s="63" t="n">
        <v>5.894</v>
      </c>
      <c r="M50" s="64" t="n"/>
      <c r="N50" s="63" t="n">
        <v>44.436</v>
      </c>
      <c r="O50" s="64" t="n"/>
      <c r="P50" s="63" t="n">
        <v>894.482</v>
      </c>
      <c r="Q50" s="64" t="n"/>
      <c r="R50" s="74">
        <f>SUM(J50,L50,N50)</f>
        <v/>
      </c>
      <c r="S50" s="75">
        <f>R50/SUM($R$6:$R$56)</f>
        <v/>
      </c>
    </row>
    <row r="51">
      <c r="A51" s="71" t="inlineStr">
        <is>
          <t>Vermont</t>
        </is>
      </c>
      <c r="B51" s="61" t="n">
        <v>0</v>
      </c>
      <c r="C51" s="62" t="n"/>
      <c r="D51" s="61" t="n">
        <v>0</v>
      </c>
      <c r="E51" s="62" t="n"/>
      <c r="F51" s="61" t="n">
        <v>0</v>
      </c>
      <c r="G51" s="62" t="n"/>
      <c r="H51" s="61" t="n">
        <v>0</v>
      </c>
      <c r="I51" s="62" t="n"/>
      <c r="J51" s="61" t="n">
        <v>0</v>
      </c>
      <c r="K51" s="62" t="n"/>
      <c r="L51" s="61" t="n">
        <v>24.272</v>
      </c>
      <c r="M51" s="62" t="n"/>
      <c r="N51" s="61" t="n">
        <v>17.226</v>
      </c>
      <c r="O51" s="62" t="n"/>
      <c r="P51" s="61" t="n">
        <v>41.498</v>
      </c>
      <c r="Q51" s="62" t="n"/>
      <c r="R51" s="74">
        <f>SUM(J51,L51,N51)</f>
        <v/>
      </c>
      <c r="S51" s="75">
        <f>R51/SUM($R$6:$R$56)</f>
        <v/>
      </c>
    </row>
    <row r="52">
      <c r="A52" s="71" t="inlineStr">
        <is>
          <t>Virginia</t>
        </is>
      </c>
      <c r="B52" s="61" t="n">
        <v>318.949</v>
      </c>
      <c r="C52" s="62" t="n"/>
      <c r="D52" s="61" t="n">
        <v>117.273</v>
      </c>
      <c r="E52" s="62" t="n"/>
      <c r="F52" s="61" t="inlineStr">
        <is>
          <t>(s)</t>
        </is>
      </c>
      <c r="G52" s="62" t="n"/>
      <c r="H52" s="61" t="n">
        <v>305.826</v>
      </c>
      <c r="I52" s="62" t="n"/>
      <c r="J52" s="61" t="n">
        <v>8.010999999999999</v>
      </c>
      <c r="K52" s="62" t="n"/>
      <c r="L52" s="61" t="n">
        <v>124.084</v>
      </c>
      <c r="M52" s="62" t="n"/>
      <c r="N52" s="61" t="n">
        <v>26.012</v>
      </c>
      <c r="O52" s="62" t="n"/>
      <c r="P52" s="61" t="n">
        <v>900.184</v>
      </c>
      <c r="Q52" s="62" t="n"/>
      <c r="R52" s="74">
        <f>SUM(J52,L52,N52)</f>
        <v/>
      </c>
      <c r="S52" s="75">
        <f>R52/SUM($R$6:$R$56)</f>
        <v/>
      </c>
    </row>
    <row r="53">
      <c r="A53" s="66" t="inlineStr">
        <is>
          <t>Washington</t>
        </is>
      </c>
      <c r="B53" s="63" t="n">
        <v>0</v>
      </c>
      <c r="C53" s="64" t="n"/>
      <c r="D53" s="63" t="n">
        <v>0</v>
      </c>
      <c r="E53" s="64" t="n"/>
      <c r="F53" s="63" t="n">
        <v>0</v>
      </c>
      <c r="G53" s="64" t="n"/>
      <c r="H53" s="63" t="n">
        <v>101.502</v>
      </c>
      <c r="I53" s="64" t="n"/>
      <c r="J53" s="63" t="n">
        <v>10.049</v>
      </c>
      <c r="K53" s="64" t="n"/>
      <c r="L53" s="63" t="n">
        <v>117.704</v>
      </c>
      <c r="M53" s="64" t="n"/>
      <c r="N53" s="63" t="n">
        <v>810.927</v>
      </c>
      <c r="O53" s="64" t="n"/>
      <c r="P53" s="63" t="n">
        <v>1040.182</v>
      </c>
      <c r="Q53" s="64" t="n"/>
      <c r="R53" s="74">
        <f>SUM(J53,L53,N53)</f>
        <v/>
      </c>
      <c r="S53" s="75">
        <f>R53/SUM($R$6:$R$56)</f>
        <v/>
      </c>
    </row>
    <row r="54">
      <c r="A54" s="71" t="inlineStr">
        <is>
          <t>West Virginia</t>
        </is>
      </c>
      <c r="B54" s="61" t="n">
        <v>2468.639</v>
      </c>
      <c r="C54" s="62" t="n"/>
      <c r="D54" s="61" t="n">
        <v>2189.445</v>
      </c>
      <c r="E54" s="62" t="n"/>
      <c r="F54" s="61" t="n">
        <v>66.292</v>
      </c>
      <c r="G54" s="62" t="n"/>
      <c r="H54" s="61" t="n">
        <v>0</v>
      </c>
      <c r="I54" s="62" t="n"/>
      <c r="J54" s="61" t="n">
        <v>0</v>
      </c>
      <c r="K54" s="62" t="n"/>
      <c r="L54" s="61" t="n">
        <v>12.327</v>
      </c>
      <c r="M54" s="62" t="n"/>
      <c r="N54" s="61" t="n">
        <v>33.107</v>
      </c>
      <c r="O54" s="62" t="n"/>
      <c r="P54" s="61" t="n">
        <v>4769.811</v>
      </c>
      <c r="Q54" s="62" t="n"/>
      <c r="R54" s="74">
        <f>SUM(J54,L54,N54)</f>
        <v/>
      </c>
      <c r="S54" s="75">
        <f>R54/SUM($R$6:$R$56)</f>
        <v/>
      </c>
    </row>
    <row r="55">
      <c r="A55" s="71" t="inlineStr">
        <is>
          <t>Wisconsin</t>
        </is>
      </c>
      <c r="B55" s="61" t="n">
        <v>0</v>
      </c>
      <c r="C55" s="62" t="n"/>
      <c r="D55" s="61" t="n">
        <v>0</v>
      </c>
      <c r="E55" s="62" t="n"/>
      <c r="F55" s="61" t="n">
        <v>0</v>
      </c>
      <c r="G55" s="62" t="n"/>
      <c r="H55" s="61" t="n">
        <v>105.9</v>
      </c>
      <c r="I55" s="62" t="n"/>
      <c r="J55" s="61" t="n">
        <v>81.904</v>
      </c>
      <c r="K55" s="62" t="n"/>
      <c r="L55" s="61" t="n">
        <v>103.907</v>
      </c>
      <c r="M55" s="62" t="n"/>
      <c r="N55" s="61" t="n">
        <v>38.589</v>
      </c>
      <c r="O55" s="62" t="n"/>
      <c r="P55" s="61" t="n">
        <v>330.3</v>
      </c>
      <c r="Q55" s="62" t="n"/>
      <c r="R55" s="74">
        <f>SUM(J55,L55,N55)</f>
        <v/>
      </c>
      <c r="S55" s="75">
        <f>R55/SUM($R$6:$R$56)</f>
        <v/>
      </c>
    </row>
    <row r="56" ht="15" customHeight="1" s="95" thickBot="1">
      <c r="A56" s="66" t="inlineStr">
        <is>
          <t>Wyoming</t>
        </is>
      </c>
      <c r="B56" s="63" t="n">
        <v>5315.953</v>
      </c>
      <c r="C56" s="64" t="n"/>
      <c r="D56" s="63" t="n">
        <v>1848.593</v>
      </c>
      <c r="E56" s="64" t="n"/>
      <c r="F56" s="63" t="n">
        <v>501.871</v>
      </c>
      <c r="G56" s="64" t="n"/>
      <c r="H56" s="63" t="n">
        <v>0</v>
      </c>
      <c r="I56" s="64" t="n"/>
      <c r="J56" s="63" t="n">
        <v>0</v>
      </c>
      <c r="K56" s="64" t="n"/>
      <c r="L56" s="63" t="n">
        <v>4.901</v>
      </c>
      <c r="M56" s="64" t="n"/>
      <c r="N56" s="63" t="n">
        <v>46.55</v>
      </c>
      <c r="O56" s="64" t="n"/>
      <c r="P56" s="63" t="n">
        <v>7717.867</v>
      </c>
      <c r="Q56" s="64" t="n"/>
      <c r="R56" s="83">
        <f>SUM(J56,L56,N56)</f>
        <v/>
      </c>
      <c r="S56" s="76">
        <f>R56/SUM($R$6:$R$56)</f>
        <v/>
      </c>
    </row>
    <row r="57">
      <c r="A57" s="71" t="n"/>
      <c r="B57" s="61" t="n"/>
      <c r="C57" s="62" t="n"/>
      <c r="D57" s="61" t="n"/>
      <c r="E57" s="62" t="n"/>
      <c r="F57" s="61" t="n"/>
      <c r="G57" s="62" t="n"/>
      <c r="H57" s="61" t="n"/>
      <c r="I57" s="62" t="n"/>
      <c r="J57" s="61" t="n"/>
      <c r="K57" s="62" t="n"/>
      <c r="L57" s="61" t="n"/>
      <c r="M57" s="62" t="n"/>
      <c r="N57" s="61" t="n"/>
      <c r="O57" s="62" t="n"/>
      <c r="P57" s="61" t="n"/>
      <c r="Q57" s="62" t="n"/>
    </row>
    <row r="58">
      <c r="A58" s="71" t="inlineStr">
        <is>
          <t>Federal Offshore - Gulf of Mexico</t>
        </is>
      </c>
      <c r="B58" s="65" t="inlineStr">
        <is>
          <t>—</t>
        </is>
      </c>
      <c r="C58" s="62" t="n"/>
      <c r="D58" s="61" t="n">
        <v>1125.988</v>
      </c>
      <c r="E58" s="62" t="n"/>
      <c r="F58" s="61" t="n">
        <v>3660.416</v>
      </c>
      <c r="G58" s="62" t="n"/>
      <c r="H58" s="65" t="inlineStr">
        <is>
          <t>—</t>
        </is>
      </c>
      <c r="I58" s="62" t="n"/>
      <c r="J58" s="65" t="inlineStr">
        <is>
          <t>—</t>
        </is>
      </c>
      <c r="K58" s="62" t="n"/>
      <c r="L58" s="65" t="inlineStr">
        <is>
          <t>—</t>
        </is>
      </c>
      <c r="M58" s="62" t="n"/>
      <c r="N58" s="65" t="inlineStr">
        <is>
          <t>—</t>
        </is>
      </c>
      <c r="O58" s="62" t="n"/>
      <c r="P58" s="61" t="n">
        <v>4786.404</v>
      </c>
      <c r="Q58" s="62" t="n"/>
    </row>
    <row r="59">
      <c r="A59" s="66" t="inlineStr">
        <is>
          <t>Federal Offshore - Pacific</t>
        </is>
      </c>
      <c r="B59" s="67" t="inlineStr">
        <is>
          <t>—</t>
        </is>
      </c>
      <c r="C59" s="64" t="n"/>
      <c r="D59" s="68" t="inlineStr">
        <is>
          <t>(g)</t>
        </is>
      </c>
      <c r="E59" s="64" t="n"/>
      <c r="F59" s="63" t="n">
        <v>27.811</v>
      </c>
      <c r="G59" s="64" t="n"/>
      <c r="H59" s="67" t="inlineStr">
        <is>
          <t>—</t>
        </is>
      </c>
      <c r="I59" s="64" t="n"/>
      <c r="J59" s="67" t="inlineStr">
        <is>
          <t>—</t>
        </is>
      </c>
      <c r="K59" s="64" t="n"/>
      <c r="L59" s="67" t="inlineStr">
        <is>
          <t>—</t>
        </is>
      </c>
      <c r="M59" s="64" t="n"/>
      <c r="N59" s="67" t="inlineStr">
        <is>
          <t>—</t>
        </is>
      </c>
      <c r="O59" s="64" t="n"/>
      <c r="P59" s="63" t="n">
        <v>27.811</v>
      </c>
      <c r="Q59" s="64" t="n"/>
    </row>
    <row r="60">
      <c r="A60" s="71" t="n"/>
      <c r="B60" s="62" t="n"/>
      <c r="C60" s="62" t="n"/>
      <c r="D60" s="62" t="n"/>
      <c r="E60" s="62" t="n"/>
      <c r="F60" s="62" t="n"/>
      <c r="G60" s="62" t="n"/>
      <c r="H60" s="62" t="n"/>
      <c r="I60" s="62" t="n"/>
      <c r="J60" s="62" t="n"/>
      <c r="K60" s="62" t="n"/>
      <c r="L60" s="62" t="n"/>
      <c r="M60" s="62" t="n"/>
      <c r="N60" s="62" t="n"/>
      <c r="O60" s="62" t="n"/>
      <c r="P60" s="62" t="n"/>
      <c r="Q60" s="62" t="n"/>
    </row>
    <row r="61">
      <c r="A61" s="71" t="inlineStr">
        <is>
          <t>United States</t>
        </is>
      </c>
      <c r="B61" s="62" t="n">
        <v>15280.478</v>
      </c>
      <c r="C61" s="62" t="n"/>
      <c r="D61" s="62" t="n">
        <v>37575.611</v>
      </c>
      <c r="E61" s="62" t="n"/>
      <c r="F61" s="62" t="n">
        <v>22889.745</v>
      </c>
      <c r="G61" s="62" t="n"/>
      <c r="H61" s="62" t="n">
        <v>8438.067999999999</v>
      </c>
      <c r="I61" s="62" t="n"/>
      <c r="J61" s="62" t="n">
        <v>2396.573</v>
      </c>
      <c r="K61" s="62" t="n"/>
      <c r="L61" s="62" t="n">
        <v>2841.911</v>
      </c>
      <c r="M61" s="62" t="n"/>
      <c r="N61" s="62" t="n">
        <v>6269.88</v>
      </c>
      <c r="O61" s="62" t="n"/>
      <c r="P61" s="62" t="n">
        <v>95692.266</v>
      </c>
      <c r="Q61" s="62" t="n"/>
    </row>
    <row r="62" ht="15" customHeight="1" s="95" thickBot="1">
      <c r="A62" s="69" t="n"/>
      <c r="B62" s="69" t="n"/>
      <c r="C62" s="69" t="n"/>
      <c r="D62" s="69" t="n"/>
      <c r="E62" s="69" t="n"/>
      <c r="F62" s="69" t="n"/>
      <c r="G62" s="69" t="n"/>
      <c r="H62" s="69" t="n"/>
      <c r="I62" s="69" t="n"/>
      <c r="J62" s="69" t="n"/>
      <c r="K62" s="69" t="n"/>
      <c r="L62" s="69" t="n"/>
      <c r="M62" s="69" t="n"/>
      <c r="N62" s="69" t="n"/>
      <c r="O62" s="69" t="n"/>
      <c r="P62" s="69" t="n"/>
      <c r="Q62" s="69" t="n"/>
    </row>
    <row r="63">
      <c r="A63" s="71" t="n"/>
      <c r="B63" s="71" t="n"/>
      <c r="C63" s="71" t="n"/>
      <c r="D63" s="71" t="n"/>
      <c r="E63" s="71" t="n"/>
      <c r="F63" s="71" t="n"/>
      <c r="G63" s="71" t="n"/>
      <c r="H63" s="71" t="n"/>
      <c r="I63" s="71" t="n"/>
      <c r="J63" s="71" t="n"/>
      <c r="K63" s="71" t="n"/>
      <c r="L63" s="71" t="n"/>
      <c r="M63" s="71" t="n"/>
      <c r="N63" s="71" t="n"/>
      <c r="O63" s="71" t="n"/>
      <c r="P63" s="71" t="n"/>
      <c r="Q63" s="71" t="n"/>
    </row>
    <row r="64" ht="15.5" customHeight="1" s="95">
      <c r="A64" s="70" t="inlineStr">
        <is>
          <t>a  Includes refuse recovery.</t>
        </is>
      </c>
      <c r="B64" s="71" t="n"/>
      <c r="C64" s="71" t="n"/>
      <c r="D64" s="71" t="n"/>
      <c r="E64" s="71" t="n"/>
      <c r="F64" s="71" t="n"/>
      <c r="G64" s="71" t="n"/>
      <c r="H64" s="70" t="inlineStr">
        <is>
          <t xml:space="preserve">f  Consumption of noncombustible renewable energy, including </t>
        </is>
      </c>
      <c r="I64" s="71" t="n"/>
      <c r="J64" s="71" t="n"/>
      <c r="K64" s="71" t="n"/>
      <c r="L64" s="71" t="n"/>
      <c r="M64" s="71" t="n"/>
      <c r="N64" s="71" t="n"/>
      <c r="O64" s="71" t="n"/>
      <c r="P64" s="71" t="n"/>
      <c r="Q64" s="71" t="n"/>
    </row>
    <row r="65" ht="15.5" customHeight="1" s="95">
      <c r="A65" s="70" t="inlineStr">
        <is>
          <t>b  Marketed production.</t>
        </is>
      </c>
      <c r="B65" s="71" t="n"/>
      <c r="C65" s="71" t="n"/>
      <c r="D65" s="71" t="n"/>
      <c r="E65" s="71" t="n"/>
      <c r="F65" s="71" t="n"/>
      <c r="G65" s="71" t="n"/>
      <c r="H65" s="71" t="inlineStr">
        <is>
          <t>hydroelectric power as well as geothernal, solar, and wind energy.</t>
        </is>
      </c>
      <c r="I65" s="71" t="n"/>
    </row>
    <row r="66" ht="15.5" customHeight="1" s="95">
      <c r="A66" s="70" t="inlineStr">
        <is>
          <t>c  Includes lease condensate.</t>
        </is>
      </c>
      <c r="B66" s="71" t="n"/>
      <c r="C66" s="71" t="n"/>
      <c r="D66" s="71" t="n"/>
      <c r="E66" s="71" t="n"/>
      <c r="F66" s="71" t="n"/>
      <c r="G66" s="71" t="n"/>
      <c r="H66" s="71" t="inlineStr">
        <is>
          <t>g  Production of federal offshore natural gas along the Pacific</t>
        </is>
      </c>
      <c r="I66" s="71" t="n"/>
    </row>
    <row r="67" ht="15.5" customHeight="1" s="95">
      <c r="A67" s="70" t="inlineStr">
        <is>
          <t>d  Biomass inputs (feedstock) to the production of biofuels.</t>
        </is>
      </c>
      <c r="B67" s="71" t="n"/>
      <c r="C67" s="71" t="n"/>
      <c r="D67" s="71" t="n"/>
      <c r="E67" s="71" t="n"/>
      <c r="F67" s="71" t="n"/>
      <c r="G67" s="71" t="n"/>
      <c r="H67" s="71" t="inlineStr">
        <is>
          <t>coast is included in California.</t>
        </is>
      </c>
      <c r="I67" s="71" t="n"/>
    </row>
    <row r="68" ht="15.5" customHeight="1" s="95">
      <c r="A68" s="70" t="inlineStr">
        <is>
          <t>e  Wood energy production and biomass waste energy consumption.</t>
        </is>
      </c>
      <c r="B68" s="71" t="n"/>
      <c r="C68" s="71" t="n"/>
      <c r="D68" s="71" t="n"/>
      <c r="E68" s="71" t="n"/>
      <c r="F68" s="71" t="n"/>
      <c r="G68" s="71" t="n"/>
      <c r="H68" s="72" t="inlineStr">
        <is>
          <t>— = Not applicable.  (s) = Less than 0.05 trillion Btu.</t>
        </is>
      </c>
      <c r="I68" s="71" t="n"/>
    </row>
    <row r="69">
      <c r="A69" s="71" t="n"/>
      <c r="B69" s="71" t="n"/>
      <c r="C69" s="71" t="n"/>
      <c r="D69" s="71" t="n"/>
      <c r="E69" s="71" t="n"/>
      <c r="F69" s="71" t="n"/>
      <c r="G69" s="71" t="n"/>
      <c r="H69" s="71" t="n"/>
      <c r="I69" s="71" t="n"/>
    </row>
    <row r="70">
      <c r="A70" s="71" t="inlineStr">
        <is>
          <t>Note: Totals may not equal sum of components due to independent rounding.</t>
        </is>
      </c>
      <c r="B70" s="71" t="n"/>
      <c r="C70" s="71" t="n"/>
      <c r="D70" s="71" t="n"/>
      <c r="E70" s="71" t="n"/>
      <c r="F70" s="71" t="n"/>
      <c r="G70" s="71" t="n"/>
      <c r="H70" s="71" t="n"/>
      <c r="I70" s="71" t="n"/>
    </row>
    <row r="71">
      <c r="A71" s="71" t="inlineStr">
        <is>
          <t>Sources: Data sources, estimation procedures, and assumptions are described in the documentation at</t>
        </is>
      </c>
      <c r="B71" s="71" t="n"/>
      <c r="C71" s="71" t="n"/>
      <c r="D71" s="71" t="n"/>
      <c r="E71" s="71" t="n"/>
      <c r="F71" s="71" t="n"/>
      <c r="G71" s="71" t="n"/>
      <c r="H71" s="71" t="n"/>
      <c r="I71" s="71" t="n"/>
    </row>
    <row r="72">
      <c r="A72" s="73" t="inlineStr">
        <is>
          <t>http://www.eia.gov/state/seds/seds-technical-notes-complete.php</t>
        </is>
      </c>
      <c r="B72" s="71" t="n"/>
      <c r="C72" s="71" t="n"/>
      <c r="D72" s="71" t="n"/>
      <c r="E72" s="71" t="n"/>
      <c r="F72" s="71" t="n"/>
      <c r="G72" s="71" t="n"/>
      <c r="H72" s="71" t="n"/>
      <c r="I72" s="71" t="n"/>
    </row>
  </sheetData>
  <mergeCells count="10">
    <mergeCell ref="N4:O4"/>
    <mergeCell ref="B3:G3"/>
    <mergeCell ref="H3:I4"/>
    <mergeCell ref="J3:O3"/>
    <mergeCell ref="P3:Q4"/>
    <mergeCell ref="B4:C4"/>
    <mergeCell ref="D4:E4"/>
    <mergeCell ref="F4:G4"/>
    <mergeCell ref="J4:K4"/>
    <mergeCell ref="L4:M4"/>
  </mergeCells>
  <hyperlinks>
    <hyperlink xmlns:r="http://schemas.openxmlformats.org/officeDocument/2006/relationships" ref="A72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05"/>
  <sheetViews>
    <sheetView workbookViewId="0">
      <pane xSplit="2" ySplit="1" topLeftCell="C74" activePane="bottomRight" state="frozen"/>
      <selection pane="topRight" activeCell="C1" sqref="C1"/>
      <selection pane="bottomLeft" activeCell="A2" sqref="A2"/>
      <selection pane="bottomRight" activeCell="C152" sqref="C152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QUA000</t>
        </is>
      </c>
      <c r="B10" s="11" t="inlineStr">
        <is>
          <t>2.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QUA000:ca_LiquefiedPetr</t>
        </is>
      </c>
      <c r="B16" s="110" t="inlineStr">
        <is>
          <t xml:space="preserve">   Propane</t>
        </is>
      </c>
      <c r="C16" s="91" t="n">
        <v>0.45518</v>
      </c>
      <c r="D16" s="91" t="n">
        <v>0.474045</v>
      </c>
      <c r="E16" s="91" t="n">
        <v>0.47145</v>
      </c>
      <c r="F16" s="91" t="n">
        <v>0.468962</v>
      </c>
      <c r="G16" s="91" t="n">
        <v>0.466877</v>
      </c>
      <c r="H16" s="91" t="n">
        <v>0.464974</v>
      </c>
      <c r="I16" s="91" t="n">
        <v>0.46345</v>
      </c>
      <c r="J16" s="91" t="n">
        <v>0.462157</v>
      </c>
      <c r="K16" s="91" t="n">
        <v>0.460731</v>
      </c>
      <c r="L16" s="91" t="n">
        <v>0.459092</v>
      </c>
      <c r="M16" s="91" t="n">
        <v>0.456636</v>
      </c>
      <c r="N16" s="91" t="n">
        <v>0.454125</v>
      </c>
      <c r="O16" s="91" t="n">
        <v>0.451806</v>
      </c>
      <c r="P16" s="91" t="n">
        <v>0.449826</v>
      </c>
      <c r="Q16" s="91" t="n">
        <v>0.447996</v>
      </c>
      <c r="R16" s="91" t="n">
        <v>0.446539</v>
      </c>
      <c r="S16" s="91" t="n">
        <v>0.445206</v>
      </c>
      <c r="T16" s="91" t="n">
        <v>0.443749</v>
      </c>
      <c r="U16" s="91" t="n">
        <v>0.442264</v>
      </c>
      <c r="V16" s="91" t="n">
        <v>0.440953</v>
      </c>
      <c r="W16" s="91" t="n">
        <v>0.439908</v>
      </c>
      <c r="X16" s="91" t="n">
        <v>0.438985</v>
      </c>
      <c r="Y16" s="91" t="n">
        <v>0.438105</v>
      </c>
      <c r="Z16" s="91" t="n">
        <v>0.437445</v>
      </c>
      <c r="AA16" s="91" t="n">
        <v>0.436834</v>
      </c>
      <c r="AB16" s="91" t="n">
        <v>0.436278</v>
      </c>
      <c r="AC16" s="91" t="n">
        <v>0.435718</v>
      </c>
      <c r="AD16" s="91" t="n">
        <v>0.435111</v>
      </c>
      <c r="AE16" s="91" t="n">
        <v>0.434508</v>
      </c>
      <c r="AF16" s="91" t="n">
        <v>0.433901</v>
      </c>
      <c r="AG16" s="91" t="n">
        <v>0.433312</v>
      </c>
      <c r="AH16" s="92" t="n">
        <v>-0.00164</v>
      </c>
    </row>
    <row r="17" ht="15" customHeight="1" s="95">
      <c r="A17" s="10" t="inlineStr">
        <is>
          <t>QUA000:ca_DistillateFue</t>
        </is>
      </c>
      <c r="B17" s="110" t="inlineStr">
        <is>
          <t xml:space="preserve">   Distillate Fuel Oil 1/</t>
        </is>
      </c>
      <c r="C17" s="91" t="n">
        <v>0.429274</v>
      </c>
      <c r="D17" s="91" t="n">
        <v>0.454966</v>
      </c>
      <c r="E17" s="91" t="n">
        <v>0.452806</v>
      </c>
      <c r="F17" s="91" t="n">
        <v>0.440204</v>
      </c>
      <c r="G17" s="91" t="n">
        <v>0.428487</v>
      </c>
      <c r="H17" s="91" t="n">
        <v>0.418641</v>
      </c>
      <c r="I17" s="91" t="n">
        <v>0.409243</v>
      </c>
      <c r="J17" s="91" t="n">
        <v>0.400773</v>
      </c>
      <c r="K17" s="91" t="n">
        <v>0.39327</v>
      </c>
      <c r="L17" s="91" t="n">
        <v>0.386416</v>
      </c>
      <c r="M17" s="91" t="n">
        <v>0.379955</v>
      </c>
      <c r="N17" s="91" t="n">
        <v>0.373876</v>
      </c>
      <c r="O17" s="91" t="n">
        <v>0.367941</v>
      </c>
      <c r="P17" s="91" t="n">
        <v>0.362233</v>
      </c>
      <c r="Q17" s="91" t="n">
        <v>0.356666</v>
      </c>
      <c r="R17" s="91" t="n">
        <v>0.351603</v>
      </c>
      <c r="S17" s="91" t="n">
        <v>0.346807</v>
      </c>
      <c r="T17" s="91" t="n">
        <v>0.341936</v>
      </c>
      <c r="U17" s="91" t="n">
        <v>0.336949</v>
      </c>
      <c r="V17" s="91" t="n">
        <v>0.332337</v>
      </c>
      <c r="W17" s="91" t="n">
        <v>0.327518</v>
      </c>
      <c r="X17" s="91" t="n">
        <v>0.322742</v>
      </c>
      <c r="Y17" s="91" t="n">
        <v>0.318006</v>
      </c>
      <c r="Z17" s="91" t="n">
        <v>0.313319</v>
      </c>
      <c r="AA17" s="91" t="n">
        <v>0.308608</v>
      </c>
      <c r="AB17" s="91" t="n">
        <v>0.303814</v>
      </c>
      <c r="AC17" s="91" t="n">
        <v>0.299129</v>
      </c>
      <c r="AD17" s="91" t="n">
        <v>0.294509</v>
      </c>
      <c r="AE17" s="91" t="n">
        <v>0.290019</v>
      </c>
      <c r="AF17" s="91" t="n">
        <v>0.28546</v>
      </c>
      <c r="AG17" s="91" t="n">
        <v>0.280897</v>
      </c>
      <c r="AH17" s="92" t="n">
        <v>-0.014037</v>
      </c>
    </row>
    <row r="18" ht="15" customHeight="1" s="95">
      <c r="A18" s="10" t="inlineStr">
        <is>
          <t>QUA000:ca_PetroleumSubt</t>
        </is>
      </c>
      <c r="B18" s="110" t="inlineStr">
        <is>
          <t xml:space="preserve">     Petroleum and Other Liquids Subtotal</t>
        </is>
      </c>
      <c r="C18" s="91" t="n">
        <v>0.884454</v>
      </c>
      <c r="D18" s="91" t="n">
        <v>0.929011</v>
      </c>
      <c r="E18" s="91" t="n">
        <v>0.924256</v>
      </c>
      <c r="F18" s="91" t="n">
        <v>0.9091669999999999</v>
      </c>
      <c r="G18" s="91" t="n">
        <v>0.895364</v>
      </c>
      <c r="H18" s="91" t="n">
        <v>0.883615</v>
      </c>
      <c r="I18" s="91" t="n">
        <v>0.8726930000000001</v>
      </c>
      <c r="J18" s="91" t="n">
        <v>0.86293</v>
      </c>
      <c r="K18" s="91" t="n">
        <v>0.854001</v>
      </c>
      <c r="L18" s="91" t="n">
        <v>0.845508</v>
      </c>
      <c r="M18" s="91" t="n">
        <v>0.836591</v>
      </c>
      <c r="N18" s="91" t="n">
        <v>0.828001</v>
      </c>
      <c r="O18" s="91" t="n">
        <v>0.819747</v>
      </c>
      <c r="P18" s="91" t="n">
        <v>0.812059</v>
      </c>
      <c r="Q18" s="91" t="n">
        <v>0.804663</v>
      </c>
      <c r="R18" s="91" t="n">
        <v>0.798141</v>
      </c>
      <c r="S18" s="91" t="n">
        <v>0.792014</v>
      </c>
      <c r="T18" s="91" t="n">
        <v>0.785685</v>
      </c>
      <c r="U18" s="91" t="n">
        <v>0.779214</v>
      </c>
      <c r="V18" s="91" t="n">
        <v>0.77329</v>
      </c>
      <c r="W18" s="91" t="n">
        <v>0.767425</v>
      </c>
      <c r="X18" s="91" t="n">
        <v>0.761726</v>
      </c>
      <c r="Y18" s="91" t="n">
        <v>0.756111</v>
      </c>
      <c r="Z18" s="91" t="n">
        <v>0.750764</v>
      </c>
      <c r="AA18" s="91" t="n">
        <v>0.745442</v>
      </c>
      <c r="AB18" s="91" t="n">
        <v>0.740092</v>
      </c>
      <c r="AC18" s="91" t="n">
        <v>0.734847</v>
      </c>
      <c r="AD18" s="91" t="n">
        <v>0.72962</v>
      </c>
      <c r="AE18" s="91" t="n">
        <v>0.724527</v>
      </c>
      <c r="AF18" s="91" t="n">
        <v>0.719361</v>
      </c>
      <c r="AG18" s="91" t="n">
        <v>0.714209</v>
      </c>
      <c r="AH18" s="92" t="n">
        <v>-0.007101</v>
      </c>
    </row>
    <row r="19" ht="15" customHeight="1" s="95">
      <c r="A19" s="10" t="inlineStr">
        <is>
          <t>QUA000:ca_NaturalGas</t>
        </is>
      </c>
      <c r="B19" s="110" t="inlineStr">
        <is>
          <t xml:space="preserve">   Natural Gas</t>
        </is>
      </c>
      <c r="C19" s="91" t="n">
        <v>4.96935</v>
      </c>
      <c r="D19" s="91" t="n">
        <v>4.841384</v>
      </c>
      <c r="E19" s="91" t="n">
        <v>4.981184</v>
      </c>
      <c r="F19" s="91" t="n">
        <v>4.986392</v>
      </c>
      <c r="G19" s="91" t="n">
        <v>5.001907</v>
      </c>
      <c r="H19" s="91" t="n">
        <v>5.008203</v>
      </c>
      <c r="I19" s="91" t="n">
        <v>5.004495</v>
      </c>
      <c r="J19" s="91" t="n">
        <v>4.99448</v>
      </c>
      <c r="K19" s="91" t="n">
        <v>4.985316</v>
      </c>
      <c r="L19" s="91" t="n">
        <v>4.974687</v>
      </c>
      <c r="M19" s="91" t="n">
        <v>4.95764</v>
      </c>
      <c r="N19" s="91" t="n">
        <v>4.943475</v>
      </c>
      <c r="O19" s="91" t="n">
        <v>4.932878</v>
      </c>
      <c r="P19" s="91" t="n">
        <v>4.923977</v>
      </c>
      <c r="Q19" s="91" t="n">
        <v>4.915745</v>
      </c>
      <c r="R19" s="91" t="n">
        <v>4.910232</v>
      </c>
      <c r="S19" s="91" t="n">
        <v>4.905311</v>
      </c>
      <c r="T19" s="91" t="n">
        <v>4.900348</v>
      </c>
      <c r="U19" s="91" t="n">
        <v>4.896626</v>
      </c>
      <c r="V19" s="91" t="n">
        <v>4.893885</v>
      </c>
      <c r="W19" s="91" t="n">
        <v>4.892605</v>
      </c>
      <c r="X19" s="91" t="n">
        <v>4.890516</v>
      </c>
      <c r="Y19" s="91" t="n">
        <v>4.88767</v>
      </c>
      <c r="Z19" s="91" t="n">
        <v>4.884768</v>
      </c>
      <c r="AA19" s="91" t="n">
        <v>4.882187</v>
      </c>
      <c r="AB19" s="91" t="n">
        <v>4.879915</v>
      </c>
      <c r="AC19" s="91" t="n">
        <v>4.878683</v>
      </c>
      <c r="AD19" s="91" t="n">
        <v>4.877585</v>
      </c>
      <c r="AE19" s="91" t="n">
        <v>4.877605</v>
      </c>
      <c r="AF19" s="91" t="n">
        <v>4.877148</v>
      </c>
      <c r="AG19" s="91" t="n">
        <v>4.87598</v>
      </c>
      <c r="AH19" s="92" t="n">
        <v>-0.000632</v>
      </c>
    </row>
    <row r="20" ht="15" customHeight="1" s="95">
      <c r="A20" s="10" t="inlineStr">
        <is>
          <t>QUA000:ca_RenewableEner</t>
        </is>
      </c>
      <c r="B20" s="110" t="inlineStr">
        <is>
          <t xml:space="preserve">   Renewable Energy 2/</t>
        </is>
      </c>
      <c r="C20" s="91" t="n">
        <v>0.457513</v>
      </c>
      <c r="D20" s="91" t="n">
        <v>0.454262</v>
      </c>
      <c r="E20" s="91" t="n">
        <v>0.442685</v>
      </c>
      <c r="F20" s="91" t="n">
        <v>0.44422</v>
      </c>
      <c r="G20" s="91" t="n">
        <v>0.445592</v>
      </c>
      <c r="H20" s="91" t="n">
        <v>0.442511</v>
      </c>
      <c r="I20" s="91" t="n">
        <v>0.439175</v>
      </c>
      <c r="J20" s="91" t="n">
        <v>0.43576</v>
      </c>
      <c r="K20" s="91" t="n">
        <v>0.431667</v>
      </c>
      <c r="L20" s="91" t="n">
        <v>0.427109</v>
      </c>
      <c r="M20" s="91" t="n">
        <v>0.422399</v>
      </c>
      <c r="N20" s="91" t="n">
        <v>0.416737</v>
      </c>
      <c r="O20" s="91" t="n">
        <v>0.410947</v>
      </c>
      <c r="P20" s="91" t="n">
        <v>0.404757</v>
      </c>
      <c r="Q20" s="91" t="n">
        <v>0.398165</v>
      </c>
      <c r="R20" s="91" t="n">
        <v>0.390633</v>
      </c>
      <c r="S20" s="91" t="n">
        <v>0.38231</v>
      </c>
      <c r="T20" s="91" t="n">
        <v>0.375142</v>
      </c>
      <c r="U20" s="91" t="n">
        <v>0.369302</v>
      </c>
      <c r="V20" s="91" t="n">
        <v>0.36286</v>
      </c>
      <c r="W20" s="91" t="n">
        <v>0.358009</v>
      </c>
      <c r="X20" s="91" t="n">
        <v>0.353523</v>
      </c>
      <c r="Y20" s="91" t="n">
        <v>0.349097</v>
      </c>
      <c r="Z20" s="91" t="n">
        <v>0.344771</v>
      </c>
      <c r="AA20" s="91" t="n">
        <v>0.341088</v>
      </c>
      <c r="AB20" s="91" t="n">
        <v>0.33825</v>
      </c>
      <c r="AC20" s="91" t="n">
        <v>0.335486</v>
      </c>
      <c r="AD20" s="91" t="n">
        <v>0.332267</v>
      </c>
      <c r="AE20" s="91" t="n">
        <v>0.328579</v>
      </c>
      <c r="AF20" s="91" t="n">
        <v>0.325327</v>
      </c>
      <c r="AG20" s="91" t="n">
        <v>0.322186</v>
      </c>
      <c r="AH20" s="92" t="n">
        <v>-0.011621</v>
      </c>
    </row>
    <row r="21" ht="15" customHeight="1" s="95">
      <c r="A21" s="10" t="inlineStr">
        <is>
          <t>QUA000:ca_Electricity</t>
        </is>
      </c>
      <c r="B21" s="110" t="inlineStr">
        <is>
          <t xml:space="preserve">   Purchased Electricity</t>
        </is>
      </c>
      <c r="C21" s="91" t="n">
        <v>5.052733</v>
      </c>
      <c r="D21" s="91" t="n">
        <v>5.085547</v>
      </c>
      <c r="E21" s="91" t="n">
        <v>5.095712</v>
      </c>
      <c r="F21" s="91" t="n">
        <v>5.116329</v>
      </c>
      <c r="G21" s="91" t="n">
        <v>5.142274</v>
      </c>
      <c r="H21" s="91" t="n">
        <v>5.170691</v>
      </c>
      <c r="I21" s="91" t="n">
        <v>5.205751</v>
      </c>
      <c r="J21" s="91" t="n">
        <v>5.237484</v>
      </c>
      <c r="K21" s="91" t="n">
        <v>5.270288</v>
      </c>
      <c r="L21" s="91" t="n">
        <v>5.303373</v>
      </c>
      <c r="M21" s="91" t="n">
        <v>5.333587</v>
      </c>
      <c r="N21" s="91" t="n">
        <v>5.362747</v>
      </c>
      <c r="O21" s="91" t="n">
        <v>5.394573</v>
      </c>
      <c r="P21" s="91" t="n">
        <v>5.428734</v>
      </c>
      <c r="Q21" s="91" t="n">
        <v>5.469944</v>
      </c>
      <c r="R21" s="91" t="n">
        <v>5.515481</v>
      </c>
      <c r="S21" s="91" t="n">
        <v>5.562494</v>
      </c>
      <c r="T21" s="91" t="n">
        <v>5.610549</v>
      </c>
      <c r="U21" s="91" t="n">
        <v>5.657752</v>
      </c>
      <c r="V21" s="91" t="n">
        <v>5.705185</v>
      </c>
      <c r="W21" s="91" t="n">
        <v>5.750552</v>
      </c>
      <c r="X21" s="91" t="n">
        <v>5.795262</v>
      </c>
      <c r="Y21" s="91" t="n">
        <v>5.841363</v>
      </c>
      <c r="Z21" s="91" t="n">
        <v>5.888422</v>
      </c>
      <c r="AA21" s="91" t="n">
        <v>5.936619</v>
      </c>
      <c r="AB21" s="91" t="n">
        <v>5.985062</v>
      </c>
      <c r="AC21" s="91" t="n">
        <v>6.034759</v>
      </c>
      <c r="AD21" s="91" t="n">
        <v>6.084542</v>
      </c>
      <c r="AE21" s="91" t="n">
        <v>6.138897</v>
      </c>
      <c r="AF21" s="91" t="n">
        <v>6.195318</v>
      </c>
      <c r="AG21" s="91" t="n">
        <v>6.253433</v>
      </c>
      <c r="AH21" s="92" t="n">
        <v>0.007132</v>
      </c>
    </row>
    <row r="22" ht="15" customHeight="1" s="95">
      <c r="A22" s="10" t="inlineStr">
        <is>
          <t>QUA000:ca_DeliveredEner</t>
        </is>
      </c>
      <c r="B22" s="15" t="inlineStr">
        <is>
          <t xml:space="preserve">     Delivered Energy</t>
        </is>
      </c>
      <c r="C22" s="16" t="n">
        <v>11.364051</v>
      </c>
      <c r="D22" s="16" t="n">
        <v>11.310205</v>
      </c>
      <c r="E22" s="16" t="n">
        <v>11.443835</v>
      </c>
      <c r="F22" s="16" t="n">
        <v>11.456105</v>
      </c>
      <c r="G22" s="16" t="n">
        <v>11.485138</v>
      </c>
      <c r="H22" s="16" t="n">
        <v>11.50502</v>
      </c>
      <c r="I22" s="16" t="n">
        <v>11.522115</v>
      </c>
      <c r="J22" s="16" t="n">
        <v>11.530654</v>
      </c>
      <c r="K22" s="16" t="n">
        <v>11.54127</v>
      </c>
      <c r="L22" s="16" t="n">
        <v>11.550676</v>
      </c>
      <c r="M22" s="16" t="n">
        <v>11.550217</v>
      </c>
      <c r="N22" s="16" t="n">
        <v>11.55096</v>
      </c>
      <c r="O22" s="16" t="n">
        <v>11.558146</v>
      </c>
      <c r="P22" s="16" t="n">
        <v>11.569527</v>
      </c>
      <c r="Q22" s="16" t="n">
        <v>11.588515</v>
      </c>
      <c r="R22" s="16" t="n">
        <v>11.61449</v>
      </c>
      <c r="S22" s="16" t="n">
        <v>11.642129</v>
      </c>
      <c r="T22" s="16" t="n">
        <v>11.671724</v>
      </c>
      <c r="U22" s="16" t="n">
        <v>11.702896</v>
      </c>
      <c r="V22" s="16" t="n">
        <v>11.735218</v>
      </c>
      <c r="W22" s="16" t="n">
        <v>11.768592</v>
      </c>
      <c r="X22" s="16" t="n">
        <v>11.801028</v>
      </c>
      <c r="Y22" s="16" t="n">
        <v>11.834242</v>
      </c>
      <c r="Z22" s="16" t="n">
        <v>11.868727</v>
      </c>
      <c r="AA22" s="16" t="n">
        <v>11.905336</v>
      </c>
      <c r="AB22" s="16" t="n">
        <v>11.943319</v>
      </c>
      <c r="AC22" s="16" t="n">
        <v>11.983775</v>
      </c>
      <c r="AD22" s="16" t="n">
        <v>12.024015</v>
      </c>
      <c r="AE22" s="16" t="n">
        <v>12.069607</v>
      </c>
      <c r="AF22" s="16" t="n">
        <v>12.117155</v>
      </c>
      <c r="AG22" s="16" t="n">
        <v>12.16581</v>
      </c>
      <c r="AH22" s="17" t="n">
        <v>0.002275</v>
      </c>
    </row>
    <row r="23" ht="15" customHeight="1" s="95">
      <c r="A23" s="10" t="inlineStr">
        <is>
          <t>QUA000:ca_ElectricityRe</t>
        </is>
      </c>
      <c r="B23" s="110" t="inlineStr">
        <is>
          <t xml:space="preserve">   Electricity Related Losses</t>
        </is>
      </c>
      <c r="C23" s="91" t="n">
        <v>9.423895</v>
      </c>
      <c r="D23" s="91" t="n">
        <v>9.476621</v>
      </c>
      <c r="E23" s="91" t="n">
        <v>9.489174</v>
      </c>
      <c r="F23" s="91" t="n">
        <v>9.257663000000001</v>
      </c>
      <c r="G23" s="91" t="n">
        <v>9.044497</v>
      </c>
      <c r="H23" s="91" t="n">
        <v>8.781025</v>
      </c>
      <c r="I23" s="91" t="n">
        <v>8.504918</v>
      </c>
      <c r="J23" s="91" t="n">
        <v>8.313420000000001</v>
      </c>
      <c r="K23" s="91" t="n">
        <v>8.230983999999999</v>
      </c>
      <c r="L23" s="91" t="n">
        <v>8.17648</v>
      </c>
      <c r="M23" s="91" t="n">
        <v>8.19232</v>
      </c>
      <c r="N23" s="91" t="n">
        <v>8.185059000000001</v>
      </c>
      <c r="O23" s="91" t="n">
        <v>8.164425</v>
      </c>
      <c r="P23" s="91" t="n">
        <v>8.170114999999999</v>
      </c>
      <c r="Q23" s="91" t="n">
        <v>8.173469000000001</v>
      </c>
      <c r="R23" s="91" t="n">
        <v>8.198778000000001</v>
      </c>
      <c r="S23" s="91" t="n">
        <v>8.224853</v>
      </c>
      <c r="T23" s="91" t="n">
        <v>8.239520000000001</v>
      </c>
      <c r="U23" s="91" t="n">
        <v>8.258127</v>
      </c>
      <c r="V23" s="91" t="n">
        <v>8.292449</v>
      </c>
      <c r="W23" s="91" t="n">
        <v>8.330717999999999</v>
      </c>
      <c r="X23" s="91" t="n">
        <v>8.36727</v>
      </c>
      <c r="Y23" s="91" t="n">
        <v>8.406090000000001</v>
      </c>
      <c r="Z23" s="91" t="n">
        <v>8.423908000000001</v>
      </c>
      <c r="AA23" s="91" t="n">
        <v>8.409725999999999</v>
      </c>
      <c r="AB23" s="91" t="n">
        <v>8.439298000000001</v>
      </c>
      <c r="AC23" s="91" t="n">
        <v>8.472725000000001</v>
      </c>
      <c r="AD23" s="91" t="n">
        <v>8.503682</v>
      </c>
      <c r="AE23" s="91" t="n">
        <v>8.533015000000001</v>
      </c>
      <c r="AF23" s="91" t="n">
        <v>8.585813999999999</v>
      </c>
      <c r="AG23" s="91" t="n">
        <v>8.639295000000001</v>
      </c>
      <c r="AH23" s="92" t="n">
        <v>-0.002893</v>
      </c>
    </row>
    <row r="24" ht="15" customHeight="1" s="95">
      <c r="A24" s="10" t="inlineStr">
        <is>
          <t>QUA000:ca_Total</t>
        </is>
      </c>
      <c r="B24" s="15" t="inlineStr">
        <is>
          <t xml:space="preserve">     Total</t>
        </is>
      </c>
      <c r="C24" s="16" t="n">
        <v>20.787945</v>
      </c>
      <c r="D24" s="16" t="n">
        <v>20.786827</v>
      </c>
      <c r="E24" s="16" t="n">
        <v>20.93301</v>
      </c>
      <c r="F24" s="16" t="n">
        <v>20.713768</v>
      </c>
      <c r="G24" s="16" t="n">
        <v>20.529636</v>
      </c>
      <c r="H24" s="16" t="n">
        <v>20.286045</v>
      </c>
      <c r="I24" s="16" t="n">
        <v>20.027033</v>
      </c>
      <c r="J24" s="16" t="n">
        <v>19.844074</v>
      </c>
      <c r="K24" s="16" t="n">
        <v>19.772255</v>
      </c>
      <c r="L24" s="16" t="n">
        <v>19.727158</v>
      </c>
      <c r="M24" s="16" t="n">
        <v>19.742537</v>
      </c>
      <c r="N24" s="16" t="n">
        <v>19.736019</v>
      </c>
      <c r="O24" s="16" t="n">
        <v>19.72257</v>
      </c>
      <c r="P24" s="16" t="n">
        <v>19.739641</v>
      </c>
      <c r="Q24" s="16" t="n">
        <v>19.761984</v>
      </c>
      <c r="R24" s="16" t="n">
        <v>19.813267</v>
      </c>
      <c r="S24" s="16" t="n">
        <v>19.866982</v>
      </c>
      <c r="T24" s="16" t="n">
        <v>19.911243</v>
      </c>
      <c r="U24" s="16" t="n">
        <v>19.961023</v>
      </c>
      <c r="V24" s="16" t="n">
        <v>20.027668</v>
      </c>
      <c r="W24" s="16" t="n">
        <v>20.09931</v>
      </c>
      <c r="X24" s="16" t="n">
        <v>20.168297</v>
      </c>
      <c r="Y24" s="16" t="n">
        <v>20.240332</v>
      </c>
      <c r="Z24" s="16" t="n">
        <v>20.292635</v>
      </c>
      <c r="AA24" s="16" t="n">
        <v>20.315063</v>
      </c>
      <c r="AB24" s="16" t="n">
        <v>20.382618</v>
      </c>
      <c r="AC24" s="16" t="n">
        <v>20.456501</v>
      </c>
      <c r="AD24" s="16" t="n">
        <v>20.527699</v>
      </c>
      <c r="AE24" s="16" t="n">
        <v>20.602623</v>
      </c>
      <c r="AF24" s="16" t="n">
        <v>20.702969</v>
      </c>
      <c r="AG24" s="16" t="n">
        <v>20.805103</v>
      </c>
      <c r="AH24" s="17" t="n">
        <v>2.8e-05</v>
      </c>
    </row>
    <row r="26" ht="15" customHeight="1" s="95">
      <c r="B26" s="15" t="inlineStr">
        <is>
          <t xml:space="preserve"> Commercial</t>
        </is>
      </c>
    </row>
    <row r="27" ht="15" customHeight="1" s="95">
      <c r="A27" s="10" t="inlineStr">
        <is>
          <t>QUA000:da_LiquefiedPetr</t>
        </is>
      </c>
      <c r="B27" s="110" t="inlineStr">
        <is>
          <t xml:space="preserve">   Propane</t>
        </is>
      </c>
      <c r="C27" s="91" t="n">
        <v>0.16909</v>
      </c>
      <c r="D27" s="91" t="n">
        <v>0.17043</v>
      </c>
      <c r="E27" s="91" t="n">
        <v>0.17129</v>
      </c>
      <c r="F27" s="91" t="n">
        <v>0.17304</v>
      </c>
      <c r="G27" s="91" t="n">
        <v>0.174759</v>
      </c>
      <c r="H27" s="91" t="n">
        <v>0.176434</v>
      </c>
      <c r="I27" s="91" t="n">
        <v>0.17849</v>
      </c>
      <c r="J27" s="91" t="n">
        <v>0.180402</v>
      </c>
      <c r="K27" s="91" t="n">
        <v>0.182078</v>
      </c>
      <c r="L27" s="91" t="n">
        <v>0.183733</v>
      </c>
      <c r="M27" s="91" t="n">
        <v>0.184984</v>
      </c>
      <c r="N27" s="91" t="n">
        <v>0.186682</v>
      </c>
      <c r="O27" s="91" t="n">
        <v>0.188453</v>
      </c>
      <c r="P27" s="91" t="n">
        <v>0.190282</v>
      </c>
      <c r="Q27" s="91" t="n">
        <v>0.19212</v>
      </c>
      <c r="R27" s="91" t="n">
        <v>0.194037</v>
      </c>
      <c r="S27" s="91" t="n">
        <v>0.195842</v>
      </c>
      <c r="T27" s="91" t="n">
        <v>0.197459</v>
      </c>
      <c r="U27" s="91" t="n">
        <v>0.199148</v>
      </c>
      <c r="V27" s="91" t="n">
        <v>0.200925</v>
      </c>
      <c r="W27" s="91" t="n">
        <v>0.202698</v>
      </c>
      <c r="X27" s="91" t="n">
        <v>0.204488</v>
      </c>
      <c r="Y27" s="91" t="n">
        <v>0.206312</v>
      </c>
      <c r="Z27" s="91" t="n">
        <v>0.208253</v>
      </c>
      <c r="AA27" s="91" t="n">
        <v>0.21008</v>
      </c>
      <c r="AB27" s="91" t="n">
        <v>0.211979</v>
      </c>
      <c r="AC27" s="91" t="n">
        <v>0.213833</v>
      </c>
      <c r="AD27" s="91" t="n">
        <v>0.215682</v>
      </c>
      <c r="AE27" s="91" t="n">
        <v>0.217553</v>
      </c>
      <c r="AF27" s="91" t="n">
        <v>0.219391</v>
      </c>
      <c r="AG27" s="91" t="n">
        <v>0.221249</v>
      </c>
      <c r="AH27" s="92" t="n">
        <v>0.009002</v>
      </c>
    </row>
    <row r="28" ht="15" customHeight="1" s="95">
      <c r="A28" s="10" t="inlineStr">
        <is>
          <t>QUA000:da_MotorGasoline</t>
        </is>
      </c>
      <c r="B28" s="110" t="inlineStr">
        <is>
          <t xml:space="preserve">   Motor Gasoline 3/</t>
        </is>
      </c>
      <c r="C28" s="91" t="n">
        <v>0.32368</v>
      </c>
      <c r="D28" s="91" t="n">
        <v>0.35236</v>
      </c>
      <c r="E28" s="91" t="n">
        <v>0.356533</v>
      </c>
      <c r="F28" s="91" t="n">
        <v>0.360997</v>
      </c>
      <c r="G28" s="91" t="n">
        <v>0.365569</v>
      </c>
      <c r="H28" s="91" t="n">
        <v>0.370177</v>
      </c>
      <c r="I28" s="91" t="n">
        <v>0.370682</v>
      </c>
      <c r="J28" s="91" t="n">
        <v>0.370952</v>
      </c>
      <c r="K28" s="91" t="n">
        <v>0.371342</v>
      </c>
      <c r="L28" s="91" t="n">
        <v>0.37166</v>
      </c>
      <c r="M28" s="91" t="n">
        <v>0.371488</v>
      </c>
      <c r="N28" s="91" t="n">
        <v>0.372105</v>
      </c>
      <c r="O28" s="91" t="n">
        <v>0.372458</v>
      </c>
      <c r="P28" s="91" t="n">
        <v>0.372904</v>
      </c>
      <c r="Q28" s="91" t="n">
        <v>0.373156</v>
      </c>
      <c r="R28" s="91" t="n">
        <v>0.373901</v>
      </c>
      <c r="S28" s="91" t="n">
        <v>0.374424</v>
      </c>
      <c r="T28" s="91" t="n">
        <v>0.374824</v>
      </c>
      <c r="U28" s="91" t="n">
        <v>0.3752</v>
      </c>
      <c r="V28" s="91" t="n">
        <v>0.375727</v>
      </c>
      <c r="W28" s="91" t="n">
        <v>0.376128</v>
      </c>
      <c r="X28" s="91" t="n">
        <v>0.376566</v>
      </c>
      <c r="Y28" s="91" t="n">
        <v>0.377085</v>
      </c>
      <c r="Z28" s="91" t="n">
        <v>0.377539</v>
      </c>
      <c r="AA28" s="91" t="n">
        <v>0.377967</v>
      </c>
      <c r="AB28" s="91" t="n">
        <v>0.378329</v>
      </c>
      <c r="AC28" s="91" t="n">
        <v>0.378856</v>
      </c>
      <c r="AD28" s="91" t="n">
        <v>0.379334</v>
      </c>
      <c r="AE28" s="91" t="n">
        <v>0.379887</v>
      </c>
      <c r="AF28" s="91" t="n">
        <v>0.380294</v>
      </c>
      <c r="AG28" s="91" t="n">
        <v>0.380732</v>
      </c>
      <c r="AH28" s="92" t="n">
        <v>0.005426</v>
      </c>
    </row>
    <row r="29" ht="15" customHeight="1" s="95">
      <c r="A29" s="10" t="inlineStr">
        <is>
          <t>QUA000:da_Kerosene</t>
        </is>
      </c>
      <c r="B29" s="110" t="inlineStr">
        <is>
          <t xml:space="preserve">   Kerosene</t>
        </is>
      </c>
      <c r="C29" s="91" t="n">
        <v>0.00133</v>
      </c>
      <c r="D29" s="91" t="n">
        <v>0.0015</v>
      </c>
      <c r="E29" s="91" t="n">
        <v>0.001517</v>
      </c>
      <c r="F29" s="91" t="n">
        <v>0.001728</v>
      </c>
      <c r="G29" s="91" t="n">
        <v>0.001808</v>
      </c>
      <c r="H29" s="91" t="n">
        <v>0.002</v>
      </c>
      <c r="I29" s="91" t="n">
        <v>0.001893</v>
      </c>
      <c r="J29" s="91" t="n">
        <v>0.001807</v>
      </c>
      <c r="K29" s="91" t="n">
        <v>0.001758</v>
      </c>
      <c r="L29" s="91" t="n">
        <v>0.001692</v>
      </c>
      <c r="M29" s="91" t="n">
        <v>0.001572</v>
      </c>
      <c r="N29" s="91" t="n">
        <v>0.001541</v>
      </c>
      <c r="O29" s="91" t="n">
        <v>0.001477</v>
      </c>
      <c r="P29" s="91" t="n">
        <v>0.001444</v>
      </c>
      <c r="Q29" s="91" t="n">
        <v>0.001419</v>
      </c>
      <c r="R29" s="91" t="n">
        <v>0.001422</v>
      </c>
      <c r="S29" s="91" t="n">
        <v>0.001436</v>
      </c>
      <c r="T29" s="91" t="n">
        <v>0.001401</v>
      </c>
      <c r="U29" s="91" t="n">
        <v>0.001361</v>
      </c>
      <c r="V29" s="91" t="n">
        <v>0.001375</v>
      </c>
      <c r="W29" s="91" t="n">
        <v>0.001303</v>
      </c>
      <c r="X29" s="91" t="n">
        <v>0.001273</v>
      </c>
      <c r="Y29" s="91" t="n">
        <v>0.00125</v>
      </c>
      <c r="Z29" s="91" t="n">
        <v>0.001221</v>
      </c>
      <c r="AA29" s="91" t="n">
        <v>0.001187</v>
      </c>
      <c r="AB29" s="91" t="n">
        <v>0.001146</v>
      </c>
      <c r="AC29" s="91" t="n">
        <v>0.001126</v>
      </c>
      <c r="AD29" s="91" t="n">
        <v>0.00111</v>
      </c>
      <c r="AE29" s="91" t="n">
        <v>0.001103</v>
      </c>
      <c r="AF29" s="91" t="n">
        <v>0.001073</v>
      </c>
      <c r="AG29" s="91" t="n">
        <v>0.001052</v>
      </c>
      <c r="AH29" s="92" t="n">
        <v>-0.007794</v>
      </c>
    </row>
    <row r="30" ht="15" customHeight="1" s="95">
      <c r="A30" s="10" t="inlineStr">
        <is>
          <t>QUA000:da_DistillateFue</t>
        </is>
      </c>
      <c r="B30" s="110" t="inlineStr">
        <is>
          <t xml:space="preserve">   Distillate Fuel Oil</t>
        </is>
      </c>
      <c r="C30" s="91" t="n">
        <v>0.30937</v>
      </c>
      <c r="D30" s="91" t="n">
        <v>0.32117</v>
      </c>
      <c r="E30" s="91" t="n">
        <v>0.332947</v>
      </c>
      <c r="F30" s="91" t="n">
        <v>0.332606</v>
      </c>
      <c r="G30" s="91" t="n">
        <v>0.333267</v>
      </c>
      <c r="H30" s="91" t="n">
        <v>0.335884</v>
      </c>
      <c r="I30" s="91" t="n">
        <v>0.336347</v>
      </c>
      <c r="J30" s="91" t="n">
        <v>0.335287</v>
      </c>
      <c r="K30" s="91" t="n">
        <v>0.333038</v>
      </c>
      <c r="L30" s="91" t="n">
        <v>0.330298</v>
      </c>
      <c r="M30" s="91" t="n">
        <v>0.327043</v>
      </c>
      <c r="N30" s="91" t="n">
        <v>0.324539</v>
      </c>
      <c r="O30" s="91" t="n">
        <v>0.322154</v>
      </c>
      <c r="P30" s="91" t="n">
        <v>0.320127</v>
      </c>
      <c r="Q30" s="91" t="n">
        <v>0.318182</v>
      </c>
      <c r="R30" s="91" t="n">
        <v>0.316775</v>
      </c>
      <c r="S30" s="91" t="n">
        <v>0.315844</v>
      </c>
      <c r="T30" s="91" t="n">
        <v>0.314352</v>
      </c>
      <c r="U30" s="91" t="n">
        <v>0.312305</v>
      </c>
      <c r="V30" s="91" t="n">
        <v>0.310746</v>
      </c>
      <c r="W30" s="91" t="n">
        <v>0.308487</v>
      </c>
      <c r="X30" s="91" t="n">
        <v>0.306318</v>
      </c>
      <c r="Y30" s="91" t="n">
        <v>0.304248</v>
      </c>
      <c r="Z30" s="91" t="n">
        <v>0.302282</v>
      </c>
      <c r="AA30" s="91" t="n">
        <v>0.300228</v>
      </c>
      <c r="AB30" s="91" t="n">
        <v>0.297922</v>
      </c>
      <c r="AC30" s="91" t="n">
        <v>0.295801</v>
      </c>
      <c r="AD30" s="91" t="n">
        <v>0.293814</v>
      </c>
      <c r="AE30" s="91" t="n">
        <v>0.29205</v>
      </c>
      <c r="AF30" s="91" t="n">
        <v>0.29005</v>
      </c>
      <c r="AG30" s="91" t="n">
        <v>0.288032</v>
      </c>
      <c r="AH30" s="92" t="n">
        <v>-0.002379</v>
      </c>
    </row>
    <row r="31" ht="14.5" customHeight="1" s="95">
      <c r="A31" s="10" t="inlineStr">
        <is>
          <t>QUA000:da_ResidualFuel</t>
        </is>
      </c>
      <c r="B31" s="110" t="inlineStr">
        <is>
          <t xml:space="preserve">   Residual Fuel Oil</t>
        </is>
      </c>
      <c r="C31" s="91" t="n">
        <v>0.00229</v>
      </c>
      <c r="D31" s="91" t="n">
        <v>0.00229</v>
      </c>
      <c r="E31" s="91" t="n">
        <v>0.002226</v>
      </c>
      <c r="F31" s="91" t="n">
        <v>0.002507</v>
      </c>
      <c r="G31" s="91" t="n">
        <v>0.00311</v>
      </c>
      <c r="H31" s="91" t="n">
        <v>0.00401</v>
      </c>
      <c r="I31" s="91" t="n">
        <v>0.003735</v>
      </c>
      <c r="J31" s="91" t="n">
        <v>0.003653</v>
      </c>
      <c r="K31" s="91" t="n">
        <v>0.003663</v>
      </c>
      <c r="L31" s="91" t="n">
        <v>0.00362</v>
      </c>
      <c r="M31" s="91" t="n">
        <v>0.003549</v>
      </c>
      <c r="N31" s="91" t="n">
        <v>0.00357</v>
      </c>
      <c r="O31" s="91" t="n">
        <v>0.003527</v>
      </c>
      <c r="P31" s="91" t="n">
        <v>0.003519</v>
      </c>
      <c r="Q31" s="91" t="n">
        <v>0.003523</v>
      </c>
      <c r="R31" s="91" t="n">
        <v>0.003562</v>
      </c>
      <c r="S31" s="91" t="n">
        <v>0.003616</v>
      </c>
      <c r="T31" s="91" t="n">
        <v>0.003608</v>
      </c>
      <c r="U31" s="91" t="n">
        <v>0.003594</v>
      </c>
      <c r="V31" s="91" t="n">
        <v>0.003629</v>
      </c>
      <c r="W31" s="91" t="n">
        <v>0.003573</v>
      </c>
      <c r="X31" s="91" t="n">
        <v>0.003575</v>
      </c>
      <c r="Y31" s="91" t="n">
        <v>0.003574</v>
      </c>
      <c r="Z31" s="91" t="n">
        <v>0.003568</v>
      </c>
      <c r="AA31" s="91" t="n">
        <v>0.003544</v>
      </c>
      <c r="AB31" s="91" t="n">
        <v>0.003533</v>
      </c>
      <c r="AC31" s="91" t="n">
        <v>0.003523</v>
      </c>
      <c r="AD31" s="91" t="n">
        <v>0.00353</v>
      </c>
      <c r="AE31" s="91" t="n">
        <v>0.003562</v>
      </c>
      <c r="AF31" s="91" t="n">
        <v>0.003556</v>
      </c>
      <c r="AG31" s="91" t="n">
        <v>0.003592</v>
      </c>
      <c r="AH31" s="92" t="n">
        <v>0.01512</v>
      </c>
    </row>
    <row r="32" ht="14.5" customHeight="1" s="95">
      <c r="A32" s="10" t="inlineStr">
        <is>
          <t>QUA000:da_PetroleumSubt</t>
        </is>
      </c>
      <c r="B32" s="110" t="inlineStr">
        <is>
          <t xml:space="preserve">     Petroleum and Other Liquids Subtotal</t>
        </is>
      </c>
      <c r="C32" s="91" t="n">
        <v>0.80576</v>
      </c>
      <c r="D32" s="91" t="n">
        <v>0.84775</v>
      </c>
      <c r="E32" s="91" t="n">
        <v>0.864514</v>
      </c>
      <c r="F32" s="91" t="n">
        <v>0.870878</v>
      </c>
      <c r="G32" s="91" t="n">
        <v>0.878512</v>
      </c>
      <c r="H32" s="91" t="n">
        <v>0.888505</v>
      </c>
      <c r="I32" s="91" t="n">
        <v>0.891146</v>
      </c>
      <c r="J32" s="91" t="n">
        <v>0.892101</v>
      </c>
      <c r="K32" s="91" t="n">
        <v>0.891879</v>
      </c>
      <c r="L32" s="91" t="n">
        <v>0.891003</v>
      </c>
      <c r="M32" s="91" t="n">
        <v>0.888637</v>
      </c>
      <c r="N32" s="91" t="n">
        <v>0.888436</v>
      </c>
      <c r="O32" s="91" t="n">
        <v>0.888068</v>
      </c>
      <c r="P32" s="91" t="n">
        <v>0.888276</v>
      </c>
      <c r="Q32" s="91" t="n">
        <v>0.8884</v>
      </c>
      <c r="R32" s="91" t="n">
        <v>0.889697</v>
      </c>
      <c r="S32" s="91" t="n">
        <v>0.891163</v>
      </c>
      <c r="T32" s="91" t="n">
        <v>0.891645</v>
      </c>
      <c r="U32" s="91" t="n">
        <v>0.891608</v>
      </c>
      <c r="V32" s="91" t="n">
        <v>0.892402</v>
      </c>
      <c r="W32" s="91" t="n">
        <v>0.892188</v>
      </c>
      <c r="X32" s="91" t="n">
        <v>0.89222</v>
      </c>
      <c r="Y32" s="91" t="n">
        <v>0.892468</v>
      </c>
      <c r="Z32" s="91" t="n">
        <v>0.892863</v>
      </c>
      <c r="AA32" s="91" t="n">
        <v>0.893006</v>
      </c>
      <c r="AB32" s="91" t="n">
        <v>0.892909</v>
      </c>
      <c r="AC32" s="91" t="n">
        <v>0.893139</v>
      </c>
      <c r="AD32" s="91" t="n">
        <v>0.893469</v>
      </c>
      <c r="AE32" s="91" t="n">
        <v>0.894155</v>
      </c>
      <c r="AF32" s="91" t="n">
        <v>0.894365</v>
      </c>
      <c r="AG32" s="91" t="n">
        <v>0.894657</v>
      </c>
      <c r="AH32" s="92" t="n">
        <v>0.003495</v>
      </c>
    </row>
    <row r="33" ht="14.5" customHeight="1" s="95">
      <c r="A33" s="10" t="inlineStr">
        <is>
          <t>QUA000:da_NaturalGas</t>
        </is>
      </c>
      <c r="B33" s="110" t="inlineStr">
        <is>
          <t xml:space="preserve">   Natural Gas</t>
        </is>
      </c>
      <c r="C33" s="91" t="n">
        <v>3.313039</v>
      </c>
      <c r="D33" s="91" t="n">
        <v>3.422087</v>
      </c>
      <c r="E33" s="91" t="n">
        <v>3.393499</v>
      </c>
      <c r="F33" s="91" t="n">
        <v>3.524127</v>
      </c>
      <c r="G33" s="91" t="n">
        <v>3.610008</v>
      </c>
      <c r="H33" s="91" t="n">
        <v>3.684081</v>
      </c>
      <c r="I33" s="91" t="n">
        <v>3.701378</v>
      </c>
      <c r="J33" s="91" t="n">
        <v>3.707556</v>
      </c>
      <c r="K33" s="91" t="n">
        <v>3.7119</v>
      </c>
      <c r="L33" s="91" t="n">
        <v>3.710937</v>
      </c>
      <c r="M33" s="91" t="n">
        <v>3.701653</v>
      </c>
      <c r="N33" s="91" t="n">
        <v>3.699553</v>
      </c>
      <c r="O33" s="91" t="n">
        <v>3.702897</v>
      </c>
      <c r="P33" s="91" t="n">
        <v>3.708249</v>
      </c>
      <c r="Q33" s="91" t="n">
        <v>3.714673</v>
      </c>
      <c r="R33" s="91" t="n">
        <v>3.723764</v>
      </c>
      <c r="S33" s="91" t="n">
        <v>3.733297</v>
      </c>
      <c r="T33" s="91" t="n">
        <v>3.74168</v>
      </c>
      <c r="U33" s="91" t="n">
        <v>3.750653</v>
      </c>
      <c r="V33" s="91" t="n">
        <v>3.760292</v>
      </c>
      <c r="W33" s="91" t="n">
        <v>3.76985</v>
      </c>
      <c r="X33" s="91" t="n">
        <v>3.778692</v>
      </c>
      <c r="Y33" s="91" t="n">
        <v>3.785554</v>
      </c>
      <c r="Z33" s="91" t="n">
        <v>3.791923</v>
      </c>
      <c r="AA33" s="91" t="n">
        <v>3.797285</v>
      </c>
      <c r="AB33" s="91" t="n">
        <v>3.802355</v>
      </c>
      <c r="AC33" s="91" t="n">
        <v>3.807984</v>
      </c>
      <c r="AD33" s="91" t="n">
        <v>3.813983</v>
      </c>
      <c r="AE33" s="91" t="n">
        <v>3.821949</v>
      </c>
      <c r="AF33" s="91" t="n">
        <v>3.828911</v>
      </c>
      <c r="AG33" s="91" t="n">
        <v>3.833438</v>
      </c>
      <c r="AH33" s="92" t="n">
        <v>0.004875</v>
      </c>
    </row>
    <row r="34" ht="14.5" customHeight="1" s="95">
      <c r="A34" s="10" t="inlineStr">
        <is>
          <t>QUA000:da_Coal</t>
        </is>
      </c>
      <c r="B34" s="110" t="inlineStr">
        <is>
          <t xml:space="preserve">   Coal</t>
        </is>
      </c>
      <c r="C34" s="91" t="n">
        <v>0.01723</v>
      </c>
      <c r="D34" s="91" t="n">
        <v>0.01564</v>
      </c>
      <c r="E34" s="91" t="n">
        <v>0.014035</v>
      </c>
      <c r="F34" s="91" t="n">
        <v>0.014295</v>
      </c>
      <c r="G34" s="91" t="n">
        <v>0.014229</v>
      </c>
      <c r="H34" s="91" t="n">
        <v>0.014248</v>
      </c>
      <c r="I34" s="91" t="n">
        <v>0.014379</v>
      </c>
      <c r="J34" s="91" t="n">
        <v>0.014449</v>
      </c>
      <c r="K34" s="91" t="n">
        <v>0.014511</v>
      </c>
      <c r="L34" s="91" t="n">
        <v>0.014483</v>
      </c>
      <c r="M34" s="91" t="n">
        <v>0.014451</v>
      </c>
      <c r="N34" s="91" t="n">
        <v>0.014362</v>
      </c>
      <c r="O34" s="91" t="n">
        <v>0.014245</v>
      </c>
      <c r="P34" s="91" t="n">
        <v>0.014134</v>
      </c>
      <c r="Q34" s="91" t="n">
        <v>0.013962</v>
      </c>
      <c r="R34" s="91" t="n">
        <v>0.013853</v>
      </c>
      <c r="S34" s="91" t="n">
        <v>0.013781</v>
      </c>
      <c r="T34" s="91" t="n">
        <v>0.01372</v>
      </c>
      <c r="U34" s="91" t="n">
        <v>0.013625</v>
      </c>
      <c r="V34" s="91" t="n">
        <v>0.013666</v>
      </c>
      <c r="W34" s="91" t="n">
        <v>0.013576</v>
      </c>
      <c r="X34" s="91" t="n">
        <v>0.013517</v>
      </c>
      <c r="Y34" s="91" t="n">
        <v>0.013664</v>
      </c>
      <c r="Z34" s="91" t="n">
        <v>0.013673</v>
      </c>
      <c r="AA34" s="91" t="n">
        <v>0.013607</v>
      </c>
      <c r="AB34" s="91" t="n">
        <v>0.01352</v>
      </c>
      <c r="AC34" s="91" t="n">
        <v>0.013448</v>
      </c>
      <c r="AD34" s="91" t="n">
        <v>0.013325</v>
      </c>
      <c r="AE34" s="91" t="n">
        <v>0.01307</v>
      </c>
      <c r="AF34" s="91" t="n">
        <v>0.012936</v>
      </c>
      <c r="AG34" s="91" t="n">
        <v>0.01283</v>
      </c>
      <c r="AH34" s="92" t="n">
        <v>-0.009781</v>
      </c>
    </row>
    <row r="35" ht="14.5" customHeight="1" s="95">
      <c r="A35" s="10" t="inlineStr">
        <is>
          <t>QUA000:da_RenewableEner</t>
        </is>
      </c>
      <c r="B35" s="110" t="inlineStr">
        <is>
          <t xml:space="preserve">   Renewable Energy 4/</t>
        </is>
      </c>
      <c r="C35" s="91" t="n">
        <v>0.131216</v>
      </c>
      <c r="D35" s="91" t="n">
        <v>0.131216</v>
      </c>
      <c r="E35" s="91" t="n">
        <v>0.131216</v>
      </c>
      <c r="F35" s="91" t="n">
        <v>0.131216</v>
      </c>
      <c r="G35" s="91" t="n">
        <v>0.131216</v>
      </c>
      <c r="H35" s="91" t="n">
        <v>0.131216</v>
      </c>
      <c r="I35" s="91" t="n">
        <v>0.131216</v>
      </c>
      <c r="J35" s="91" t="n">
        <v>0.131216</v>
      </c>
      <c r="K35" s="91" t="n">
        <v>0.131216</v>
      </c>
      <c r="L35" s="91" t="n">
        <v>0.131216</v>
      </c>
      <c r="M35" s="91" t="n">
        <v>0.131216</v>
      </c>
      <c r="N35" s="91" t="n">
        <v>0.131216</v>
      </c>
      <c r="O35" s="91" t="n">
        <v>0.131216</v>
      </c>
      <c r="P35" s="91" t="n">
        <v>0.131216</v>
      </c>
      <c r="Q35" s="91" t="n">
        <v>0.131216</v>
      </c>
      <c r="R35" s="91" t="n">
        <v>0.131216</v>
      </c>
      <c r="S35" s="91" t="n">
        <v>0.131216</v>
      </c>
      <c r="T35" s="91" t="n">
        <v>0.131216</v>
      </c>
      <c r="U35" s="91" t="n">
        <v>0.131216</v>
      </c>
      <c r="V35" s="91" t="n">
        <v>0.131216</v>
      </c>
      <c r="W35" s="91" t="n">
        <v>0.131216</v>
      </c>
      <c r="X35" s="91" t="n">
        <v>0.131216</v>
      </c>
      <c r="Y35" s="91" t="n">
        <v>0.131216</v>
      </c>
      <c r="Z35" s="91" t="n">
        <v>0.131216</v>
      </c>
      <c r="AA35" s="91" t="n">
        <v>0.131216</v>
      </c>
      <c r="AB35" s="91" t="n">
        <v>0.131216</v>
      </c>
      <c r="AC35" s="91" t="n">
        <v>0.131216</v>
      </c>
      <c r="AD35" s="91" t="n">
        <v>0.131216</v>
      </c>
      <c r="AE35" s="91" t="n">
        <v>0.131216</v>
      </c>
      <c r="AF35" s="91" t="n">
        <v>0.131216</v>
      </c>
      <c r="AG35" s="91" t="n">
        <v>0.131216</v>
      </c>
      <c r="AH35" s="92" t="n">
        <v>0</v>
      </c>
    </row>
    <row r="36" ht="14.5" customHeight="1" s="95">
      <c r="A36" s="10" t="inlineStr">
        <is>
          <t>QUA000:da_Electricity</t>
        </is>
      </c>
      <c r="B36" s="110" t="inlineStr">
        <is>
          <t xml:space="preserve">   Purchased Electricity</t>
        </is>
      </c>
      <c r="C36" s="91" t="n">
        <v>4.33543</v>
      </c>
      <c r="D36" s="91" t="n">
        <v>4.395605</v>
      </c>
      <c r="E36" s="91" t="n">
        <v>4.493466</v>
      </c>
      <c r="F36" s="91" t="n">
        <v>4.566792</v>
      </c>
      <c r="G36" s="91" t="n">
        <v>4.649986</v>
      </c>
      <c r="H36" s="91" t="n">
        <v>4.731413</v>
      </c>
      <c r="I36" s="91" t="n">
        <v>4.750327</v>
      </c>
      <c r="J36" s="91" t="n">
        <v>4.766841</v>
      </c>
      <c r="K36" s="91" t="n">
        <v>4.784356</v>
      </c>
      <c r="L36" s="91" t="n">
        <v>4.802398</v>
      </c>
      <c r="M36" s="91" t="n">
        <v>4.810903</v>
      </c>
      <c r="N36" s="91" t="n">
        <v>4.823</v>
      </c>
      <c r="O36" s="91" t="n">
        <v>4.8437</v>
      </c>
      <c r="P36" s="91" t="n">
        <v>4.865721</v>
      </c>
      <c r="Q36" s="91" t="n">
        <v>4.892156</v>
      </c>
      <c r="R36" s="91" t="n">
        <v>4.921993</v>
      </c>
      <c r="S36" s="91" t="n">
        <v>4.952371</v>
      </c>
      <c r="T36" s="91" t="n">
        <v>4.987155</v>
      </c>
      <c r="U36" s="91" t="n">
        <v>5.022573</v>
      </c>
      <c r="V36" s="91" t="n">
        <v>5.059978</v>
      </c>
      <c r="W36" s="91" t="n">
        <v>5.096842</v>
      </c>
      <c r="X36" s="91" t="n">
        <v>5.139748</v>
      </c>
      <c r="Y36" s="91" t="n">
        <v>5.185687</v>
      </c>
      <c r="Z36" s="91" t="n">
        <v>5.2355</v>
      </c>
      <c r="AA36" s="91" t="n">
        <v>5.288943</v>
      </c>
      <c r="AB36" s="91" t="n">
        <v>5.345232</v>
      </c>
      <c r="AC36" s="91" t="n">
        <v>5.403239</v>
      </c>
      <c r="AD36" s="91" t="n">
        <v>5.469363</v>
      </c>
      <c r="AE36" s="91" t="n">
        <v>5.540121</v>
      </c>
      <c r="AF36" s="91" t="n">
        <v>5.616748</v>
      </c>
      <c r="AG36" s="91" t="n">
        <v>5.696152</v>
      </c>
      <c r="AH36" s="92" t="n">
        <v>0.009140000000000001</v>
      </c>
    </row>
    <row r="37" ht="12" customHeight="1" s="95">
      <c r="A37" s="10" t="inlineStr">
        <is>
          <t>QUA000:da_DeliveredEner</t>
        </is>
      </c>
      <c r="B37" s="15" t="inlineStr">
        <is>
          <t xml:space="preserve">     Delivered Energy</t>
        </is>
      </c>
      <c r="C37" s="16" t="n">
        <v>8.602675</v>
      </c>
      <c r="D37" s="16" t="n">
        <v>8.812298999999999</v>
      </c>
      <c r="E37" s="16" t="n">
        <v>8.89673</v>
      </c>
      <c r="F37" s="16" t="n">
        <v>9.107308</v>
      </c>
      <c r="G37" s="16" t="n">
        <v>9.283951</v>
      </c>
      <c r="H37" s="16" t="n">
        <v>9.449463</v>
      </c>
      <c r="I37" s="16" t="n">
        <v>9.488447000000001</v>
      </c>
      <c r="J37" s="16" t="n">
        <v>9.512162999999999</v>
      </c>
      <c r="K37" s="16" t="n">
        <v>9.533861999999999</v>
      </c>
      <c r="L37" s="16" t="n">
        <v>9.550037</v>
      </c>
      <c r="M37" s="16" t="n">
        <v>9.546860000000001</v>
      </c>
      <c r="N37" s="16" t="n">
        <v>9.556568</v>
      </c>
      <c r="O37" s="16" t="n">
        <v>9.580128</v>
      </c>
      <c r="P37" s="16" t="n">
        <v>9.607597999999999</v>
      </c>
      <c r="Q37" s="16" t="n">
        <v>9.640406</v>
      </c>
      <c r="R37" s="16" t="n">
        <v>9.680524</v>
      </c>
      <c r="S37" s="16" t="n">
        <v>9.721826999999999</v>
      </c>
      <c r="T37" s="16" t="n">
        <v>9.765416999999999</v>
      </c>
      <c r="U37" s="16" t="n">
        <v>9.809676</v>
      </c>
      <c r="V37" s="16" t="n">
        <v>9.857556000000001</v>
      </c>
      <c r="W37" s="16" t="n">
        <v>9.903674000000001</v>
      </c>
      <c r="X37" s="16" t="n">
        <v>9.955393000000001</v>
      </c>
      <c r="Y37" s="16" t="n">
        <v>10.008591</v>
      </c>
      <c r="Z37" s="16" t="n">
        <v>10.065175</v>
      </c>
      <c r="AA37" s="16" t="n">
        <v>10.124058</v>
      </c>
      <c r="AB37" s="16" t="n">
        <v>10.185233</v>
      </c>
      <c r="AC37" s="16" t="n">
        <v>10.249024</v>
      </c>
      <c r="AD37" s="16" t="n">
        <v>10.321357</v>
      </c>
      <c r="AE37" s="16" t="n">
        <v>10.400511</v>
      </c>
      <c r="AF37" s="16" t="n">
        <v>10.484175</v>
      </c>
      <c r="AG37" s="16" t="n">
        <v>10.568293</v>
      </c>
      <c r="AH37" s="17" t="n">
        <v>0.006883</v>
      </c>
    </row>
    <row r="38" ht="14.5" customHeight="1" s="95">
      <c r="A38" s="10" t="inlineStr">
        <is>
          <t>QUA000:da_ElectricityRe</t>
        </is>
      </c>
      <c r="B38" s="110" t="inlineStr">
        <is>
          <t xml:space="preserve">   Electricity Related Losses</t>
        </is>
      </c>
      <c r="C38" s="91" t="n">
        <v>8.086047000000001</v>
      </c>
      <c r="D38" s="91" t="n">
        <v>8.190955000000001</v>
      </c>
      <c r="E38" s="91" t="n">
        <v>8.36768</v>
      </c>
      <c r="F38" s="91" t="n">
        <v>8.263312000000001</v>
      </c>
      <c r="G38" s="91" t="n">
        <v>8.178635999999999</v>
      </c>
      <c r="H38" s="91" t="n">
        <v>8.035031</v>
      </c>
      <c r="I38" s="91" t="n">
        <v>7.760867</v>
      </c>
      <c r="J38" s="91" t="n">
        <v>7.566372</v>
      </c>
      <c r="K38" s="91" t="n">
        <v>7.472069</v>
      </c>
      <c r="L38" s="91" t="n">
        <v>7.404101</v>
      </c>
      <c r="M38" s="91" t="n">
        <v>7.389483</v>
      </c>
      <c r="N38" s="91" t="n">
        <v>7.361253</v>
      </c>
      <c r="O38" s="91" t="n">
        <v>7.330706</v>
      </c>
      <c r="P38" s="91" t="n">
        <v>7.322793</v>
      </c>
      <c r="Q38" s="91" t="n">
        <v>7.310106</v>
      </c>
      <c r="R38" s="91" t="n">
        <v>7.316556</v>
      </c>
      <c r="S38" s="91" t="n">
        <v>7.322708</v>
      </c>
      <c r="T38" s="91" t="n">
        <v>7.324018</v>
      </c>
      <c r="U38" s="91" t="n">
        <v>7.331012</v>
      </c>
      <c r="V38" s="91" t="n">
        <v>7.354646</v>
      </c>
      <c r="W38" s="91" t="n">
        <v>7.3837</v>
      </c>
      <c r="X38" s="91" t="n">
        <v>7.42083</v>
      </c>
      <c r="Y38" s="91" t="n">
        <v>7.46253</v>
      </c>
      <c r="Z38" s="91" t="n">
        <v>7.489846</v>
      </c>
      <c r="AA38" s="91" t="n">
        <v>7.492239</v>
      </c>
      <c r="AB38" s="91" t="n">
        <v>7.5371</v>
      </c>
      <c r="AC38" s="91" t="n">
        <v>7.586079</v>
      </c>
      <c r="AD38" s="91" t="n">
        <v>7.643915</v>
      </c>
      <c r="AE38" s="91" t="n">
        <v>7.700721</v>
      </c>
      <c r="AF38" s="91" t="n">
        <v>7.783999</v>
      </c>
      <c r="AG38" s="91" t="n">
        <v>7.869395</v>
      </c>
      <c r="AH38" s="92" t="n">
        <v>-0.000905</v>
      </c>
    </row>
    <row r="39" ht="12" customHeight="1" s="95">
      <c r="A39" s="10" t="inlineStr">
        <is>
          <t>QUA000:da_Total</t>
        </is>
      </c>
      <c r="B39" s="15" t="inlineStr">
        <is>
          <t xml:space="preserve">     Total</t>
        </is>
      </c>
      <c r="C39" s="16" t="n">
        <v>16.688723</v>
      </c>
      <c r="D39" s="16" t="n">
        <v>17.003254</v>
      </c>
      <c r="E39" s="16" t="n">
        <v>17.26441</v>
      </c>
      <c r="F39" s="16" t="n">
        <v>17.370621</v>
      </c>
      <c r="G39" s="16" t="n">
        <v>17.462585</v>
      </c>
      <c r="H39" s="16" t="n">
        <v>17.484493</v>
      </c>
      <c r="I39" s="16" t="n">
        <v>17.249313</v>
      </c>
      <c r="J39" s="16" t="n">
        <v>17.078535</v>
      </c>
      <c r="K39" s="16" t="n">
        <v>17.005932</v>
      </c>
      <c r="L39" s="16" t="n">
        <v>16.954138</v>
      </c>
      <c r="M39" s="16" t="n">
        <v>16.936344</v>
      </c>
      <c r="N39" s="16" t="n">
        <v>16.917822</v>
      </c>
      <c r="O39" s="16" t="n">
        <v>16.910833</v>
      </c>
      <c r="P39" s="16" t="n">
        <v>16.930391</v>
      </c>
      <c r="Q39" s="16" t="n">
        <v>16.950512</v>
      </c>
      <c r="R39" s="16" t="n">
        <v>16.99708</v>
      </c>
      <c r="S39" s="16" t="n">
        <v>17.044535</v>
      </c>
      <c r="T39" s="16" t="n">
        <v>17.089436</v>
      </c>
      <c r="U39" s="16" t="n">
        <v>17.140688</v>
      </c>
      <c r="V39" s="16" t="n">
        <v>17.212202</v>
      </c>
      <c r="W39" s="16" t="n">
        <v>17.287374</v>
      </c>
      <c r="X39" s="16" t="n">
        <v>17.376223</v>
      </c>
      <c r="Y39" s="16" t="n">
        <v>17.471121</v>
      </c>
      <c r="Z39" s="16" t="n">
        <v>17.555021</v>
      </c>
      <c r="AA39" s="16" t="n">
        <v>17.616297</v>
      </c>
      <c r="AB39" s="16" t="n">
        <v>17.722332</v>
      </c>
      <c r="AC39" s="16" t="n">
        <v>17.835104</v>
      </c>
      <c r="AD39" s="16" t="n">
        <v>17.965271</v>
      </c>
      <c r="AE39" s="16" t="n">
        <v>18.101233</v>
      </c>
      <c r="AF39" s="16" t="n">
        <v>18.268173</v>
      </c>
      <c r="AG39" s="16" t="n">
        <v>18.437687</v>
      </c>
      <c r="AH39" s="17" t="n">
        <v>0.003328</v>
      </c>
    </row>
    <row r="40" ht="12" customHeight="1" s="95"/>
    <row r="41" ht="12" customHeight="1" s="95">
      <c r="B41" s="15" t="inlineStr">
        <is>
          <t xml:space="preserve"> Industrial 5/</t>
        </is>
      </c>
    </row>
    <row r="42" ht="14.5" customHeight="1" s="95">
      <c r="A42" s="10" t="inlineStr">
        <is>
          <t>QUA000:ea_LiquefiedPetr</t>
        </is>
      </c>
      <c r="B42" s="110" t="inlineStr">
        <is>
          <t xml:space="preserve">   Liquefied Petroleum Gases and Other 6/</t>
        </is>
      </c>
      <c r="C42" s="91" t="n">
        <v>3.13008</v>
      </c>
      <c r="D42" s="91" t="n">
        <v>3.404505</v>
      </c>
      <c r="E42" s="91" t="n">
        <v>3.643493</v>
      </c>
      <c r="F42" s="91" t="n">
        <v>3.804475</v>
      </c>
      <c r="G42" s="91" t="n">
        <v>3.949316</v>
      </c>
      <c r="H42" s="91" t="n">
        <v>4.069232</v>
      </c>
      <c r="I42" s="91" t="n">
        <v>4.15459</v>
      </c>
      <c r="J42" s="91" t="n">
        <v>4.213702</v>
      </c>
      <c r="K42" s="91" t="n">
        <v>4.287446</v>
      </c>
      <c r="L42" s="91" t="n">
        <v>4.354491</v>
      </c>
      <c r="M42" s="91" t="n">
        <v>4.435023</v>
      </c>
      <c r="N42" s="91" t="n">
        <v>4.516191</v>
      </c>
      <c r="O42" s="91" t="n">
        <v>4.585954</v>
      </c>
      <c r="P42" s="91" t="n">
        <v>4.648818</v>
      </c>
      <c r="Q42" s="91" t="n">
        <v>4.74591</v>
      </c>
      <c r="R42" s="91" t="n">
        <v>4.841062</v>
      </c>
      <c r="S42" s="91" t="n">
        <v>4.918205</v>
      </c>
      <c r="T42" s="91" t="n">
        <v>4.996325</v>
      </c>
      <c r="U42" s="91" t="n">
        <v>5.065882</v>
      </c>
      <c r="V42" s="91" t="n">
        <v>5.133357</v>
      </c>
      <c r="W42" s="91" t="n">
        <v>5.162427</v>
      </c>
      <c r="X42" s="91" t="n">
        <v>5.20455</v>
      </c>
      <c r="Y42" s="91" t="n">
        <v>5.255493</v>
      </c>
      <c r="Z42" s="91" t="n">
        <v>5.345488</v>
      </c>
      <c r="AA42" s="91" t="n">
        <v>5.415715</v>
      </c>
      <c r="AB42" s="91" t="n">
        <v>5.508699</v>
      </c>
      <c r="AC42" s="91" t="n">
        <v>5.558635</v>
      </c>
      <c r="AD42" s="91" t="n">
        <v>5.602393</v>
      </c>
      <c r="AE42" s="91" t="n">
        <v>5.647782</v>
      </c>
      <c r="AF42" s="91" t="n">
        <v>5.726204</v>
      </c>
      <c r="AG42" s="91" t="n">
        <v>5.807806</v>
      </c>
      <c r="AH42" s="92" t="n">
        <v>0.020819</v>
      </c>
    </row>
    <row r="43" ht="14.5" customHeight="1" s="95">
      <c r="A43" s="10" t="inlineStr">
        <is>
          <t>QUA000:ea_MotorGasoline</t>
        </is>
      </c>
      <c r="B43" s="110" t="inlineStr">
        <is>
          <t xml:space="preserve">   Motor Gasoline 3/</t>
        </is>
      </c>
      <c r="C43" s="91" t="n">
        <v>0.238015</v>
      </c>
      <c r="D43" s="91" t="n">
        <v>0.241804</v>
      </c>
      <c r="E43" s="91" t="n">
        <v>0.265369</v>
      </c>
      <c r="F43" s="91" t="n">
        <v>0.274294</v>
      </c>
      <c r="G43" s="91" t="n">
        <v>0.283417</v>
      </c>
      <c r="H43" s="91" t="n">
        <v>0.291484</v>
      </c>
      <c r="I43" s="91" t="n">
        <v>0.297764</v>
      </c>
      <c r="J43" s="91" t="n">
        <v>0.302218</v>
      </c>
      <c r="K43" s="91" t="n">
        <v>0.305891</v>
      </c>
      <c r="L43" s="91" t="n">
        <v>0.309239</v>
      </c>
      <c r="M43" s="91" t="n">
        <v>0.312424</v>
      </c>
      <c r="N43" s="91" t="n">
        <v>0.315781</v>
      </c>
      <c r="O43" s="91" t="n">
        <v>0.319935</v>
      </c>
      <c r="P43" s="91" t="n">
        <v>0.323071</v>
      </c>
      <c r="Q43" s="91" t="n">
        <v>0.326744</v>
      </c>
      <c r="R43" s="91" t="n">
        <v>0.330886</v>
      </c>
      <c r="S43" s="91" t="n">
        <v>0.334735</v>
      </c>
      <c r="T43" s="91" t="n">
        <v>0.33846</v>
      </c>
      <c r="U43" s="91" t="n">
        <v>0.34221</v>
      </c>
      <c r="V43" s="91" t="n">
        <v>0.346213</v>
      </c>
      <c r="W43" s="91" t="n">
        <v>0.350625</v>
      </c>
      <c r="X43" s="91" t="n">
        <v>0.355239</v>
      </c>
      <c r="Y43" s="91" t="n">
        <v>0.359609</v>
      </c>
      <c r="Z43" s="91" t="n">
        <v>0.364278</v>
      </c>
      <c r="AA43" s="91" t="n">
        <v>0.368761</v>
      </c>
      <c r="AB43" s="91" t="n">
        <v>0.373573</v>
      </c>
      <c r="AC43" s="91" t="n">
        <v>0.378307</v>
      </c>
      <c r="AD43" s="91" t="n">
        <v>0.382724</v>
      </c>
      <c r="AE43" s="91" t="n">
        <v>0.38741</v>
      </c>
      <c r="AF43" s="91" t="n">
        <v>0.392242</v>
      </c>
      <c r="AG43" s="91" t="n">
        <v>0.397332</v>
      </c>
      <c r="AH43" s="92" t="n">
        <v>0.017228</v>
      </c>
    </row>
    <row r="44" ht="14.5" customHeight="1" s="95">
      <c r="A44" s="10" t="inlineStr">
        <is>
          <t>QUA000:ea_DistillateFue</t>
        </is>
      </c>
      <c r="B44" s="110" t="inlineStr">
        <is>
          <t xml:space="preserve">   Distillate Fuel Oil</t>
        </is>
      </c>
      <c r="C44" s="91" t="n">
        <v>1.134867</v>
      </c>
      <c r="D44" s="91" t="n">
        <v>1.15871</v>
      </c>
      <c r="E44" s="91" t="n">
        <v>1.209093</v>
      </c>
      <c r="F44" s="91" t="n">
        <v>1.236381</v>
      </c>
      <c r="G44" s="91" t="n">
        <v>1.272848</v>
      </c>
      <c r="H44" s="91" t="n">
        <v>1.307201</v>
      </c>
      <c r="I44" s="91" t="n">
        <v>1.335262</v>
      </c>
      <c r="J44" s="91" t="n">
        <v>1.354399</v>
      </c>
      <c r="K44" s="91" t="n">
        <v>1.370721</v>
      </c>
      <c r="L44" s="91" t="n">
        <v>1.384924</v>
      </c>
      <c r="M44" s="91" t="n">
        <v>1.400183</v>
      </c>
      <c r="N44" s="91" t="n">
        <v>1.416723</v>
      </c>
      <c r="O44" s="91" t="n">
        <v>1.436171</v>
      </c>
      <c r="P44" s="91" t="n">
        <v>1.451771</v>
      </c>
      <c r="Q44" s="91" t="n">
        <v>1.469378</v>
      </c>
      <c r="R44" s="91" t="n">
        <v>1.490612</v>
      </c>
      <c r="S44" s="91" t="n">
        <v>1.510579</v>
      </c>
      <c r="T44" s="91" t="n">
        <v>1.528745</v>
      </c>
      <c r="U44" s="91" t="n">
        <v>1.547483</v>
      </c>
      <c r="V44" s="91" t="n">
        <v>1.567513</v>
      </c>
      <c r="W44" s="91" t="n">
        <v>1.58865</v>
      </c>
      <c r="X44" s="91" t="n">
        <v>1.612347</v>
      </c>
      <c r="Y44" s="91" t="n">
        <v>1.63493</v>
      </c>
      <c r="Z44" s="91" t="n">
        <v>1.659487</v>
      </c>
      <c r="AA44" s="91" t="n">
        <v>1.683446</v>
      </c>
      <c r="AB44" s="91" t="n">
        <v>1.709093</v>
      </c>
      <c r="AC44" s="91" t="n">
        <v>1.73499</v>
      </c>
      <c r="AD44" s="91" t="n">
        <v>1.758345</v>
      </c>
      <c r="AE44" s="91" t="n">
        <v>1.78325</v>
      </c>
      <c r="AF44" s="91" t="n">
        <v>1.810486</v>
      </c>
      <c r="AG44" s="91" t="n">
        <v>1.839582</v>
      </c>
      <c r="AH44" s="92" t="n">
        <v>0.016231</v>
      </c>
    </row>
    <row r="45" ht="14.5" customHeight="1" s="95">
      <c r="A45" s="10" t="inlineStr">
        <is>
          <t>QUA000:ea_ResidualFuel</t>
        </is>
      </c>
      <c r="B45" s="110" t="inlineStr">
        <is>
          <t xml:space="preserve">   Residual Fuel Oil</t>
        </is>
      </c>
      <c r="C45" s="91" t="n">
        <v>0.03048</v>
      </c>
      <c r="D45" s="91" t="n">
        <v>0.034366</v>
      </c>
      <c r="E45" s="91" t="n">
        <v>0.033049</v>
      </c>
      <c r="F45" s="91" t="n">
        <v>0.033167</v>
      </c>
      <c r="G45" s="91" t="n">
        <v>0.034047</v>
      </c>
      <c r="H45" s="91" t="n">
        <v>0.034915</v>
      </c>
      <c r="I45" s="91" t="n">
        <v>0.035703</v>
      </c>
      <c r="J45" s="91" t="n">
        <v>0.03678</v>
      </c>
      <c r="K45" s="91" t="n">
        <v>0.037999</v>
      </c>
      <c r="L45" s="91" t="n">
        <v>0.038869</v>
      </c>
      <c r="M45" s="91" t="n">
        <v>0.039673</v>
      </c>
      <c r="N45" s="91" t="n">
        <v>0.040563</v>
      </c>
      <c r="O45" s="91" t="n">
        <v>0.041413</v>
      </c>
      <c r="P45" s="91" t="n">
        <v>0.041816</v>
      </c>
      <c r="Q45" s="91" t="n">
        <v>0.042272</v>
      </c>
      <c r="R45" s="91" t="n">
        <v>0.042822</v>
      </c>
      <c r="S45" s="91" t="n">
        <v>0.043343</v>
      </c>
      <c r="T45" s="91" t="n">
        <v>0.043745</v>
      </c>
      <c r="U45" s="91" t="n">
        <v>0.044016</v>
      </c>
      <c r="V45" s="91" t="n">
        <v>0.044468</v>
      </c>
      <c r="W45" s="91" t="n">
        <v>0.04467</v>
      </c>
      <c r="X45" s="91" t="n">
        <v>0.045031</v>
      </c>
      <c r="Y45" s="91" t="n">
        <v>0.045418</v>
      </c>
      <c r="Z45" s="91" t="n">
        <v>0.045884</v>
      </c>
      <c r="AA45" s="91" t="n">
        <v>0.046173</v>
      </c>
      <c r="AB45" s="91" t="n">
        <v>0.046496</v>
      </c>
      <c r="AC45" s="91" t="n">
        <v>0.046655</v>
      </c>
      <c r="AD45" s="91" t="n">
        <v>0.046919</v>
      </c>
      <c r="AE45" s="91" t="n">
        <v>0.04709</v>
      </c>
      <c r="AF45" s="91" t="n">
        <v>0.04719</v>
      </c>
      <c r="AG45" s="91" t="n">
        <v>0.04743</v>
      </c>
      <c r="AH45" s="92" t="n">
        <v>0.014849</v>
      </c>
    </row>
    <row r="46" ht="14.5" customHeight="1" s="95">
      <c r="A46" s="10" t="inlineStr">
        <is>
          <t>QUA000:ea_Petrochemical</t>
        </is>
      </c>
      <c r="B46" s="110" t="inlineStr">
        <is>
          <t xml:space="preserve">   Petrochemical Feedstocks</t>
        </is>
      </c>
      <c r="C46" s="91" t="n">
        <v>0.580925</v>
      </c>
      <c r="D46" s="91" t="n">
        <v>0.589574</v>
      </c>
      <c r="E46" s="91" t="n">
        <v>0.625668</v>
      </c>
      <c r="F46" s="91" t="n">
        <v>0.626996</v>
      </c>
      <c r="G46" s="91" t="n">
        <v>0.629526</v>
      </c>
      <c r="H46" s="91" t="n">
        <v>0.631499</v>
      </c>
      <c r="I46" s="91" t="n">
        <v>0.6328589999999999</v>
      </c>
      <c r="J46" s="91" t="n">
        <v>0.63378</v>
      </c>
      <c r="K46" s="91" t="n">
        <v>0.634937</v>
      </c>
      <c r="L46" s="91" t="n">
        <v>0.635969</v>
      </c>
      <c r="M46" s="91" t="n">
        <v>0.637199</v>
      </c>
      <c r="N46" s="91" t="n">
        <v>0.6384030000000001</v>
      </c>
      <c r="O46" s="91" t="n">
        <v>0.639404</v>
      </c>
      <c r="P46" s="91" t="n">
        <v>0.6403</v>
      </c>
      <c r="Q46" s="91" t="n">
        <v>0.641676</v>
      </c>
      <c r="R46" s="91" t="n">
        <v>0.642987</v>
      </c>
      <c r="S46" s="91" t="n">
        <v>0.644025</v>
      </c>
      <c r="T46" s="91" t="n">
        <v>0.645069</v>
      </c>
      <c r="U46" s="91" t="n">
        <v>0.645979</v>
      </c>
      <c r="V46" s="91" t="n">
        <v>0.646844</v>
      </c>
      <c r="W46" s="91" t="n">
        <v>0.647193</v>
      </c>
      <c r="X46" s="91" t="n">
        <v>0.647706</v>
      </c>
      <c r="Y46" s="91" t="n">
        <v>0.648332</v>
      </c>
      <c r="Z46" s="91" t="n">
        <v>0.649454</v>
      </c>
      <c r="AA46" s="91" t="n">
        <v>0.650311</v>
      </c>
      <c r="AB46" s="91" t="n">
        <v>0.65144</v>
      </c>
      <c r="AC46" s="91" t="n">
        <v>0.652017</v>
      </c>
      <c r="AD46" s="91" t="n">
        <v>0.652518</v>
      </c>
      <c r="AE46" s="91" t="n">
        <v>0.6530319999999999</v>
      </c>
      <c r="AF46" s="91" t="n">
        <v>0.653942</v>
      </c>
      <c r="AG46" s="91" t="n">
        <v>0.654875</v>
      </c>
      <c r="AH46" s="92" t="n">
        <v>0.004002</v>
      </c>
    </row>
    <row r="47" ht="14.5" customHeight="1" s="95">
      <c r="A47" s="10" t="inlineStr">
        <is>
          <t>QUA000:ea_OtherPetroleu</t>
        </is>
      </c>
      <c r="B47" s="110" t="inlineStr">
        <is>
          <t xml:space="preserve">   Other Petroleum 7/</t>
        </is>
      </c>
      <c r="C47" s="91" t="n">
        <v>3.21155</v>
      </c>
      <c r="D47" s="91" t="n">
        <v>3.424745</v>
      </c>
      <c r="E47" s="91" t="n">
        <v>3.249893</v>
      </c>
      <c r="F47" s="91" t="n">
        <v>3.251476</v>
      </c>
      <c r="G47" s="91" t="n">
        <v>3.251941</v>
      </c>
      <c r="H47" s="91" t="n">
        <v>3.284112</v>
      </c>
      <c r="I47" s="91" t="n">
        <v>3.262133</v>
      </c>
      <c r="J47" s="91" t="n">
        <v>3.273326</v>
      </c>
      <c r="K47" s="91" t="n">
        <v>3.290579</v>
      </c>
      <c r="L47" s="91" t="n">
        <v>3.302047</v>
      </c>
      <c r="M47" s="91" t="n">
        <v>3.324183</v>
      </c>
      <c r="N47" s="91" t="n">
        <v>3.328682</v>
      </c>
      <c r="O47" s="91" t="n">
        <v>3.34579</v>
      </c>
      <c r="P47" s="91" t="n">
        <v>3.355268</v>
      </c>
      <c r="Q47" s="91" t="n">
        <v>3.380713</v>
      </c>
      <c r="R47" s="91" t="n">
        <v>3.398424</v>
      </c>
      <c r="S47" s="91" t="n">
        <v>3.43289</v>
      </c>
      <c r="T47" s="91" t="n">
        <v>3.462322</v>
      </c>
      <c r="U47" s="91" t="n">
        <v>3.482859</v>
      </c>
      <c r="V47" s="91" t="n">
        <v>3.511855</v>
      </c>
      <c r="W47" s="91" t="n">
        <v>3.521394</v>
      </c>
      <c r="X47" s="91" t="n">
        <v>3.546313</v>
      </c>
      <c r="Y47" s="91" t="n">
        <v>3.566339</v>
      </c>
      <c r="Z47" s="91" t="n">
        <v>3.579293</v>
      </c>
      <c r="AA47" s="91" t="n">
        <v>3.6013</v>
      </c>
      <c r="AB47" s="91" t="n">
        <v>3.632282</v>
      </c>
      <c r="AC47" s="91" t="n">
        <v>3.645962</v>
      </c>
      <c r="AD47" s="91" t="n">
        <v>3.673101</v>
      </c>
      <c r="AE47" s="91" t="n">
        <v>3.683232</v>
      </c>
      <c r="AF47" s="91" t="n">
        <v>3.707871</v>
      </c>
      <c r="AG47" s="91" t="n">
        <v>3.740405</v>
      </c>
      <c r="AH47" s="92" t="n">
        <v>0.005094</v>
      </c>
    </row>
    <row r="48" ht="14.5" customHeight="1" s="95">
      <c r="A48" s="10" t="inlineStr">
        <is>
          <t>QUA000:ea_PetroleumSubt</t>
        </is>
      </c>
      <c r="B48" s="22" t="inlineStr">
        <is>
          <t xml:space="preserve">     Petroleum and Other Liquids Subtotal</t>
        </is>
      </c>
      <c r="C48" s="23" t="n">
        <v>8.325918</v>
      </c>
      <c r="D48" s="91" t="n">
        <v>8.853702</v>
      </c>
      <c r="E48" s="91" t="n">
        <v>9.026565</v>
      </c>
      <c r="F48" s="91" t="n">
        <v>9.226788000000001</v>
      </c>
      <c r="G48" s="91" t="n">
        <v>9.421094</v>
      </c>
      <c r="H48" s="91" t="n">
        <v>9.618442</v>
      </c>
      <c r="I48" s="91" t="n">
        <v>9.718311</v>
      </c>
      <c r="J48" s="91" t="n">
        <v>9.814204999999999</v>
      </c>
      <c r="K48" s="91" t="n">
        <v>9.927573000000001</v>
      </c>
      <c r="L48" s="91" t="n">
        <v>10.025537</v>
      </c>
      <c r="M48" s="91" t="n">
        <v>10.148685</v>
      </c>
      <c r="N48" s="91" t="n">
        <v>10.256343</v>
      </c>
      <c r="O48" s="91" t="n">
        <v>10.368668</v>
      </c>
      <c r="P48" s="91" t="n">
        <v>10.461045</v>
      </c>
      <c r="Q48" s="91" t="n">
        <v>10.606694</v>
      </c>
      <c r="R48" s="91" t="n">
        <v>10.746793</v>
      </c>
      <c r="S48" s="91" t="n">
        <v>10.883778</v>
      </c>
      <c r="T48" s="91" t="n">
        <v>11.014668</v>
      </c>
      <c r="U48" s="91" t="n">
        <v>11.128428</v>
      </c>
      <c r="V48" s="91" t="n">
        <v>11.250251</v>
      </c>
      <c r="W48" s="91" t="n">
        <v>11.31496</v>
      </c>
      <c r="X48" s="91" t="n">
        <v>11.411185</v>
      </c>
      <c r="Y48" s="91" t="n">
        <v>11.510118</v>
      </c>
      <c r="Z48" s="91" t="n">
        <v>11.643885</v>
      </c>
      <c r="AA48" s="91" t="n">
        <v>11.765706</v>
      </c>
      <c r="AB48" s="91" t="n">
        <v>11.921581</v>
      </c>
      <c r="AC48" s="91" t="n">
        <v>12.016565</v>
      </c>
      <c r="AD48" s="91" t="n">
        <v>12.116</v>
      </c>
      <c r="AE48" s="91" t="n">
        <v>12.201797</v>
      </c>
      <c r="AF48" s="91" t="n">
        <v>12.337936</v>
      </c>
      <c r="AG48" s="91" t="n">
        <v>12.48743</v>
      </c>
      <c r="AH48" s="92" t="n">
        <v>0.013603</v>
      </c>
    </row>
    <row r="49" ht="14.5" customHeight="1" s="95">
      <c r="A49" s="10" t="inlineStr">
        <is>
          <t>QUA000:ea_NaturalGas</t>
        </is>
      </c>
      <c r="B49" s="110" t="inlineStr">
        <is>
          <t xml:space="preserve">   Natural Gas</t>
        </is>
      </c>
      <c r="C49" s="91" t="n">
        <v>8.480199000000001</v>
      </c>
      <c r="D49" s="91" t="n">
        <v>8.284678</v>
      </c>
      <c r="E49" s="91" t="n">
        <v>8.570126999999999</v>
      </c>
      <c r="F49" s="91" t="n">
        <v>8.802735</v>
      </c>
      <c r="G49" s="91" t="n">
        <v>9.110795</v>
      </c>
      <c r="H49" s="91" t="n">
        <v>9.291626000000001</v>
      </c>
      <c r="I49" s="91" t="n">
        <v>9.488229</v>
      </c>
      <c r="J49" s="91" t="n">
        <v>9.512001</v>
      </c>
      <c r="K49" s="91" t="n">
        <v>9.546504000000001</v>
      </c>
      <c r="L49" s="91" t="n">
        <v>9.592456</v>
      </c>
      <c r="M49" s="91" t="n">
        <v>9.586012</v>
      </c>
      <c r="N49" s="91" t="n">
        <v>9.600268</v>
      </c>
      <c r="O49" s="91" t="n">
        <v>9.650245</v>
      </c>
      <c r="P49" s="91" t="n">
        <v>9.705901000000001</v>
      </c>
      <c r="Q49" s="91" t="n">
        <v>9.818376000000001</v>
      </c>
      <c r="R49" s="91" t="n">
        <v>9.932878000000001</v>
      </c>
      <c r="S49" s="91" t="n">
        <v>10.051776</v>
      </c>
      <c r="T49" s="91" t="n">
        <v>10.183702</v>
      </c>
      <c r="U49" s="91" t="n">
        <v>10.317677</v>
      </c>
      <c r="V49" s="91" t="n">
        <v>10.460811</v>
      </c>
      <c r="W49" s="91" t="n">
        <v>10.565084</v>
      </c>
      <c r="X49" s="91" t="n">
        <v>10.684771</v>
      </c>
      <c r="Y49" s="91" t="n">
        <v>10.823637</v>
      </c>
      <c r="Z49" s="91" t="n">
        <v>11.01328</v>
      </c>
      <c r="AA49" s="91" t="n">
        <v>11.164083</v>
      </c>
      <c r="AB49" s="91" t="n">
        <v>11.36228</v>
      </c>
      <c r="AC49" s="91" t="n">
        <v>11.501684</v>
      </c>
      <c r="AD49" s="91" t="n">
        <v>11.629272</v>
      </c>
      <c r="AE49" s="91" t="n">
        <v>11.797712</v>
      </c>
      <c r="AF49" s="91" t="n">
        <v>11.992655</v>
      </c>
      <c r="AG49" s="91" t="n">
        <v>12.205797</v>
      </c>
      <c r="AH49" s="92" t="n">
        <v>0.012213</v>
      </c>
    </row>
    <row r="50" ht="15" customHeight="1" s="95">
      <c r="A50" s="10" t="inlineStr">
        <is>
          <t>QUA000:ea_NGastoLiquids</t>
        </is>
      </c>
      <c r="B50" s="110" t="inlineStr">
        <is>
          <t xml:space="preserve">   Natural-Gas-to-Liquids Heat and Power</t>
        </is>
      </c>
      <c r="C50" s="91" t="n">
        <v>0</v>
      </c>
      <c r="D50" s="91" t="n">
        <v>0</v>
      </c>
      <c r="E50" s="91" t="n">
        <v>0</v>
      </c>
      <c r="F50" s="91" t="n">
        <v>0</v>
      </c>
      <c r="G50" s="91" t="n">
        <v>0</v>
      </c>
      <c r="H50" s="91" t="n">
        <v>0</v>
      </c>
      <c r="I50" s="91" t="n">
        <v>0</v>
      </c>
      <c r="J50" s="91" t="n">
        <v>0</v>
      </c>
      <c r="K50" s="91" t="n">
        <v>0</v>
      </c>
      <c r="L50" s="91" t="n">
        <v>0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</v>
      </c>
      <c r="R50" s="91" t="n">
        <v>0</v>
      </c>
      <c r="S50" s="91" t="n">
        <v>0</v>
      </c>
      <c r="T50" s="91" t="n">
        <v>0</v>
      </c>
      <c r="U50" s="91" t="n">
        <v>0</v>
      </c>
      <c r="V50" s="91" t="n">
        <v>0</v>
      </c>
      <c r="W50" s="91" t="n">
        <v>0</v>
      </c>
      <c r="X50" s="91" t="n">
        <v>0</v>
      </c>
      <c r="Y50" s="91" t="n">
        <v>0</v>
      </c>
      <c r="Z50" s="91" t="n">
        <v>0</v>
      </c>
      <c r="AA50" s="91" t="n">
        <v>0</v>
      </c>
      <c r="AB50" s="91" t="n">
        <v>0</v>
      </c>
      <c r="AC50" s="91" t="n">
        <v>0</v>
      </c>
      <c r="AD50" s="91" t="n">
        <v>0</v>
      </c>
      <c r="AE50" s="91" t="n">
        <v>0</v>
      </c>
      <c r="AF50" s="91" t="n">
        <v>0</v>
      </c>
      <c r="AG50" s="91" t="n">
        <v>0</v>
      </c>
      <c r="AH50" s="92" t="inlineStr">
        <is>
          <t>- -</t>
        </is>
      </c>
    </row>
    <row r="51" ht="15" customHeight="1" s="95">
      <c r="A51" s="10" t="inlineStr">
        <is>
          <t>QUA000:ea_LeaseandPlant</t>
        </is>
      </c>
      <c r="B51" s="110" t="inlineStr">
        <is>
          <t xml:space="preserve">   Lease and Plant Fuel 8/</t>
        </is>
      </c>
      <c r="C51" s="91" t="n">
        <v>1.8647</v>
      </c>
      <c r="D51" s="91" t="n">
        <v>1.823809</v>
      </c>
      <c r="E51" s="91" t="n">
        <v>1.922073</v>
      </c>
      <c r="F51" s="91" t="n">
        <v>2.060784</v>
      </c>
      <c r="G51" s="91" t="n">
        <v>2.150212</v>
      </c>
      <c r="H51" s="91" t="n">
        <v>2.246452</v>
      </c>
      <c r="I51" s="91" t="n">
        <v>2.318624</v>
      </c>
      <c r="J51" s="91" t="n">
        <v>2.367004</v>
      </c>
      <c r="K51" s="91" t="n">
        <v>2.423727</v>
      </c>
      <c r="L51" s="91" t="n">
        <v>2.473076</v>
      </c>
      <c r="M51" s="91" t="n">
        <v>2.51326</v>
      </c>
      <c r="N51" s="91" t="n">
        <v>2.557838</v>
      </c>
      <c r="O51" s="91" t="n">
        <v>2.613825</v>
      </c>
      <c r="P51" s="91" t="n">
        <v>2.650507</v>
      </c>
      <c r="Q51" s="91" t="n">
        <v>2.693097</v>
      </c>
      <c r="R51" s="91" t="n">
        <v>2.733546</v>
      </c>
      <c r="S51" s="91" t="n">
        <v>2.772292</v>
      </c>
      <c r="T51" s="91" t="n">
        <v>2.803955</v>
      </c>
      <c r="U51" s="91" t="n">
        <v>2.823802</v>
      </c>
      <c r="V51" s="91" t="n">
        <v>2.874658</v>
      </c>
      <c r="W51" s="91" t="n">
        <v>2.907676</v>
      </c>
      <c r="X51" s="91" t="n">
        <v>2.92842</v>
      </c>
      <c r="Y51" s="91" t="n">
        <v>2.948664</v>
      </c>
      <c r="Z51" s="91" t="n">
        <v>2.985843</v>
      </c>
      <c r="AA51" s="91" t="n">
        <v>3.02414</v>
      </c>
      <c r="AB51" s="91" t="n">
        <v>3.045569</v>
      </c>
      <c r="AC51" s="91" t="n">
        <v>3.048622</v>
      </c>
      <c r="AD51" s="91" t="n">
        <v>3.080858</v>
      </c>
      <c r="AE51" s="91" t="n">
        <v>3.084576</v>
      </c>
      <c r="AF51" s="91" t="n">
        <v>3.081413</v>
      </c>
      <c r="AG51" s="91" t="n">
        <v>3.067399</v>
      </c>
      <c r="AH51" s="92" t="n">
        <v>0.016729</v>
      </c>
    </row>
    <row r="52" ht="15" customHeight="1" s="95">
      <c r="A52" s="10" t="inlineStr">
        <is>
          <t>QUA000:ea_liquefactexp</t>
        </is>
      </c>
      <c r="B52" s="110" t="inlineStr">
        <is>
          <t xml:space="preserve">   Natural Gas to Liquefy Gas for Export 9/</t>
        </is>
      </c>
      <c r="C52" s="91" t="n">
        <v>0.359971</v>
      </c>
      <c r="D52" s="91" t="n">
        <v>0.49272</v>
      </c>
      <c r="E52" s="91" t="n">
        <v>0.486455</v>
      </c>
      <c r="F52" s="91" t="n">
        <v>0.492486</v>
      </c>
      <c r="G52" s="91" t="n">
        <v>0.55065</v>
      </c>
      <c r="H52" s="91" t="n">
        <v>0.637189</v>
      </c>
      <c r="I52" s="91" t="n">
        <v>0.703847</v>
      </c>
      <c r="J52" s="91" t="n">
        <v>0.734957</v>
      </c>
      <c r="K52" s="91" t="n">
        <v>0.767953</v>
      </c>
      <c r="L52" s="91" t="n">
        <v>0.828287</v>
      </c>
      <c r="M52" s="91" t="n">
        <v>0.890507</v>
      </c>
      <c r="N52" s="91" t="n">
        <v>0.921617</v>
      </c>
      <c r="O52" s="91" t="n">
        <v>0.954613</v>
      </c>
      <c r="P52" s="91" t="n">
        <v>0.983837</v>
      </c>
      <c r="Q52" s="91" t="n">
        <v>1.014947</v>
      </c>
      <c r="R52" s="91" t="n">
        <v>1.046057</v>
      </c>
      <c r="S52" s="91" t="n">
        <v>1.079053</v>
      </c>
      <c r="T52" s="91" t="n">
        <v>1.108277</v>
      </c>
      <c r="U52" s="91" t="n">
        <v>1.139387</v>
      </c>
      <c r="V52" s="91" t="n">
        <v>1.170497</v>
      </c>
      <c r="W52" s="91" t="n">
        <v>1.203493</v>
      </c>
      <c r="X52" s="91" t="n">
        <v>1.217162</v>
      </c>
      <c r="Y52" s="91" t="n">
        <v>1.217162</v>
      </c>
      <c r="Z52" s="91" t="n">
        <v>1.217162</v>
      </c>
      <c r="AA52" s="91" t="n">
        <v>1.219048</v>
      </c>
      <c r="AB52" s="91" t="n">
        <v>1.217162</v>
      </c>
      <c r="AC52" s="91" t="n">
        <v>1.217162</v>
      </c>
      <c r="AD52" s="91" t="n">
        <v>1.217162</v>
      </c>
      <c r="AE52" s="91" t="n">
        <v>1.219048</v>
      </c>
      <c r="AF52" s="91" t="n">
        <v>1.217162</v>
      </c>
      <c r="AG52" s="91" t="n">
        <v>1.217162</v>
      </c>
      <c r="AH52" s="92" t="n">
        <v>0.041444</v>
      </c>
    </row>
    <row r="53" ht="15" customHeight="1" s="95">
      <c r="A53" s="10" t="inlineStr">
        <is>
          <t>QUA000:ea_NaturalGasSub</t>
        </is>
      </c>
      <c r="B53" s="110" t="inlineStr">
        <is>
          <t xml:space="preserve">     Natural Gas Subtotal</t>
        </is>
      </c>
      <c r="C53" s="91" t="n">
        <v>10.704869</v>
      </c>
      <c r="D53" s="91" t="n">
        <v>10.601207</v>
      </c>
      <c r="E53" s="91" t="n">
        <v>10.978656</v>
      </c>
      <c r="F53" s="91" t="n">
        <v>11.356006</v>
      </c>
      <c r="G53" s="91" t="n">
        <v>11.811657</v>
      </c>
      <c r="H53" s="91" t="n">
        <v>12.175267</v>
      </c>
      <c r="I53" s="91" t="n">
        <v>12.510699</v>
      </c>
      <c r="J53" s="91" t="n">
        <v>12.613962</v>
      </c>
      <c r="K53" s="91" t="n">
        <v>12.738183</v>
      </c>
      <c r="L53" s="91" t="n">
        <v>12.893819</v>
      </c>
      <c r="M53" s="91" t="n">
        <v>12.989779</v>
      </c>
      <c r="N53" s="91" t="n">
        <v>13.079723</v>
      </c>
      <c r="O53" s="91" t="n">
        <v>13.218682</v>
      </c>
      <c r="P53" s="91" t="n">
        <v>13.340246</v>
      </c>
      <c r="Q53" s="91" t="n">
        <v>13.526421</v>
      </c>
      <c r="R53" s="91" t="n">
        <v>13.712481</v>
      </c>
      <c r="S53" s="91" t="n">
        <v>13.903121</v>
      </c>
      <c r="T53" s="91" t="n">
        <v>14.095935</v>
      </c>
      <c r="U53" s="91" t="n">
        <v>14.280867</v>
      </c>
      <c r="V53" s="91" t="n">
        <v>14.505966</v>
      </c>
      <c r="W53" s="91" t="n">
        <v>14.676253</v>
      </c>
      <c r="X53" s="91" t="n">
        <v>14.830353</v>
      </c>
      <c r="Y53" s="91" t="n">
        <v>14.989463</v>
      </c>
      <c r="Z53" s="91" t="n">
        <v>15.216285</v>
      </c>
      <c r="AA53" s="91" t="n">
        <v>15.407271</v>
      </c>
      <c r="AB53" s="91" t="n">
        <v>15.62501</v>
      </c>
      <c r="AC53" s="91" t="n">
        <v>15.767468</v>
      </c>
      <c r="AD53" s="91" t="n">
        <v>15.927293</v>
      </c>
      <c r="AE53" s="91" t="n">
        <v>16.101336</v>
      </c>
      <c r="AF53" s="91" t="n">
        <v>16.291231</v>
      </c>
      <c r="AG53" s="91" t="n">
        <v>16.490358</v>
      </c>
      <c r="AH53" s="92" t="n">
        <v>0.014507</v>
      </c>
    </row>
    <row r="54" ht="15" customHeight="1" s="95">
      <c r="A54" s="10" t="inlineStr">
        <is>
          <t>QUA000:ea_Metallurgical</t>
        </is>
      </c>
      <c r="B54" s="110" t="inlineStr">
        <is>
          <t xml:space="preserve">   Metallurgical Coal</t>
        </is>
      </c>
      <c r="C54" s="91" t="n">
        <v>0.472651</v>
      </c>
      <c r="D54" s="91" t="n">
        <v>0.396396</v>
      </c>
      <c r="E54" s="91" t="n">
        <v>0.413946</v>
      </c>
      <c r="F54" s="91" t="n">
        <v>0.517439</v>
      </c>
      <c r="G54" s="91" t="n">
        <v>0.5177389999999999</v>
      </c>
      <c r="H54" s="91" t="n">
        <v>0.491933</v>
      </c>
      <c r="I54" s="91" t="n">
        <v>0.48027</v>
      </c>
      <c r="J54" s="91" t="n">
        <v>0.467274</v>
      </c>
      <c r="K54" s="91" t="n">
        <v>0.451863</v>
      </c>
      <c r="L54" s="91" t="n">
        <v>0.427703</v>
      </c>
      <c r="M54" s="91" t="n">
        <v>0.423593</v>
      </c>
      <c r="N54" s="91" t="n">
        <v>0.422153</v>
      </c>
      <c r="O54" s="91" t="n">
        <v>0.420514</v>
      </c>
      <c r="P54" s="91" t="n">
        <v>0.411406</v>
      </c>
      <c r="Q54" s="91" t="n">
        <v>0.41441</v>
      </c>
      <c r="R54" s="91" t="n">
        <v>0.422144</v>
      </c>
      <c r="S54" s="91" t="n">
        <v>0.423772</v>
      </c>
      <c r="T54" s="91" t="n">
        <v>0.426558</v>
      </c>
      <c r="U54" s="91" t="n">
        <v>0.434168</v>
      </c>
      <c r="V54" s="91" t="n">
        <v>0.44101</v>
      </c>
      <c r="W54" s="91" t="n">
        <v>0.43886</v>
      </c>
      <c r="X54" s="91" t="n">
        <v>0.44089</v>
      </c>
      <c r="Y54" s="91" t="n">
        <v>0.448371</v>
      </c>
      <c r="Z54" s="91" t="n">
        <v>0.461504</v>
      </c>
      <c r="AA54" s="91" t="n">
        <v>0.462658</v>
      </c>
      <c r="AB54" s="91" t="n">
        <v>0.468292</v>
      </c>
      <c r="AC54" s="91" t="n">
        <v>0.469294</v>
      </c>
      <c r="AD54" s="91" t="n">
        <v>0.467509</v>
      </c>
      <c r="AE54" s="91" t="n">
        <v>0.472226</v>
      </c>
      <c r="AF54" s="91" t="n">
        <v>0.476298</v>
      </c>
      <c r="AG54" s="91" t="n">
        <v>0.487252</v>
      </c>
      <c r="AH54" s="92" t="n">
        <v>0.001015</v>
      </c>
    </row>
    <row r="55" ht="15" customHeight="1" s="95">
      <c r="A55" s="10" t="inlineStr">
        <is>
          <t>QUA000:ea_SteamCoal</t>
        </is>
      </c>
      <c r="B55" s="110" t="inlineStr">
        <is>
          <t xml:space="preserve">   Other Industrial Coal</t>
        </is>
      </c>
      <c r="C55" s="91" t="n">
        <v>0.485064</v>
      </c>
      <c r="D55" s="91" t="n">
        <v>0.473656</v>
      </c>
      <c r="E55" s="91" t="n">
        <v>0.460512</v>
      </c>
      <c r="F55" s="91" t="n">
        <v>0.464637</v>
      </c>
      <c r="G55" s="91" t="n">
        <v>0.469317</v>
      </c>
      <c r="H55" s="91" t="n">
        <v>0.468551</v>
      </c>
      <c r="I55" s="91" t="n">
        <v>0.465536</v>
      </c>
      <c r="J55" s="91" t="n">
        <v>0.46159</v>
      </c>
      <c r="K55" s="91" t="n">
        <v>0.458022</v>
      </c>
      <c r="L55" s="91" t="n">
        <v>0.452374</v>
      </c>
      <c r="M55" s="91" t="n">
        <v>0.448191</v>
      </c>
      <c r="N55" s="91" t="n">
        <v>0.444424</v>
      </c>
      <c r="O55" s="91" t="n">
        <v>0.441007</v>
      </c>
      <c r="P55" s="91" t="n">
        <v>0.435726</v>
      </c>
      <c r="Q55" s="91" t="n">
        <v>0.430749</v>
      </c>
      <c r="R55" s="91" t="n">
        <v>0.431925</v>
      </c>
      <c r="S55" s="91" t="n">
        <v>0.43264</v>
      </c>
      <c r="T55" s="91" t="n">
        <v>0.433415</v>
      </c>
      <c r="U55" s="91" t="n">
        <v>0.434456</v>
      </c>
      <c r="V55" s="91" t="n">
        <v>0.435657</v>
      </c>
      <c r="W55" s="91" t="n">
        <v>0.436411</v>
      </c>
      <c r="X55" s="91" t="n">
        <v>0.440999</v>
      </c>
      <c r="Y55" s="91" t="n">
        <v>0.450089</v>
      </c>
      <c r="Z55" s="91" t="n">
        <v>0.460214</v>
      </c>
      <c r="AA55" s="91" t="n">
        <v>0.474482</v>
      </c>
      <c r="AB55" s="91" t="n">
        <v>0.476795</v>
      </c>
      <c r="AC55" s="91" t="n">
        <v>0.478218</v>
      </c>
      <c r="AD55" s="91" t="n">
        <v>0.479481</v>
      </c>
      <c r="AE55" s="91" t="n">
        <v>0.481259</v>
      </c>
      <c r="AF55" s="91" t="n">
        <v>0.483389</v>
      </c>
      <c r="AG55" s="91" t="n">
        <v>0.486228</v>
      </c>
      <c r="AH55" s="92" t="n">
        <v>8.000000000000001e-05</v>
      </c>
    </row>
    <row r="56" ht="15" customHeight="1" s="95">
      <c r="A56" s="10" t="inlineStr">
        <is>
          <t>QUA000:ea_CoaltoLiquids</t>
        </is>
      </c>
      <c r="B56" s="110" t="inlineStr">
        <is>
          <t xml:space="preserve">   Coal-to-Liquids Heat and Power</t>
        </is>
      </c>
      <c r="C56" s="91" t="n">
        <v>0</v>
      </c>
      <c r="D56" s="91" t="n">
        <v>0</v>
      </c>
      <c r="E56" s="91" t="n">
        <v>0</v>
      </c>
      <c r="F56" s="91" t="n">
        <v>0</v>
      </c>
      <c r="G56" s="91" t="n">
        <v>0</v>
      </c>
      <c r="H56" s="91" t="n">
        <v>0</v>
      </c>
      <c r="I56" s="91" t="n">
        <v>0</v>
      </c>
      <c r="J56" s="91" t="n">
        <v>0</v>
      </c>
      <c r="K56" s="91" t="n">
        <v>0</v>
      </c>
      <c r="L56" s="91" t="n">
        <v>0</v>
      </c>
      <c r="M56" s="91" t="n">
        <v>0</v>
      </c>
      <c r="N56" s="91" t="n">
        <v>0</v>
      </c>
      <c r="O56" s="91" t="n">
        <v>0</v>
      </c>
      <c r="P56" s="91" t="n">
        <v>0</v>
      </c>
      <c r="Q56" s="91" t="n">
        <v>0</v>
      </c>
      <c r="R56" s="91" t="n">
        <v>0</v>
      </c>
      <c r="S56" s="91" t="n">
        <v>0</v>
      </c>
      <c r="T56" s="91" t="n">
        <v>0</v>
      </c>
      <c r="U56" s="91" t="n">
        <v>0</v>
      </c>
      <c r="V56" s="91" t="n">
        <v>0</v>
      </c>
      <c r="W56" s="91" t="n">
        <v>0</v>
      </c>
      <c r="X56" s="91" t="n">
        <v>0</v>
      </c>
      <c r="Y56" s="91" t="n">
        <v>0</v>
      </c>
      <c r="Z56" s="91" t="n">
        <v>0</v>
      </c>
      <c r="AA56" s="91" t="n">
        <v>0</v>
      </c>
      <c r="AB56" s="91" t="n">
        <v>0</v>
      </c>
      <c r="AC56" s="91" t="n">
        <v>0</v>
      </c>
      <c r="AD56" s="91" t="n">
        <v>0</v>
      </c>
      <c r="AE56" s="91" t="n">
        <v>0</v>
      </c>
      <c r="AF56" s="91" t="n">
        <v>0</v>
      </c>
      <c r="AG56" s="91" t="n">
        <v>0</v>
      </c>
      <c r="AH56" s="92" t="inlineStr">
        <is>
          <t>- -</t>
        </is>
      </c>
    </row>
    <row r="57" ht="15" customHeight="1" s="95">
      <c r="A57" s="10" t="inlineStr">
        <is>
          <t>QUA000:ea_NetCoalCokeIm</t>
        </is>
      </c>
      <c r="B57" s="110" t="inlineStr">
        <is>
          <t xml:space="preserve">   Net Coal Coke Imports</t>
        </is>
      </c>
      <c r="C57" s="91" t="n">
        <v>-0.024547</v>
      </c>
      <c r="D57" s="91" t="n">
        <v>-0.024849</v>
      </c>
      <c r="E57" s="91" t="n">
        <v>-0.02584</v>
      </c>
      <c r="F57" s="91" t="n">
        <v>-0.031286</v>
      </c>
      <c r="G57" s="91" t="n">
        <v>-0.024167</v>
      </c>
      <c r="H57" s="91" t="n">
        <v>-0.023224</v>
      </c>
      <c r="I57" s="91" t="n">
        <v>-0.023443</v>
      </c>
      <c r="J57" s="91" t="n">
        <v>-0.023285</v>
      </c>
      <c r="K57" s="91" t="n">
        <v>-0.023178</v>
      </c>
      <c r="L57" s="91" t="n">
        <v>-0.02306</v>
      </c>
      <c r="M57" s="91" t="n">
        <v>-0.022817</v>
      </c>
      <c r="N57" s="91" t="n">
        <v>-0.02259</v>
      </c>
      <c r="O57" s="91" t="n">
        <v>-0.022409</v>
      </c>
      <c r="P57" s="91" t="n">
        <v>-0.022429</v>
      </c>
      <c r="Q57" s="91" t="n">
        <v>-0.02227</v>
      </c>
      <c r="R57" s="91" t="n">
        <v>-0.021852</v>
      </c>
      <c r="S57" s="91" t="n">
        <v>-0.021801</v>
      </c>
      <c r="T57" s="91" t="n">
        <v>-0.021576</v>
      </c>
      <c r="U57" s="91" t="n">
        <v>-0.02118</v>
      </c>
      <c r="V57" s="91" t="n">
        <v>-0.020808</v>
      </c>
      <c r="W57" s="91" t="n">
        <v>-0.020901</v>
      </c>
      <c r="X57" s="91" t="n">
        <v>-0.020586</v>
      </c>
      <c r="Y57" s="91" t="n">
        <v>-0.020137</v>
      </c>
      <c r="Z57" s="91" t="n">
        <v>-0.019412</v>
      </c>
      <c r="AA57" s="91" t="n">
        <v>-0.019386</v>
      </c>
      <c r="AB57" s="91" t="n">
        <v>-0.018865</v>
      </c>
      <c r="AC57" s="91" t="n">
        <v>-0.018814</v>
      </c>
      <c r="AD57" s="91" t="n">
        <v>-0.018742</v>
      </c>
      <c r="AE57" s="91" t="n">
        <v>-0.018344</v>
      </c>
      <c r="AF57" s="91" t="n">
        <v>-0.018083</v>
      </c>
      <c r="AG57" s="91" t="n">
        <v>-0.017332</v>
      </c>
      <c r="AH57" s="92" t="n">
        <v>-0.011535</v>
      </c>
    </row>
    <row r="58" ht="15" customHeight="1" s="95">
      <c r="A58" s="10" t="inlineStr">
        <is>
          <t>QUA000:ea_CoalSubtotal</t>
        </is>
      </c>
      <c r="B58" s="110" t="inlineStr">
        <is>
          <t xml:space="preserve">     Coal Subtotal</t>
        </is>
      </c>
      <c r="C58" s="91" t="n">
        <v>0.933168</v>
      </c>
      <c r="D58" s="91" t="n">
        <v>0.845203</v>
      </c>
      <c r="E58" s="91" t="n">
        <v>0.848618</v>
      </c>
      <c r="F58" s="91" t="n">
        <v>0.95079</v>
      </c>
      <c r="G58" s="91" t="n">
        <v>0.962889</v>
      </c>
      <c r="H58" s="91" t="n">
        <v>0.93726</v>
      </c>
      <c r="I58" s="91" t="n">
        <v>0.922363</v>
      </c>
      <c r="J58" s="91" t="n">
        <v>0.9055800000000001</v>
      </c>
      <c r="K58" s="91" t="n">
        <v>0.886707</v>
      </c>
      <c r="L58" s="91" t="n">
        <v>0.8570179999999999</v>
      </c>
      <c r="M58" s="91" t="n">
        <v>0.848967</v>
      </c>
      <c r="N58" s="91" t="n">
        <v>0.843987</v>
      </c>
      <c r="O58" s="91" t="n">
        <v>0.839112</v>
      </c>
      <c r="P58" s="91" t="n">
        <v>0.824703</v>
      </c>
      <c r="Q58" s="91" t="n">
        <v>0.822889</v>
      </c>
      <c r="R58" s="91" t="n">
        <v>0.832217</v>
      </c>
      <c r="S58" s="91" t="n">
        <v>0.834611</v>
      </c>
      <c r="T58" s="91" t="n">
        <v>0.838398</v>
      </c>
      <c r="U58" s="91" t="n">
        <v>0.847444</v>
      </c>
      <c r="V58" s="91" t="n">
        <v>0.855858</v>
      </c>
      <c r="W58" s="91" t="n">
        <v>0.854369</v>
      </c>
      <c r="X58" s="91" t="n">
        <v>0.861303</v>
      </c>
      <c r="Y58" s="91" t="n">
        <v>0.878322</v>
      </c>
      <c r="Z58" s="91" t="n">
        <v>0.902307</v>
      </c>
      <c r="AA58" s="91" t="n">
        <v>0.917755</v>
      </c>
      <c r="AB58" s="91" t="n">
        <v>0.926222</v>
      </c>
      <c r="AC58" s="91" t="n">
        <v>0.928698</v>
      </c>
      <c r="AD58" s="91" t="n">
        <v>0.928248</v>
      </c>
      <c r="AE58" s="91" t="n">
        <v>0.935141</v>
      </c>
      <c r="AF58" s="91" t="n">
        <v>0.941604</v>
      </c>
      <c r="AG58" s="91" t="n">
        <v>0.956148</v>
      </c>
      <c r="AH58" s="92" t="n">
        <v>0.000811</v>
      </c>
    </row>
    <row r="59" ht="15" customHeight="1" s="95">
      <c r="A59" s="10" t="inlineStr">
        <is>
          <t>QUA000:ea_BiofuelsHeat</t>
        </is>
      </c>
      <c r="B59" s="110" t="inlineStr">
        <is>
          <t xml:space="preserve">   Biofuels Heat and Coproducts</t>
        </is>
      </c>
      <c r="C59" s="91" t="n">
        <v>0.904565</v>
      </c>
      <c r="D59" s="91" t="n">
        <v>0.881069</v>
      </c>
      <c r="E59" s="91" t="n">
        <v>0.871399</v>
      </c>
      <c r="F59" s="91" t="n">
        <v>0.8780480000000001</v>
      </c>
      <c r="G59" s="91" t="n">
        <v>0.886692</v>
      </c>
      <c r="H59" s="91" t="n">
        <v>0.893325</v>
      </c>
      <c r="I59" s="91" t="n">
        <v>0.898712</v>
      </c>
      <c r="J59" s="91" t="n">
        <v>0.902633</v>
      </c>
      <c r="K59" s="91" t="n">
        <v>0.906362</v>
      </c>
      <c r="L59" s="91" t="n">
        <v>0.909527</v>
      </c>
      <c r="M59" s="91" t="n">
        <v>0.919702</v>
      </c>
      <c r="N59" s="91" t="n">
        <v>0.922912</v>
      </c>
      <c r="O59" s="91" t="n">
        <v>0.927172</v>
      </c>
      <c r="P59" s="91" t="n">
        <v>0.932379</v>
      </c>
      <c r="Q59" s="91" t="n">
        <v>0.937201</v>
      </c>
      <c r="R59" s="91" t="n">
        <v>0.94175</v>
      </c>
      <c r="S59" s="91" t="n">
        <v>0.949892</v>
      </c>
      <c r="T59" s="91" t="n">
        <v>0.956083</v>
      </c>
      <c r="U59" s="91" t="n">
        <v>0.962673</v>
      </c>
      <c r="V59" s="91" t="n">
        <v>0.970094</v>
      </c>
      <c r="W59" s="91" t="n">
        <v>0.978643</v>
      </c>
      <c r="X59" s="91" t="n">
        <v>0.986861</v>
      </c>
      <c r="Y59" s="91" t="n">
        <v>0.996398</v>
      </c>
      <c r="Z59" s="91" t="n">
        <v>1.006248</v>
      </c>
      <c r="AA59" s="91" t="n">
        <v>1.023948</v>
      </c>
      <c r="AB59" s="91" t="n">
        <v>1.033163</v>
      </c>
      <c r="AC59" s="91" t="n">
        <v>1.042666</v>
      </c>
      <c r="AD59" s="91" t="n">
        <v>1.052415</v>
      </c>
      <c r="AE59" s="91" t="n">
        <v>1.062656</v>
      </c>
      <c r="AF59" s="91" t="n">
        <v>1.073288</v>
      </c>
      <c r="AG59" s="91" t="n">
        <v>1.084192</v>
      </c>
      <c r="AH59" s="92" t="n">
        <v>0.006056</v>
      </c>
    </row>
    <row r="60" ht="15" customHeight="1" s="95">
      <c r="A60" s="10" t="inlineStr">
        <is>
          <t>QUA000:ea_RenewableEner</t>
        </is>
      </c>
      <c r="B60" s="110" t="inlineStr">
        <is>
          <t xml:space="preserve">   Renewable Energy 10/</t>
        </is>
      </c>
      <c r="C60" s="91" t="n">
        <v>1.530173</v>
      </c>
      <c r="D60" s="91" t="n">
        <v>1.561745</v>
      </c>
      <c r="E60" s="91" t="n">
        <v>1.559213</v>
      </c>
      <c r="F60" s="91" t="n">
        <v>1.575411</v>
      </c>
      <c r="G60" s="91" t="n">
        <v>1.604102</v>
      </c>
      <c r="H60" s="91" t="n">
        <v>1.623962</v>
      </c>
      <c r="I60" s="91" t="n">
        <v>1.63732</v>
      </c>
      <c r="J60" s="91" t="n">
        <v>1.6443</v>
      </c>
      <c r="K60" s="91" t="n">
        <v>1.65072</v>
      </c>
      <c r="L60" s="91" t="n">
        <v>1.653587</v>
      </c>
      <c r="M60" s="91" t="n">
        <v>1.659455</v>
      </c>
      <c r="N60" s="91" t="n">
        <v>1.667355</v>
      </c>
      <c r="O60" s="91" t="n">
        <v>1.677953</v>
      </c>
      <c r="P60" s="91" t="n">
        <v>1.679165</v>
      </c>
      <c r="Q60" s="91" t="n">
        <v>1.680535</v>
      </c>
      <c r="R60" s="91" t="n">
        <v>1.694301</v>
      </c>
      <c r="S60" s="91" t="n">
        <v>1.707739</v>
      </c>
      <c r="T60" s="91" t="n">
        <v>1.721945</v>
      </c>
      <c r="U60" s="91" t="n">
        <v>1.740047</v>
      </c>
      <c r="V60" s="91" t="n">
        <v>1.758814</v>
      </c>
      <c r="W60" s="91" t="n">
        <v>1.776854</v>
      </c>
      <c r="X60" s="91" t="n">
        <v>1.799101</v>
      </c>
      <c r="Y60" s="91" t="n">
        <v>1.819827</v>
      </c>
      <c r="Z60" s="91" t="n">
        <v>1.84445</v>
      </c>
      <c r="AA60" s="91" t="n">
        <v>1.866628</v>
      </c>
      <c r="AB60" s="91" t="n">
        <v>1.89589</v>
      </c>
      <c r="AC60" s="91" t="n">
        <v>1.922401</v>
      </c>
      <c r="AD60" s="91" t="n">
        <v>1.948788</v>
      </c>
      <c r="AE60" s="91" t="n">
        <v>1.97432</v>
      </c>
      <c r="AF60" s="91" t="n">
        <v>2.00094</v>
      </c>
      <c r="AG60" s="91" t="n">
        <v>2.030082</v>
      </c>
      <c r="AH60" s="92" t="n">
        <v>0.009468000000000001</v>
      </c>
    </row>
    <row r="61" ht="15" customHeight="1" s="95">
      <c r="A61" s="10" t="inlineStr">
        <is>
          <t>QUA000:ea_Electricity</t>
        </is>
      </c>
      <c r="B61" s="110" t="inlineStr">
        <is>
          <t xml:space="preserve">   Purchased Electricity</t>
        </is>
      </c>
      <c r="C61" s="91" t="n">
        <v>3.066925</v>
      </c>
      <c r="D61" s="91" t="n">
        <v>3.083125</v>
      </c>
      <c r="E61" s="91" t="n">
        <v>3.125144</v>
      </c>
      <c r="F61" s="91" t="n">
        <v>3.215641</v>
      </c>
      <c r="G61" s="91" t="n">
        <v>3.325073</v>
      </c>
      <c r="H61" s="91" t="n">
        <v>3.413281</v>
      </c>
      <c r="I61" s="91" t="n">
        <v>3.471282</v>
      </c>
      <c r="J61" s="91" t="n">
        <v>3.510401</v>
      </c>
      <c r="K61" s="91" t="n">
        <v>3.546502</v>
      </c>
      <c r="L61" s="91" t="n">
        <v>3.569596</v>
      </c>
      <c r="M61" s="91" t="n">
        <v>3.59999</v>
      </c>
      <c r="N61" s="91" t="n">
        <v>3.625032</v>
      </c>
      <c r="O61" s="91" t="n">
        <v>3.657454</v>
      </c>
      <c r="P61" s="91" t="n">
        <v>3.672739</v>
      </c>
      <c r="Q61" s="91" t="n">
        <v>3.700781</v>
      </c>
      <c r="R61" s="91" t="n">
        <v>3.736541</v>
      </c>
      <c r="S61" s="91" t="n">
        <v>3.769975</v>
      </c>
      <c r="T61" s="91" t="n">
        <v>3.801119</v>
      </c>
      <c r="U61" s="91" t="n">
        <v>3.832616</v>
      </c>
      <c r="V61" s="91" t="n">
        <v>3.867457</v>
      </c>
      <c r="W61" s="91" t="n">
        <v>3.894222</v>
      </c>
      <c r="X61" s="91" t="n">
        <v>3.928429</v>
      </c>
      <c r="Y61" s="91" t="n">
        <v>3.96693</v>
      </c>
      <c r="Z61" s="91" t="n">
        <v>4.015344</v>
      </c>
      <c r="AA61" s="91" t="n">
        <v>4.049336</v>
      </c>
      <c r="AB61" s="91" t="n">
        <v>4.089609</v>
      </c>
      <c r="AC61" s="91" t="n">
        <v>4.116946</v>
      </c>
      <c r="AD61" s="91" t="n">
        <v>4.136756</v>
      </c>
      <c r="AE61" s="91" t="n">
        <v>4.16164</v>
      </c>
      <c r="AF61" s="91" t="n">
        <v>4.191997</v>
      </c>
      <c r="AG61" s="91" t="n">
        <v>4.225842</v>
      </c>
      <c r="AH61" s="92" t="n">
        <v>0.010742</v>
      </c>
    </row>
    <row r="62" ht="15" customHeight="1" s="95">
      <c r="A62" s="10" t="inlineStr">
        <is>
          <t>QUA000:ea_DeliveredEner</t>
        </is>
      </c>
      <c r="B62" s="15" t="inlineStr">
        <is>
          <t xml:space="preserve">     Delivered Energy</t>
        </is>
      </c>
      <c r="C62" s="16" t="n">
        <v>25.465622</v>
      </c>
      <c r="D62" s="16" t="n">
        <v>25.82605</v>
      </c>
      <c r="E62" s="16" t="n">
        <v>26.409594</v>
      </c>
      <c r="F62" s="16" t="n">
        <v>27.202684</v>
      </c>
      <c r="G62" s="16" t="n">
        <v>28.011507</v>
      </c>
      <c r="H62" s="16" t="n">
        <v>28.661539</v>
      </c>
      <c r="I62" s="16" t="n">
        <v>29.158688</v>
      </c>
      <c r="J62" s="16" t="n">
        <v>29.391081</v>
      </c>
      <c r="K62" s="16" t="n">
        <v>29.65605</v>
      </c>
      <c r="L62" s="16" t="n">
        <v>29.909086</v>
      </c>
      <c r="M62" s="16" t="n">
        <v>30.166578</v>
      </c>
      <c r="N62" s="16" t="n">
        <v>30.395353</v>
      </c>
      <c r="O62" s="16" t="n">
        <v>30.689041</v>
      </c>
      <c r="P62" s="16" t="n">
        <v>30.910276</v>
      </c>
      <c r="Q62" s="16" t="n">
        <v>31.274519</v>
      </c>
      <c r="R62" s="16" t="n">
        <v>31.664082</v>
      </c>
      <c r="S62" s="16" t="n">
        <v>32.04911</v>
      </c>
      <c r="T62" s="16" t="n">
        <v>32.428146</v>
      </c>
      <c r="U62" s="16" t="n">
        <v>32.792072</v>
      </c>
      <c r="V62" s="16" t="n">
        <v>33.208439</v>
      </c>
      <c r="W62" s="16" t="n">
        <v>33.4953</v>
      </c>
      <c r="X62" s="16" t="n">
        <v>33.817234</v>
      </c>
      <c r="Y62" s="16" t="n">
        <v>34.16106</v>
      </c>
      <c r="Z62" s="16" t="n">
        <v>34.628521</v>
      </c>
      <c r="AA62" s="16" t="n">
        <v>35.030643</v>
      </c>
      <c r="AB62" s="16" t="n">
        <v>35.491482</v>
      </c>
      <c r="AC62" s="16" t="n">
        <v>35.794746</v>
      </c>
      <c r="AD62" s="16" t="n">
        <v>36.109501</v>
      </c>
      <c r="AE62" s="16" t="n">
        <v>36.43689</v>
      </c>
      <c r="AF62" s="16" t="n">
        <v>36.836998</v>
      </c>
      <c r="AG62" s="16" t="n">
        <v>37.274052</v>
      </c>
      <c r="AH62" s="17" t="n">
        <v>0.01278</v>
      </c>
    </row>
    <row r="63" ht="15" customHeight="1" s="95">
      <c r="A63" s="10" t="inlineStr">
        <is>
          <t>QUA000:ea_ElectricityRe</t>
        </is>
      </c>
      <c r="B63" s="110" t="inlineStr">
        <is>
          <t xml:space="preserve">   Electricity Related Losses</t>
        </is>
      </c>
      <c r="C63" s="91" t="n">
        <v>5.720147</v>
      </c>
      <c r="D63" s="91" t="n">
        <v>5.745224</v>
      </c>
      <c r="E63" s="91" t="n">
        <v>5.819607</v>
      </c>
      <c r="F63" s="91" t="n">
        <v>5.818492</v>
      </c>
      <c r="G63" s="91" t="n">
        <v>5.848311</v>
      </c>
      <c r="H63" s="91" t="n">
        <v>5.796538</v>
      </c>
      <c r="I63" s="91" t="n">
        <v>5.671222</v>
      </c>
      <c r="J63" s="91" t="n">
        <v>5.572033</v>
      </c>
      <c r="K63" s="91" t="n">
        <v>5.538825</v>
      </c>
      <c r="L63" s="91" t="n">
        <v>5.503428</v>
      </c>
      <c r="M63" s="91" t="n">
        <v>5.529538</v>
      </c>
      <c r="N63" s="91" t="n">
        <v>5.532818</v>
      </c>
      <c r="O63" s="91" t="n">
        <v>5.535379</v>
      </c>
      <c r="P63" s="91" t="n">
        <v>5.527384</v>
      </c>
      <c r="Q63" s="91" t="n">
        <v>5.529894</v>
      </c>
      <c r="R63" s="91" t="n">
        <v>5.554378</v>
      </c>
      <c r="S63" s="91" t="n">
        <v>5.574386</v>
      </c>
      <c r="T63" s="91" t="n">
        <v>5.582233</v>
      </c>
      <c r="U63" s="91" t="n">
        <v>5.594135</v>
      </c>
      <c r="V63" s="91" t="n">
        <v>5.621323</v>
      </c>
      <c r="W63" s="91" t="n">
        <v>5.641488</v>
      </c>
      <c r="X63" s="91" t="n">
        <v>5.671913</v>
      </c>
      <c r="Y63" s="91" t="n">
        <v>5.708662</v>
      </c>
      <c r="Z63" s="91" t="n">
        <v>5.744304</v>
      </c>
      <c r="AA63" s="91" t="n">
        <v>5.73623</v>
      </c>
      <c r="AB63" s="91" t="n">
        <v>5.766596</v>
      </c>
      <c r="AC63" s="91" t="n">
        <v>5.78014</v>
      </c>
      <c r="AD63" s="91" t="n">
        <v>5.78148</v>
      </c>
      <c r="AE63" s="91" t="n">
        <v>5.784644</v>
      </c>
      <c r="AF63" s="91" t="n">
        <v>5.8095</v>
      </c>
      <c r="AG63" s="91" t="n">
        <v>5.83812</v>
      </c>
      <c r="AH63" s="92" t="n">
        <v>0.000681</v>
      </c>
    </row>
    <row r="64" ht="15" customHeight="1" s="95">
      <c r="A64" s="10" t="inlineStr">
        <is>
          <t>QUA000:ea_Total</t>
        </is>
      </c>
      <c r="B64" s="15" t="inlineStr">
        <is>
          <t xml:space="preserve">     Total</t>
        </is>
      </c>
      <c r="C64" s="16" t="n">
        <v>31.185768</v>
      </c>
      <c r="D64" s="16" t="n">
        <v>31.571274</v>
      </c>
      <c r="E64" s="16" t="n">
        <v>32.229202</v>
      </c>
      <c r="F64" s="16" t="n">
        <v>33.021175</v>
      </c>
      <c r="G64" s="16" t="n">
        <v>33.859818</v>
      </c>
      <c r="H64" s="16" t="n">
        <v>34.458076</v>
      </c>
      <c r="I64" s="16" t="n">
        <v>34.82991</v>
      </c>
      <c r="J64" s="16" t="n">
        <v>34.963116</v>
      </c>
      <c r="K64" s="16" t="n">
        <v>35.194874</v>
      </c>
      <c r="L64" s="16" t="n">
        <v>35.412514</v>
      </c>
      <c r="M64" s="16" t="n">
        <v>35.696117</v>
      </c>
      <c r="N64" s="16" t="n">
        <v>35.928173</v>
      </c>
      <c r="O64" s="16" t="n">
        <v>36.224419</v>
      </c>
      <c r="P64" s="16" t="n">
        <v>36.43766</v>
      </c>
      <c r="Q64" s="16" t="n">
        <v>36.804413</v>
      </c>
      <c r="R64" s="16" t="n">
        <v>37.21846</v>
      </c>
      <c r="S64" s="16" t="n">
        <v>37.623497</v>
      </c>
      <c r="T64" s="16" t="n">
        <v>38.01038</v>
      </c>
      <c r="U64" s="16" t="n">
        <v>38.386208</v>
      </c>
      <c r="V64" s="16" t="n">
        <v>38.829762</v>
      </c>
      <c r="W64" s="16" t="n">
        <v>39.136787</v>
      </c>
      <c r="X64" s="16" t="n">
        <v>39.489147</v>
      </c>
      <c r="Y64" s="16" t="n">
        <v>39.86972</v>
      </c>
      <c r="Z64" s="16" t="n">
        <v>40.372826</v>
      </c>
      <c r="AA64" s="16" t="n">
        <v>40.766872</v>
      </c>
      <c r="AB64" s="16" t="n">
        <v>41.25808</v>
      </c>
      <c r="AC64" s="16" t="n">
        <v>41.574886</v>
      </c>
      <c r="AD64" s="16" t="n">
        <v>41.89098</v>
      </c>
      <c r="AE64" s="16" t="n">
        <v>42.221535</v>
      </c>
      <c r="AF64" s="16" t="n">
        <v>42.6465</v>
      </c>
      <c r="AG64" s="16" t="n">
        <v>43.112171</v>
      </c>
      <c r="AH64" s="17" t="n">
        <v>0.010853</v>
      </c>
    </row>
    <row r="66" ht="12" customHeight="1" s="95"/>
    <row r="67" ht="15" customHeight="1" s="95">
      <c r="B67" s="15" t="inlineStr">
        <is>
          <t xml:space="preserve"> Transportation</t>
        </is>
      </c>
    </row>
    <row r="68" ht="15" customHeight="1" s="95">
      <c r="A68" s="10" t="inlineStr">
        <is>
          <t>QUA000:fa_LiquefiedPetr</t>
        </is>
      </c>
      <c r="B68" s="110" t="inlineStr">
        <is>
          <t xml:space="preserve">   Propane</t>
        </is>
      </c>
      <c r="C68" s="91" t="n">
        <v>0.00555</v>
      </c>
      <c r="D68" s="91" t="n">
        <v>0.006081</v>
      </c>
      <c r="E68" s="91" t="n">
        <v>0.006447</v>
      </c>
      <c r="F68" s="91" t="n">
        <v>0.006642</v>
      </c>
      <c r="G68" s="91" t="n">
        <v>0.006763</v>
      </c>
      <c r="H68" s="91" t="n">
        <v>0.006879</v>
      </c>
      <c r="I68" s="91" t="n">
        <v>0.006962</v>
      </c>
      <c r="J68" s="91" t="n">
        <v>0.007055</v>
      </c>
      <c r="K68" s="91" t="n">
        <v>0.007105</v>
      </c>
      <c r="L68" s="91" t="n">
        <v>0.007168</v>
      </c>
      <c r="M68" s="91" t="n">
        <v>0.007259</v>
      </c>
      <c r="N68" s="91" t="n">
        <v>0.00732</v>
      </c>
      <c r="O68" s="91" t="n">
        <v>0.007421</v>
      </c>
      <c r="P68" s="91" t="n">
        <v>0.007523</v>
      </c>
      <c r="Q68" s="91" t="n">
        <v>0.007699</v>
      </c>
      <c r="R68" s="91" t="n">
        <v>0.007865</v>
      </c>
      <c r="S68" s="91" t="n">
        <v>0.008055</v>
      </c>
      <c r="T68" s="91" t="n">
        <v>0.008253999999999999</v>
      </c>
      <c r="U68" s="91" t="n">
        <v>0.008477</v>
      </c>
      <c r="V68" s="91" t="n">
        <v>0.008709</v>
      </c>
      <c r="W68" s="91" t="n">
        <v>0.008957</v>
      </c>
      <c r="X68" s="91" t="n">
        <v>0.009221</v>
      </c>
      <c r="Y68" s="91" t="n">
        <v>0.009490999999999999</v>
      </c>
      <c r="Z68" s="91" t="n">
        <v>0.009802</v>
      </c>
      <c r="AA68" s="91" t="n">
        <v>0.010106</v>
      </c>
      <c r="AB68" s="91" t="n">
        <v>0.010436</v>
      </c>
      <c r="AC68" s="91" t="n">
        <v>0.010755</v>
      </c>
      <c r="AD68" s="91" t="n">
        <v>0.011086</v>
      </c>
      <c r="AE68" s="91" t="n">
        <v>0.011442</v>
      </c>
      <c r="AF68" s="91" t="n">
        <v>0.011824</v>
      </c>
      <c r="AG68" s="91" t="n">
        <v>0.012234</v>
      </c>
      <c r="AH68" s="92" t="n">
        <v>0.026695</v>
      </c>
    </row>
    <row r="69" ht="15" customHeight="1" s="95">
      <c r="A69" s="10" t="inlineStr">
        <is>
          <t>QUA000:fa_MotorGasoline</t>
        </is>
      </c>
      <c r="B69" s="110" t="inlineStr">
        <is>
          <t xml:space="preserve">   Motor Gasoline 3/</t>
        </is>
      </c>
      <c r="C69" s="91" t="n">
        <v>14.839598</v>
      </c>
      <c r="D69" s="91" t="n">
        <v>15.504247</v>
      </c>
      <c r="E69" s="91" t="n">
        <v>15.511825</v>
      </c>
      <c r="F69" s="91" t="n">
        <v>15.548437</v>
      </c>
      <c r="G69" s="91" t="n">
        <v>15.550162</v>
      </c>
      <c r="H69" s="91" t="n">
        <v>15.527699</v>
      </c>
      <c r="I69" s="91" t="n">
        <v>15.467753</v>
      </c>
      <c r="J69" s="91" t="n">
        <v>15.38031</v>
      </c>
      <c r="K69" s="91" t="n">
        <v>15.293463</v>
      </c>
      <c r="L69" s="91" t="n">
        <v>15.19297</v>
      </c>
      <c r="M69" s="91" t="n">
        <v>15.095094</v>
      </c>
      <c r="N69" s="91" t="n">
        <v>14.993524</v>
      </c>
      <c r="O69" s="91" t="n">
        <v>14.905057</v>
      </c>
      <c r="P69" s="91" t="n">
        <v>14.837253</v>
      </c>
      <c r="Q69" s="91" t="n">
        <v>14.783941</v>
      </c>
      <c r="R69" s="91" t="n">
        <v>14.756153</v>
      </c>
      <c r="S69" s="91" t="n">
        <v>14.737733</v>
      </c>
      <c r="T69" s="91" t="n">
        <v>14.72162</v>
      </c>
      <c r="U69" s="91" t="n">
        <v>14.708291</v>
      </c>
      <c r="V69" s="91" t="n">
        <v>14.711182</v>
      </c>
      <c r="W69" s="91" t="n">
        <v>14.72975</v>
      </c>
      <c r="X69" s="91" t="n">
        <v>14.751862</v>
      </c>
      <c r="Y69" s="91" t="n">
        <v>14.782137</v>
      </c>
      <c r="Z69" s="91" t="n">
        <v>14.817521</v>
      </c>
      <c r="AA69" s="91" t="n">
        <v>14.847296</v>
      </c>
      <c r="AB69" s="91" t="n">
        <v>14.87744</v>
      </c>
      <c r="AC69" s="91" t="n">
        <v>14.912946</v>
      </c>
      <c r="AD69" s="91" t="n">
        <v>14.943316</v>
      </c>
      <c r="AE69" s="91" t="n">
        <v>14.984358</v>
      </c>
      <c r="AF69" s="91" t="n">
        <v>15.030678</v>
      </c>
      <c r="AG69" s="91" t="n">
        <v>15.079344</v>
      </c>
      <c r="AH69" s="92" t="n">
        <v>0.000534</v>
      </c>
    </row>
    <row r="70" ht="15" customHeight="1" s="95">
      <c r="A70" s="10" t="inlineStr">
        <is>
          <t>QUA000:fa_RenewableEner</t>
        </is>
      </c>
      <c r="B70" s="110" t="inlineStr">
        <is>
          <t xml:space="preserve">      of which:  E85 11/</t>
        </is>
      </c>
      <c r="C70" s="91" t="n">
        <v>0.030263</v>
      </c>
      <c r="D70" s="91" t="n">
        <v>0.032548</v>
      </c>
      <c r="E70" s="91" t="n">
        <v>0.030999</v>
      </c>
      <c r="F70" s="91" t="n">
        <v>0.032328</v>
      </c>
      <c r="G70" s="91" t="n">
        <v>0.032314</v>
      </c>
      <c r="H70" s="91" t="n">
        <v>0.032107</v>
      </c>
      <c r="I70" s="91" t="n">
        <v>0.031767</v>
      </c>
      <c r="J70" s="91" t="n">
        <v>0.031162</v>
      </c>
      <c r="K70" s="91" t="n">
        <v>0.030576</v>
      </c>
      <c r="L70" s="91" t="n">
        <v>0.029974</v>
      </c>
      <c r="M70" s="91" t="n">
        <v>0.029405</v>
      </c>
      <c r="N70" s="91" t="n">
        <v>0.028959</v>
      </c>
      <c r="O70" s="91" t="n">
        <v>0.028535</v>
      </c>
      <c r="P70" s="91" t="n">
        <v>0.028218</v>
      </c>
      <c r="Q70" s="91" t="n">
        <v>0.027957</v>
      </c>
      <c r="R70" s="91" t="n">
        <v>0.027951</v>
      </c>
      <c r="S70" s="91" t="n">
        <v>0.027961</v>
      </c>
      <c r="T70" s="91" t="n">
        <v>0.028048</v>
      </c>
      <c r="U70" s="91" t="n">
        <v>0.028157</v>
      </c>
      <c r="V70" s="91" t="n">
        <v>0.028413</v>
      </c>
      <c r="W70" s="91" t="n">
        <v>0.028715</v>
      </c>
      <c r="X70" s="91" t="n">
        <v>0.029029</v>
      </c>
      <c r="Y70" s="91" t="n">
        <v>0.029396</v>
      </c>
      <c r="Z70" s="91" t="n">
        <v>0.02976</v>
      </c>
      <c r="AA70" s="91" t="n">
        <v>0.030148</v>
      </c>
      <c r="AB70" s="91" t="n">
        <v>0.030465</v>
      </c>
      <c r="AC70" s="91" t="n">
        <v>0.03079</v>
      </c>
      <c r="AD70" s="91" t="n">
        <v>0.03125</v>
      </c>
      <c r="AE70" s="91" t="n">
        <v>0.031591</v>
      </c>
      <c r="AF70" s="91" t="n">
        <v>0.032108</v>
      </c>
      <c r="AG70" s="91" t="n">
        <v>0.03258</v>
      </c>
      <c r="AH70" s="92" t="n">
        <v>0.002463</v>
      </c>
    </row>
    <row r="71" ht="15" customHeight="1" s="95">
      <c r="A71" s="10" t="inlineStr">
        <is>
          <t>QUA000:fa_JetFuel</t>
        </is>
      </c>
      <c r="B71" s="110" t="inlineStr">
        <is>
          <t xml:space="preserve">   Jet Fuel 12/</t>
        </is>
      </c>
      <c r="C71" s="91" t="n">
        <v>2.239766</v>
      </c>
      <c r="D71" s="91" t="n">
        <v>2.943345</v>
      </c>
      <c r="E71" s="91" t="n">
        <v>3.261021</v>
      </c>
      <c r="F71" s="91" t="n">
        <v>3.391364</v>
      </c>
      <c r="G71" s="91" t="n">
        <v>3.475304</v>
      </c>
      <c r="H71" s="91" t="n">
        <v>3.544645</v>
      </c>
      <c r="I71" s="91" t="n">
        <v>3.567983</v>
      </c>
      <c r="J71" s="91" t="n">
        <v>3.585275</v>
      </c>
      <c r="K71" s="91" t="n">
        <v>3.608638</v>
      </c>
      <c r="L71" s="91" t="n">
        <v>3.62694</v>
      </c>
      <c r="M71" s="91" t="n">
        <v>3.646247</v>
      </c>
      <c r="N71" s="91" t="n">
        <v>3.672581</v>
      </c>
      <c r="O71" s="91" t="n">
        <v>3.712206</v>
      </c>
      <c r="P71" s="91" t="n">
        <v>3.751265</v>
      </c>
      <c r="Q71" s="91" t="n">
        <v>3.794944</v>
      </c>
      <c r="R71" s="91" t="n">
        <v>3.845261</v>
      </c>
      <c r="S71" s="91" t="n">
        <v>3.887014</v>
      </c>
      <c r="T71" s="91" t="n">
        <v>3.922763</v>
      </c>
      <c r="U71" s="91" t="n">
        <v>3.960482</v>
      </c>
      <c r="V71" s="91" t="n">
        <v>4.002985</v>
      </c>
      <c r="W71" s="91" t="n">
        <v>4.056083</v>
      </c>
      <c r="X71" s="91" t="n">
        <v>4.105155</v>
      </c>
      <c r="Y71" s="91" t="n">
        <v>4.155632</v>
      </c>
      <c r="Z71" s="91" t="n">
        <v>4.203652</v>
      </c>
      <c r="AA71" s="91" t="n">
        <v>4.253333</v>
      </c>
      <c r="AB71" s="91" t="n">
        <v>4.307257</v>
      </c>
      <c r="AC71" s="91" t="n">
        <v>4.356471</v>
      </c>
      <c r="AD71" s="91" t="n">
        <v>4.394174</v>
      </c>
      <c r="AE71" s="91" t="n">
        <v>4.434601</v>
      </c>
      <c r="AF71" s="91" t="n">
        <v>4.47152</v>
      </c>
      <c r="AG71" s="91" t="n">
        <v>4.509092</v>
      </c>
      <c r="AH71" s="92" t="n">
        <v>0.023598</v>
      </c>
    </row>
    <row r="72" ht="15" customHeight="1" s="95">
      <c r="A72" s="10" t="inlineStr">
        <is>
          <t>QUA000:fa_DistillateFue</t>
        </is>
      </c>
      <c r="B72" s="110" t="inlineStr">
        <is>
          <t xml:space="preserve">   Distillate Fuel Oil 13/</t>
        </is>
      </c>
      <c r="C72" s="91" t="n">
        <v>6.144374</v>
      </c>
      <c r="D72" s="91" t="n">
        <v>6.26454</v>
      </c>
      <c r="E72" s="91" t="n">
        <v>6.315545</v>
      </c>
      <c r="F72" s="91" t="n">
        <v>6.352649</v>
      </c>
      <c r="G72" s="91" t="n">
        <v>6.49368</v>
      </c>
      <c r="H72" s="91" t="n">
        <v>6.534294</v>
      </c>
      <c r="I72" s="91" t="n">
        <v>6.521973</v>
      </c>
      <c r="J72" s="91" t="n">
        <v>6.51943</v>
      </c>
      <c r="K72" s="91" t="n">
        <v>6.480941</v>
      </c>
      <c r="L72" s="91" t="n">
        <v>6.440438</v>
      </c>
      <c r="M72" s="91" t="n">
        <v>6.394224</v>
      </c>
      <c r="N72" s="91" t="n">
        <v>6.325662</v>
      </c>
      <c r="O72" s="91" t="n">
        <v>6.304388</v>
      </c>
      <c r="P72" s="91" t="n">
        <v>6.261148</v>
      </c>
      <c r="Q72" s="91" t="n">
        <v>6.237252</v>
      </c>
      <c r="R72" s="91" t="n">
        <v>6.214703</v>
      </c>
      <c r="S72" s="91" t="n">
        <v>6.230297</v>
      </c>
      <c r="T72" s="91" t="n">
        <v>6.225453</v>
      </c>
      <c r="U72" s="91" t="n">
        <v>6.212584</v>
      </c>
      <c r="V72" s="91" t="n">
        <v>6.241193</v>
      </c>
      <c r="W72" s="91" t="n">
        <v>6.246269</v>
      </c>
      <c r="X72" s="91" t="n">
        <v>6.24668</v>
      </c>
      <c r="Y72" s="91" t="n">
        <v>6.291444</v>
      </c>
      <c r="Z72" s="91" t="n">
        <v>6.331732</v>
      </c>
      <c r="AA72" s="91" t="n">
        <v>6.363966</v>
      </c>
      <c r="AB72" s="91" t="n">
        <v>6.391696</v>
      </c>
      <c r="AC72" s="91" t="n">
        <v>6.414438</v>
      </c>
      <c r="AD72" s="91" t="n">
        <v>6.432067</v>
      </c>
      <c r="AE72" s="91" t="n">
        <v>6.452972</v>
      </c>
      <c r="AF72" s="91" t="n">
        <v>6.477456</v>
      </c>
      <c r="AG72" s="91" t="n">
        <v>6.509656</v>
      </c>
      <c r="AH72" s="92" t="n">
        <v>0.001927</v>
      </c>
    </row>
    <row r="73" ht="14.5" customHeight="1" s="95">
      <c r="A73" s="10" t="inlineStr">
        <is>
          <t>QUA000:fa_ResidualFuel</t>
        </is>
      </c>
      <c r="B73" s="110" t="inlineStr">
        <is>
          <t xml:space="preserve">   Residual Fuel Oil</t>
        </is>
      </c>
      <c r="C73" s="91" t="n">
        <v>0.431201</v>
      </c>
      <c r="D73" s="91" t="n">
        <v>0.492344</v>
      </c>
      <c r="E73" s="91" t="n">
        <v>0.721356</v>
      </c>
      <c r="F73" s="91" t="n">
        <v>0.764213</v>
      </c>
      <c r="G73" s="91" t="n">
        <v>0.634215</v>
      </c>
      <c r="H73" s="91" t="n">
        <v>0.639938</v>
      </c>
      <c r="I73" s="91" t="n">
        <v>0.667947</v>
      </c>
      <c r="J73" s="91" t="n">
        <v>0.609395</v>
      </c>
      <c r="K73" s="91" t="n">
        <v>0.610389</v>
      </c>
      <c r="L73" s="91" t="n">
        <v>0.588635</v>
      </c>
      <c r="M73" s="91" t="n">
        <v>0.593158</v>
      </c>
      <c r="N73" s="91" t="n">
        <v>0.634493</v>
      </c>
      <c r="O73" s="91" t="n">
        <v>0.595889</v>
      </c>
      <c r="P73" s="91" t="n">
        <v>0.595557</v>
      </c>
      <c r="Q73" s="91" t="n">
        <v>0.588141</v>
      </c>
      <c r="R73" s="91" t="n">
        <v>0.623494</v>
      </c>
      <c r="S73" s="91" t="n">
        <v>0.5860069999999999</v>
      </c>
      <c r="T73" s="91" t="n">
        <v>0.583349</v>
      </c>
      <c r="U73" s="91" t="n">
        <v>0.607312</v>
      </c>
      <c r="V73" s="91" t="n">
        <v>0.571967</v>
      </c>
      <c r="W73" s="91" t="n">
        <v>0.566156</v>
      </c>
      <c r="X73" s="91" t="n">
        <v>0.596395</v>
      </c>
      <c r="Y73" s="91" t="n">
        <v>0.555081</v>
      </c>
      <c r="Z73" s="91" t="n">
        <v>0.551684</v>
      </c>
      <c r="AA73" s="91" t="n">
        <v>0.534027</v>
      </c>
      <c r="AB73" s="91" t="n">
        <v>0.533666</v>
      </c>
      <c r="AC73" s="91" t="n">
        <v>0.522825</v>
      </c>
      <c r="AD73" s="91" t="n">
        <v>0.515909</v>
      </c>
      <c r="AE73" s="91" t="n">
        <v>0.515783</v>
      </c>
      <c r="AF73" s="91" t="n">
        <v>0.511033</v>
      </c>
      <c r="AG73" s="91" t="n">
        <v>0.5036040000000001</v>
      </c>
      <c r="AH73" s="92" t="n">
        <v>0.005187</v>
      </c>
    </row>
    <row r="74" ht="15" customHeight="1" s="95">
      <c r="A74" s="10" t="inlineStr">
        <is>
          <t>QUA000:fa_OtherPetroleu</t>
        </is>
      </c>
      <c r="B74" s="110" t="inlineStr">
        <is>
          <t xml:space="preserve">   Other Petroleum 14/</t>
        </is>
      </c>
      <c r="C74" s="91" t="n">
        <v>0.143675</v>
      </c>
      <c r="D74" s="91" t="n">
        <v>0.145835</v>
      </c>
      <c r="E74" s="91" t="n">
        <v>0.147242</v>
      </c>
      <c r="F74" s="91" t="n">
        <v>0.148325</v>
      </c>
      <c r="G74" s="91" t="n">
        <v>0.149058</v>
      </c>
      <c r="H74" s="91" t="n">
        <v>0.149435</v>
      </c>
      <c r="I74" s="91" t="n">
        <v>0.149595</v>
      </c>
      <c r="J74" s="91" t="n">
        <v>0.149236</v>
      </c>
      <c r="K74" s="91" t="n">
        <v>0.148975</v>
      </c>
      <c r="L74" s="91" t="n">
        <v>0.148753</v>
      </c>
      <c r="M74" s="91" t="n">
        <v>0.148446</v>
      </c>
      <c r="N74" s="91" t="n">
        <v>0.148171</v>
      </c>
      <c r="O74" s="91" t="n">
        <v>0.147952</v>
      </c>
      <c r="P74" s="91" t="n">
        <v>0.147766</v>
      </c>
      <c r="Q74" s="91" t="n">
        <v>0.147654</v>
      </c>
      <c r="R74" s="91" t="n">
        <v>0.147568</v>
      </c>
      <c r="S74" s="91" t="n">
        <v>0.147447</v>
      </c>
      <c r="T74" s="91" t="n">
        <v>0.147296</v>
      </c>
      <c r="U74" s="91" t="n">
        <v>0.147192</v>
      </c>
      <c r="V74" s="91" t="n">
        <v>0.147118</v>
      </c>
      <c r="W74" s="91" t="n">
        <v>0.147034</v>
      </c>
      <c r="X74" s="91" t="n">
        <v>0.146949</v>
      </c>
      <c r="Y74" s="91" t="n">
        <v>0.146881</v>
      </c>
      <c r="Z74" s="91" t="n">
        <v>0.146799</v>
      </c>
      <c r="AA74" s="91" t="n">
        <v>0.146782</v>
      </c>
      <c r="AB74" s="91" t="n">
        <v>0.146857</v>
      </c>
      <c r="AC74" s="91" t="n">
        <v>0.146875</v>
      </c>
      <c r="AD74" s="91" t="n">
        <v>0.146832</v>
      </c>
      <c r="AE74" s="91" t="n">
        <v>0.146855</v>
      </c>
      <c r="AF74" s="91" t="n">
        <v>0.146828</v>
      </c>
      <c r="AG74" s="91" t="n">
        <v>0.146744</v>
      </c>
      <c r="AH74" s="92" t="n">
        <v>0.000705</v>
      </c>
    </row>
    <row r="75" ht="15" customHeight="1" s="95">
      <c r="A75" s="10" t="inlineStr">
        <is>
          <t>QUA000:fa_PetroleumSubt</t>
        </is>
      </c>
      <c r="B75" s="110" t="inlineStr">
        <is>
          <t xml:space="preserve">     Petroleum and Other Liquids Subtotal</t>
        </is>
      </c>
      <c r="C75" s="91" t="n">
        <v>23.804163</v>
      </c>
      <c r="D75" s="91" t="n">
        <v>25.356394</v>
      </c>
      <c r="E75" s="91" t="n">
        <v>25.963438</v>
      </c>
      <c r="F75" s="91" t="n">
        <v>26.21163</v>
      </c>
      <c r="G75" s="91" t="n">
        <v>26.309185</v>
      </c>
      <c r="H75" s="91" t="n">
        <v>26.402889</v>
      </c>
      <c r="I75" s="91" t="n">
        <v>26.382215</v>
      </c>
      <c r="J75" s="91" t="n">
        <v>26.2507</v>
      </c>
      <c r="K75" s="91" t="n">
        <v>26.149511</v>
      </c>
      <c r="L75" s="91" t="n">
        <v>26.004908</v>
      </c>
      <c r="M75" s="91" t="n">
        <v>25.884428</v>
      </c>
      <c r="N75" s="91" t="n">
        <v>25.78175</v>
      </c>
      <c r="O75" s="91" t="n">
        <v>25.672915</v>
      </c>
      <c r="P75" s="91" t="n">
        <v>25.600515</v>
      </c>
      <c r="Q75" s="91" t="n">
        <v>25.559633</v>
      </c>
      <c r="R75" s="91" t="n">
        <v>25.595043</v>
      </c>
      <c r="S75" s="91" t="n">
        <v>25.596552</v>
      </c>
      <c r="T75" s="91" t="n">
        <v>25.608734</v>
      </c>
      <c r="U75" s="91" t="n">
        <v>25.644341</v>
      </c>
      <c r="V75" s="91" t="n">
        <v>25.683153</v>
      </c>
      <c r="W75" s="91" t="n">
        <v>25.754246</v>
      </c>
      <c r="X75" s="91" t="n">
        <v>25.85626</v>
      </c>
      <c r="Y75" s="91" t="n">
        <v>25.940662</v>
      </c>
      <c r="Z75" s="91" t="n">
        <v>26.06119</v>
      </c>
      <c r="AA75" s="91" t="n">
        <v>26.155508</v>
      </c>
      <c r="AB75" s="91" t="n">
        <v>26.267351</v>
      </c>
      <c r="AC75" s="91" t="n">
        <v>26.364307</v>
      </c>
      <c r="AD75" s="91" t="n">
        <v>26.443382</v>
      </c>
      <c r="AE75" s="91" t="n">
        <v>26.546007</v>
      </c>
      <c r="AF75" s="91" t="n">
        <v>26.64934</v>
      </c>
      <c r="AG75" s="91" t="n">
        <v>26.760677</v>
      </c>
      <c r="AH75" s="92" t="n">
        <v>0.00391</v>
      </c>
    </row>
    <row r="76" ht="15" customHeight="1" s="95">
      <c r="A76" s="10" t="inlineStr">
        <is>
          <t>QUA000:fa_PipelineFuelN</t>
        </is>
      </c>
      <c r="B76" s="110" t="inlineStr">
        <is>
          <t xml:space="preserve">   Pipeline and Distribution Fuel Natural Gas</t>
        </is>
      </c>
      <c r="C76" s="91" t="n">
        <v>0.70625</v>
      </c>
      <c r="D76" s="91" t="n">
        <v>0.765142</v>
      </c>
      <c r="E76" s="91" t="n">
        <v>0.75535</v>
      </c>
      <c r="F76" s="91" t="n">
        <v>0.731638</v>
      </c>
      <c r="G76" s="91" t="n">
        <v>0.723207</v>
      </c>
      <c r="H76" s="91" t="n">
        <v>0.724606</v>
      </c>
      <c r="I76" s="91" t="n">
        <v>0.6910500000000001</v>
      </c>
      <c r="J76" s="91" t="n">
        <v>0.701143</v>
      </c>
      <c r="K76" s="91" t="n">
        <v>0.701066</v>
      </c>
      <c r="L76" s="91" t="n">
        <v>0.701037</v>
      </c>
      <c r="M76" s="91" t="n">
        <v>0.69346</v>
      </c>
      <c r="N76" s="91" t="n">
        <v>0.694475</v>
      </c>
      <c r="O76" s="91" t="n">
        <v>0.697118</v>
      </c>
      <c r="P76" s="91" t="n">
        <v>0.697967</v>
      </c>
      <c r="Q76" s="91" t="n">
        <v>0.696894</v>
      </c>
      <c r="R76" s="91" t="n">
        <v>0.700557</v>
      </c>
      <c r="S76" s="91" t="n">
        <v>0.708853</v>
      </c>
      <c r="T76" s="91" t="n">
        <v>0.718202</v>
      </c>
      <c r="U76" s="91" t="n">
        <v>0.725978</v>
      </c>
      <c r="V76" s="91" t="n">
        <v>0.730663</v>
      </c>
      <c r="W76" s="91" t="n">
        <v>0.734561</v>
      </c>
      <c r="X76" s="91" t="n">
        <v>0.737107</v>
      </c>
      <c r="Y76" s="91" t="n">
        <v>0.741271</v>
      </c>
      <c r="Z76" s="91" t="n">
        <v>0.74835</v>
      </c>
      <c r="AA76" s="91" t="n">
        <v>0.7593839999999999</v>
      </c>
      <c r="AB76" s="91" t="n">
        <v>0.765859</v>
      </c>
      <c r="AC76" s="91" t="n">
        <v>0.773894</v>
      </c>
      <c r="AD76" s="91" t="n">
        <v>0.783064</v>
      </c>
      <c r="AE76" s="91" t="n">
        <v>0.778317</v>
      </c>
      <c r="AF76" s="91" t="n">
        <v>0.777421</v>
      </c>
      <c r="AG76" s="91" t="n">
        <v>0.784838</v>
      </c>
      <c r="AH76" s="92" t="n">
        <v>0.003523</v>
      </c>
    </row>
    <row r="77" ht="15" customHeight="1" s="95">
      <c r="A77" s="10" t="inlineStr">
        <is>
          <t>QUA000:fa_CompressedNat</t>
        </is>
      </c>
      <c r="B77" s="110" t="inlineStr">
        <is>
          <t xml:space="preserve">   Compressed / Liquefied Natural Gas</t>
        </is>
      </c>
      <c r="C77" s="91" t="n">
        <v>0.087102</v>
      </c>
      <c r="D77" s="91" t="n">
        <v>0.112069</v>
      </c>
      <c r="E77" s="91" t="n">
        <v>0.097746</v>
      </c>
      <c r="F77" s="91" t="n">
        <v>0.101936</v>
      </c>
      <c r="G77" s="91" t="n">
        <v>0.11674</v>
      </c>
      <c r="H77" s="91" t="n">
        <v>0.121492</v>
      </c>
      <c r="I77" s="91" t="n">
        <v>0.12631</v>
      </c>
      <c r="J77" s="91" t="n">
        <v>0.13767</v>
      </c>
      <c r="K77" s="91" t="n">
        <v>0.143963</v>
      </c>
      <c r="L77" s="91" t="n">
        <v>0.153896</v>
      </c>
      <c r="M77" s="91" t="n">
        <v>0.158216</v>
      </c>
      <c r="N77" s="91" t="n">
        <v>0.162759</v>
      </c>
      <c r="O77" s="91" t="n">
        <v>0.17606</v>
      </c>
      <c r="P77" s="91" t="n">
        <v>0.185679</v>
      </c>
      <c r="Q77" s="91" t="n">
        <v>0.196277</v>
      </c>
      <c r="R77" s="91" t="n">
        <v>0.201339</v>
      </c>
      <c r="S77" s="91" t="n">
        <v>0.214506</v>
      </c>
      <c r="T77" s="91" t="n">
        <v>0.22499</v>
      </c>
      <c r="U77" s="91" t="n">
        <v>0.232824</v>
      </c>
      <c r="V77" s="91" t="n">
        <v>0.247285</v>
      </c>
      <c r="W77" s="91" t="n">
        <v>0.260902</v>
      </c>
      <c r="X77" s="91" t="n">
        <v>0.269099</v>
      </c>
      <c r="Y77" s="91" t="n">
        <v>0.287426</v>
      </c>
      <c r="Z77" s="91" t="n">
        <v>0.30137</v>
      </c>
      <c r="AA77" s="91" t="n">
        <v>0.316857</v>
      </c>
      <c r="AB77" s="91" t="n">
        <v>0.331934</v>
      </c>
      <c r="AC77" s="91" t="n">
        <v>0.347059</v>
      </c>
      <c r="AD77" s="91" t="n">
        <v>0.36166</v>
      </c>
      <c r="AE77" s="91" t="n">
        <v>0.37484</v>
      </c>
      <c r="AF77" s="91" t="n">
        <v>0.391045</v>
      </c>
      <c r="AG77" s="91" t="n">
        <v>0.408872</v>
      </c>
      <c r="AH77" s="92" t="n">
        <v>0.052896</v>
      </c>
    </row>
    <row r="78" ht="15" customHeight="1" s="95">
      <c r="A78" s="10" t="inlineStr">
        <is>
          <t>QUA000:fa_LiquidHydroge</t>
        </is>
      </c>
      <c r="B78" s="110" t="inlineStr">
        <is>
          <t xml:space="preserve">   Hydrogen</t>
        </is>
      </c>
      <c r="C78" s="91" t="n">
        <v>0.000382</v>
      </c>
      <c r="D78" s="91" t="n">
        <v>0.000481</v>
      </c>
      <c r="E78" s="91" t="n">
        <v>0.0005820000000000001</v>
      </c>
      <c r="F78" s="91" t="n">
        <v>0.000684</v>
      </c>
      <c r="G78" s="91" t="n">
        <v>0.000788</v>
      </c>
      <c r="H78" s="91" t="n">
        <v>0.000893</v>
      </c>
      <c r="I78" s="91" t="n">
        <v>0.00099</v>
      </c>
      <c r="J78" s="91" t="n">
        <v>0.001082</v>
      </c>
      <c r="K78" s="91" t="n">
        <v>0.001175</v>
      </c>
      <c r="L78" s="91" t="n">
        <v>0.001268</v>
      </c>
      <c r="M78" s="91" t="n">
        <v>0.001364</v>
      </c>
      <c r="N78" s="91" t="n">
        <v>0.00146</v>
      </c>
      <c r="O78" s="91" t="n">
        <v>0.001556</v>
      </c>
      <c r="P78" s="91" t="n">
        <v>0.001653</v>
      </c>
      <c r="Q78" s="91" t="n">
        <v>0.001754</v>
      </c>
      <c r="R78" s="91" t="n">
        <v>0.001865</v>
      </c>
      <c r="S78" s="91" t="n">
        <v>0.001979</v>
      </c>
      <c r="T78" s="91" t="n">
        <v>0.002097</v>
      </c>
      <c r="U78" s="91" t="n">
        <v>0.002224</v>
      </c>
      <c r="V78" s="91" t="n">
        <v>0.002358</v>
      </c>
      <c r="W78" s="91" t="n">
        <v>0.002498</v>
      </c>
      <c r="X78" s="91" t="n">
        <v>0.002644</v>
      </c>
      <c r="Y78" s="91" t="n">
        <v>0.002798</v>
      </c>
      <c r="Z78" s="91" t="n">
        <v>0.002982</v>
      </c>
      <c r="AA78" s="91" t="n">
        <v>0.003141</v>
      </c>
      <c r="AB78" s="91" t="n">
        <v>0.003307</v>
      </c>
      <c r="AC78" s="91" t="n">
        <v>0.003473</v>
      </c>
      <c r="AD78" s="91" t="n">
        <v>0.003643</v>
      </c>
      <c r="AE78" s="91" t="n">
        <v>0.003825</v>
      </c>
      <c r="AF78" s="91" t="n">
        <v>0.004016</v>
      </c>
      <c r="AG78" s="91" t="n">
        <v>0.004218</v>
      </c>
      <c r="AH78" s="92" t="n">
        <v>0.08338</v>
      </c>
    </row>
    <row r="79" ht="14.5" customHeight="1" s="95">
      <c r="A79" s="10" t="inlineStr">
        <is>
          <t>QUA000:fa_Electricity</t>
        </is>
      </c>
      <c r="B79" s="110" t="inlineStr">
        <is>
          <t xml:space="preserve">   Purchased Electricity</t>
        </is>
      </c>
      <c r="C79" s="91" t="n">
        <v>0.035273</v>
      </c>
      <c r="D79" s="91" t="n">
        <v>0.042457</v>
      </c>
      <c r="E79" s="91" t="n">
        <v>0.048514</v>
      </c>
      <c r="F79" s="91" t="n">
        <v>0.054112</v>
      </c>
      <c r="G79" s="91" t="n">
        <v>0.059436</v>
      </c>
      <c r="H79" s="91" t="n">
        <v>0.064734</v>
      </c>
      <c r="I79" s="91" t="n">
        <v>0.071021</v>
      </c>
      <c r="J79" s="91" t="n">
        <v>0.077484</v>
      </c>
      <c r="K79" s="91" t="n">
        <v>0.083911</v>
      </c>
      <c r="L79" s="91" t="n">
        <v>0.09063300000000001</v>
      </c>
      <c r="M79" s="91" t="n">
        <v>0.09810000000000001</v>
      </c>
      <c r="N79" s="91" t="n">
        <v>0.106011</v>
      </c>
      <c r="O79" s="91" t="n">
        <v>0.114891</v>
      </c>
      <c r="P79" s="91" t="n">
        <v>0.124628</v>
      </c>
      <c r="Q79" s="91" t="n">
        <v>0.13535</v>
      </c>
      <c r="R79" s="91" t="n">
        <v>0.146982</v>
      </c>
      <c r="S79" s="91" t="n">
        <v>0.159425</v>
      </c>
      <c r="T79" s="91" t="n">
        <v>0.172576</v>
      </c>
      <c r="U79" s="91" t="n">
        <v>0.186539</v>
      </c>
      <c r="V79" s="91" t="n">
        <v>0.201309</v>
      </c>
      <c r="W79" s="91" t="n">
        <v>0.217044</v>
      </c>
      <c r="X79" s="91" t="n">
        <v>0.232908</v>
      </c>
      <c r="Y79" s="91" t="n">
        <v>0.249101</v>
      </c>
      <c r="Z79" s="91" t="n">
        <v>0.265492</v>
      </c>
      <c r="AA79" s="91" t="n">
        <v>0.28251</v>
      </c>
      <c r="AB79" s="91" t="n">
        <v>0.299352</v>
      </c>
      <c r="AC79" s="91" t="n">
        <v>0.316487</v>
      </c>
      <c r="AD79" s="91" t="n">
        <v>0.3337</v>
      </c>
      <c r="AE79" s="91" t="n">
        <v>0.351469</v>
      </c>
      <c r="AF79" s="91" t="n">
        <v>0.369991</v>
      </c>
      <c r="AG79" s="91" t="n">
        <v>0.38867</v>
      </c>
      <c r="AH79" s="92" t="n">
        <v>0.083273</v>
      </c>
    </row>
    <row r="80" ht="15" customHeight="1" s="95">
      <c r="A80" s="10" t="inlineStr">
        <is>
          <t>QUA000:fa_DeliveredEner</t>
        </is>
      </c>
      <c r="B80" s="15" t="inlineStr">
        <is>
          <t xml:space="preserve">     Delivered Energy</t>
        </is>
      </c>
      <c r="C80" s="16" t="n">
        <v>24.633167</v>
      </c>
      <c r="D80" s="16" t="n">
        <v>26.276543</v>
      </c>
      <c r="E80" s="16" t="n">
        <v>26.865631</v>
      </c>
      <c r="F80" s="16" t="n">
        <v>27.1</v>
      </c>
      <c r="G80" s="16" t="n">
        <v>27.209358</v>
      </c>
      <c r="H80" s="16" t="n">
        <v>27.314613</v>
      </c>
      <c r="I80" s="16" t="n">
        <v>27.271587</v>
      </c>
      <c r="J80" s="16" t="n">
        <v>27.168079</v>
      </c>
      <c r="K80" s="16" t="n">
        <v>27.079628</v>
      </c>
      <c r="L80" s="16" t="n">
        <v>26.951742</v>
      </c>
      <c r="M80" s="16" t="n">
        <v>26.835567</v>
      </c>
      <c r="N80" s="16" t="n">
        <v>26.746456</v>
      </c>
      <c r="O80" s="16" t="n">
        <v>26.66254</v>
      </c>
      <c r="P80" s="16" t="n">
        <v>26.610443</v>
      </c>
      <c r="Q80" s="16" t="n">
        <v>26.589909</v>
      </c>
      <c r="R80" s="16" t="n">
        <v>26.645782</v>
      </c>
      <c r="S80" s="16" t="n">
        <v>26.681314</v>
      </c>
      <c r="T80" s="16" t="n">
        <v>26.726601</v>
      </c>
      <c r="U80" s="16" t="n">
        <v>26.791906</v>
      </c>
      <c r="V80" s="16" t="n">
        <v>26.864769</v>
      </c>
      <c r="W80" s="16" t="n">
        <v>26.969252</v>
      </c>
      <c r="X80" s="16" t="n">
        <v>27.098017</v>
      </c>
      <c r="Y80" s="16" t="n">
        <v>27.221258</v>
      </c>
      <c r="Z80" s="16" t="n">
        <v>27.379385</v>
      </c>
      <c r="AA80" s="16" t="n">
        <v>27.517401</v>
      </c>
      <c r="AB80" s="16" t="n">
        <v>27.667803</v>
      </c>
      <c r="AC80" s="16" t="n">
        <v>27.80522</v>
      </c>
      <c r="AD80" s="16" t="n">
        <v>27.925449</v>
      </c>
      <c r="AE80" s="16" t="n">
        <v>28.054457</v>
      </c>
      <c r="AF80" s="16" t="n">
        <v>28.191811</v>
      </c>
      <c r="AG80" s="16" t="n">
        <v>28.347277</v>
      </c>
      <c r="AH80" s="17" t="n">
        <v>0.004692</v>
      </c>
    </row>
    <row r="81" ht="14.5" customHeight="1" s="95">
      <c r="A81" s="10" t="inlineStr">
        <is>
          <t>QUA000:fa_ElectricityRe</t>
        </is>
      </c>
      <c r="B81" s="110" t="inlineStr">
        <is>
          <t xml:space="preserve">   Electricity Related Losses</t>
        </is>
      </c>
      <c r="C81" s="91" t="n">
        <v>0.065788</v>
      </c>
      <c r="D81" s="91" t="n">
        <v>0.07911600000000001</v>
      </c>
      <c r="E81" s="91" t="n">
        <v>0.09034200000000001</v>
      </c>
      <c r="F81" s="91" t="n">
        <v>0.097912</v>
      </c>
      <c r="G81" s="91" t="n">
        <v>0.104538</v>
      </c>
      <c r="H81" s="91" t="n">
        <v>0.109933</v>
      </c>
      <c r="I81" s="91" t="n">
        <v>0.116031</v>
      </c>
      <c r="J81" s="91" t="n">
        <v>0.122989</v>
      </c>
      <c r="K81" s="91" t="n">
        <v>0.13105</v>
      </c>
      <c r="L81" s="91" t="n">
        <v>0.139734</v>
      </c>
      <c r="M81" s="91" t="n">
        <v>0.15068</v>
      </c>
      <c r="N81" s="91" t="n">
        <v>0.161803</v>
      </c>
      <c r="O81" s="91" t="n">
        <v>0.173882</v>
      </c>
      <c r="P81" s="91" t="n">
        <v>0.187562</v>
      </c>
      <c r="Q81" s="91" t="n">
        <v>0.202247</v>
      </c>
      <c r="R81" s="91" t="n">
        <v>0.218489</v>
      </c>
      <c r="S81" s="91" t="n">
        <v>0.23573</v>
      </c>
      <c r="T81" s="91" t="n">
        <v>0.253441</v>
      </c>
      <c r="U81" s="91" t="n">
        <v>0.272274</v>
      </c>
      <c r="V81" s="91" t="n">
        <v>0.292601</v>
      </c>
      <c r="W81" s="91" t="n">
        <v>0.314428</v>
      </c>
      <c r="X81" s="91" t="n">
        <v>0.336275</v>
      </c>
      <c r="Y81" s="91" t="n">
        <v>0.358472</v>
      </c>
      <c r="Z81" s="91" t="n">
        <v>0.37981</v>
      </c>
      <c r="AA81" s="91" t="n">
        <v>0.4002</v>
      </c>
      <c r="AB81" s="91" t="n">
        <v>0.422104</v>
      </c>
      <c r="AC81" s="91" t="n">
        <v>0.444344</v>
      </c>
      <c r="AD81" s="91" t="n">
        <v>0.466375</v>
      </c>
      <c r="AE81" s="91" t="n">
        <v>0.488539</v>
      </c>
      <c r="AF81" s="91" t="n">
        <v>0.512753</v>
      </c>
      <c r="AG81" s="91" t="n">
        <v>0.536959</v>
      </c>
      <c r="AH81" s="92" t="n">
        <v>0.07249</v>
      </c>
    </row>
    <row r="82" ht="15" customHeight="1" s="95">
      <c r="A82" s="10" t="inlineStr">
        <is>
          <t>QUA000:fa_Total</t>
        </is>
      </c>
      <c r="B82" s="15" t="inlineStr">
        <is>
          <t xml:space="preserve">     Total</t>
        </is>
      </c>
      <c r="C82" s="16" t="n">
        <v>24.698956</v>
      </c>
      <c r="D82" s="16" t="n">
        <v>26.355659</v>
      </c>
      <c r="E82" s="16" t="n">
        <v>26.955973</v>
      </c>
      <c r="F82" s="16" t="n">
        <v>27.197912</v>
      </c>
      <c r="G82" s="16" t="n">
        <v>27.313896</v>
      </c>
      <c r="H82" s="16" t="n">
        <v>27.424547</v>
      </c>
      <c r="I82" s="16" t="n">
        <v>27.387619</v>
      </c>
      <c r="J82" s="16" t="n">
        <v>27.291069</v>
      </c>
      <c r="K82" s="16" t="n">
        <v>27.210678</v>
      </c>
      <c r="L82" s="16" t="n">
        <v>27.091476</v>
      </c>
      <c r="M82" s="16" t="n">
        <v>26.986248</v>
      </c>
      <c r="N82" s="16" t="n">
        <v>26.908258</v>
      </c>
      <c r="O82" s="16" t="n">
        <v>26.836422</v>
      </c>
      <c r="P82" s="16" t="n">
        <v>26.798006</v>
      </c>
      <c r="Q82" s="16" t="n">
        <v>26.792156</v>
      </c>
      <c r="R82" s="16" t="n">
        <v>26.864271</v>
      </c>
      <c r="S82" s="16" t="n">
        <v>26.917044</v>
      </c>
      <c r="T82" s="16" t="n">
        <v>26.980042</v>
      </c>
      <c r="U82" s="16" t="n">
        <v>27.06418</v>
      </c>
      <c r="V82" s="16" t="n">
        <v>27.15737</v>
      </c>
      <c r="W82" s="16" t="n">
        <v>27.28368</v>
      </c>
      <c r="X82" s="16" t="n">
        <v>27.434292</v>
      </c>
      <c r="Y82" s="16" t="n">
        <v>27.579731</v>
      </c>
      <c r="Z82" s="16" t="n">
        <v>27.759195</v>
      </c>
      <c r="AA82" s="16" t="n">
        <v>27.917601</v>
      </c>
      <c r="AB82" s="16" t="n">
        <v>28.089907</v>
      </c>
      <c r="AC82" s="16" t="n">
        <v>28.249563</v>
      </c>
      <c r="AD82" s="16" t="n">
        <v>28.391825</v>
      </c>
      <c r="AE82" s="16" t="n">
        <v>28.542995</v>
      </c>
      <c r="AF82" s="16" t="n">
        <v>28.704563</v>
      </c>
      <c r="AG82" s="16" t="n">
        <v>28.884235</v>
      </c>
      <c r="AH82" s="17" t="n">
        <v>0.005231</v>
      </c>
    </row>
    <row r="84" ht="15" customHeight="1" s="95">
      <c r="B84" s="15" t="inlineStr">
        <is>
          <t xml:space="preserve"> Unspecified Sector 15/</t>
        </is>
      </c>
    </row>
    <row r="85" ht="15" customHeight="1" s="95">
      <c r="A85" s="10" t="inlineStr">
        <is>
          <t>QUA000:un_Total</t>
        </is>
      </c>
      <c r="B85" s="15" t="inlineStr">
        <is>
          <t xml:space="preserve">     Total</t>
        </is>
      </c>
      <c r="C85" s="16" t="n">
        <v>-0.42505</v>
      </c>
      <c r="D85" s="16" t="n">
        <v>-0.439569</v>
      </c>
      <c r="E85" s="16" t="n">
        <v>-0.442698</v>
      </c>
      <c r="F85" s="16" t="n">
        <v>-0.444999</v>
      </c>
      <c r="G85" s="16" t="n">
        <v>-0.451009</v>
      </c>
      <c r="H85" s="16" t="n">
        <v>-0.452617</v>
      </c>
      <c r="I85" s="16" t="n">
        <v>-0.451508</v>
      </c>
      <c r="J85" s="16" t="n">
        <v>-0.45047</v>
      </c>
      <c r="K85" s="16" t="n">
        <v>-0.447993</v>
      </c>
      <c r="L85" s="16" t="n">
        <v>-0.445264</v>
      </c>
      <c r="M85" s="16" t="n">
        <v>-0.442335</v>
      </c>
      <c r="N85" s="16" t="n">
        <v>-0.438474</v>
      </c>
      <c r="O85" s="16" t="n">
        <v>-0.436726</v>
      </c>
      <c r="P85" s="16" t="n">
        <v>-0.434316</v>
      </c>
      <c r="Q85" s="16" t="n">
        <v>-0.432871</v>
      </c>
      <c r="R85" s="16" t="n">
        <v>-0.431788</v>
      </c>
      <c r="S85" s="16" t="n">
        <v>-0.432338</v>
      </c>
      <c r="T85" s="16" t="n">
        <v>-0.432063</v>
      </c>
      <c r="U85" s="16" t="n">
        <v>-0.4315</v>
      </c>
      <c r="V85" s="16" t="n">
        <v>-0.432821</v>
      </c>
      <c r="W85" s="16" t="n">
        <v>-0.433394</v>
      </c>
      <c r="X85" s="16" t="n">
        <v>-0.433805</v>
      </c>
      <c r="Y85" s="16" t="n">
        <v>-0.436118</v>
      </c>
      <c r="Z85" s="16" t="n">
        <v>-0.438299</v>
      </c>
      <c r="AA85" s="16" t="n">
        <v>-0.440093</v>
      </c>
      <c r="AB85" s="16" t="n">
        <v>-0.441723</v>
      </c>
      <c r="AC85" s="16" t="n">
        <v>-0.443195</v>
      </c>
      <c r="AD85" s="16" t="n">
        <v>-0.444366</v>
      </c>
      <c r="AE85" s="16" t="n">
        <v>-0.4458</v>
      </c>
      <c r="AF85" s="16" t="n">
        <v>-0.447427</v>
      </c>
      <c r="AG85" s="16" t="n">
        <v>-0.449397</v>
      </c>
      <c r="AH85" s="17" t="n">
        <v>0.001858</v>
      </c>
    </row>
    <row r="87" ht="15" customHeight="1" s="95">
      <c r="B87" s="15" t="inlineStr">
        <is>
          <t xml:space="preserve"> Delivered Energy Consumption, All Sectors</t>
        </is>
      </c>
    </row>
    <row r="88" ht="15" customHeight="1" s="95">
      <c r="A88" s="10" t="inlineStr">
        <is>
          <t>QUA000:ga_LiquefiedPetr</t>
        </is>
      </c>
      <c r="B88" s="110" t="inlineStr">
        <is>
          <t xml:space="preserve">   Liquefied Petroleum Gases and Other 6/</t>
        </is>
      </c>
      <c r="C88" s="91" t="n">
        <v>3.759901</v>
      </c>
      <c r="D88" s="91" t="n">
        <v>4.055061</v>
      </c>
      <c r="E88" s="91" t="n">
        <v>4.29268</v>
      </c>
      <c r="F88" s="91" t="n">
        <v>4.453119</v>
      </c>
      <c r="G88" s="91" t="n">
        <v>4.597715</v>
      </c>
      <c r="H88" s="91" t="n">
        <v>4.71752</v>
      </c>
      <c r="I88" s="91" t="n">
        <v>4.803492</v>
      </c>
      <c r="J88" s="91" t="n">
        <v>4.863316</v>
      </c>
      <c r="K88" s="91" t="n">
        <v>4.937361</v>
      </c>
      <c r="L88" s="91" t="n">
        <v>5.004482</v>
      </c>
      <c r="M88" s="91" t="n">
        <v>5.083902</v>
      </c>
      <c r="N88" s="91" t="n">
        <v>5.164318</v>
      </c>
      <c r="O88" s="91" t="n">
        <v>5.233634</v>
      </c>
      <c r="P88" s="91" t="n">
        <v>5.296449</v>
      </c>
      <c r="Q88" s="91" t="n">
        <v>5.393725</v>
      </c>
      <c r="R88" s="91" t="n">
        <v>5.489502</v>
      </c>
      <c r="S88" s="91" t="n">
        <v>5.567308</v>
      </c>
      <c r="T88" s="91" t="n">
        <v>5.645788</v>
      </c>
      <c r="U88" s="91" t="n">
        <v>5.715771</v>
      </c>
      <c r="V88" s="91" t="n">
        <v>5.783944</v>
      </c>
      <c r="W88" s="91" t="n">
        <v>5.81399</v>
      </c>
      <c r="X88" s="91" t="n">
        <v>5.857244</v>
      </c>
      <c r="Y88" s="91" t="n">
        <v>5.9094</v>
      </c>
      <c r="Z88" s="91" t="n">
        <v>6.000987</v>
      </c>
      <c r="AA88" s="91" t="n">
        <v>6.072735</v>
      </c>
      <c r="AB88" s="91" t="n">
        <v>6.167393</v>
      </c>
      <c r="AC88" s="91" t="n">
        <v>6.218942</v>
      </c>
      <c r="AD88" s="91" t="n">
        <v>6.264272</v>
      </c>
      <c r="AE88" s="91" t="n">
        <v>6.311286</v>
      </c>
      <c r="AF88" s="91" t="n">
        <v>6.391321</v>
      </c>
      <c r="AG88" s="91" t="n">
        <v>6.474602</v>
      </c>
      <c r="AH88" s="92" t="n">
        <v>0.018282</v>
      </c>
    </row>
    <row r="89" ht="15" customHeight="1" s="95">
      <c r="A89" s="10" t="inlineStr">
        <is>
          <t>QUA000:ga_MotorGasoline</t>
        </is>
      </c>
      <c r="B89" s="110" t="inlineStr">
        <is>
          <t xml:space="preserve">   Motor Gasoline 3/</t>
        </is>
      </c>
      <c r="C89" s="91" t="n">
        <v>15.233033</v>
      </c>
      <c r="D89" s="91" t="n">
        <v>15.922626</v>
      </c>
      <c r="E89" s="91" t="n">
        <v>15.957838</v>
      </c>
      <c r="F89" s="91" t="n">
        <v>16.007441</v>
      </c>
      <c r="G89" s="91" t="n">
        <v>16.02284</v>
      </c>
      <c r="H89" s="91" t="n">
        <v>16.013304</v>
      </c>
      <c r="I89" s="91" t="n">
        <v>15.96082</v>
      </c>
      <c r="J89" s="91" t="n">
        <v>15.879086</v>
      </c>
      <c r="K89" s="91" t="n">
        <v>15.797284</v>
      </c>
      <c r="L89" s="91" t="n">
        <v>15.701591</v>
      </c>
      <c r="M89" s="91" t="n">
        <v>15.607835</v>
      </c>
      <c r="N89" s="91" t="n">
        <v>15.511388</v>
      </c>
      <c r="O89" s="91" t="n">
        <v>15.428428</v>
      </c>
      <c r="P89" s="91" t="n">
        <v>15.364971</v>
      </c>
      <c r="Q89" s="91" t="n">
        <v>15.316189</v>
      </c>
      <c r="R89" s="91" t="n">
        <v>15.293602</v>
      </c>
      <c r="S89" s="91" t="n">
        <v>15.279764</v>
      </c>
      <c r="T89" s="91" t="n">
        <v>15.267961</v>
      </c>
      <c r="U89" s="91" t="n">
        <v>15.258909</v>
      </c>
      <c r="V89" s="91" t="n">
        <v>15.2663</v>
      </c>
      <c r="W89" s="91" t="n">
        <v>15.289474</v>
      </c>
      <c r="X89" s="91" t="n">
        <v>15.31639</v>
      </c>
      <c r="Y89" s="91" t="n">
        <v>15.351214</v>
      </c>
      <c r="Z89" s="91" t="n">
        <v>15.391328</v>
      </c>
      <c r="AA89" s="91" t="n">
        <v>15.425673</v>
      </c>
      <c r="AB89" s="91" t="n">
        <v>15.460654</v>
      </c>
      <c r="AC89" s="91" t="n">
        <v>15.501023</v>
      </c>
      <c r="AD89" s="91" t="n">
        <v>15.535944</v>
      </c>
      <c r="AE89" s="91" t="n">
        <v>15.581764</v>
      </c>
      <c r="AF89" s="91" t="n">
        <v>15.632805</v>
      </c>
      <c r="AG89" s="91" t="n">
        <v>15.686451</v>
      </c>
      <c r="AH89" s="92" t="n">
        <v>0.0009779999999999999</v>
      </c>
    </row>
    <row r="90" ht="15" customHeight="1" s="95">
      <c r="A90" s="10" t="inlineStr">
        <is>
          <t>QUA000:ga_E85</t>
        </is>
      </c>
      <c r="B90" s="110" t="inlineStr">
        <is>
          <t xml:space="preserve">      of which:  E85 11/</t>
        </is>
      </c>
      <c r="C90" s="91" t="n">
        <v>0.030263</v>
      </c>
      <c r="D90" s="91" t="n">
        <v>0.032548</v>
      </c>
      <c r="E90" s="91" t="n">
        <v>0.030999</v>
      </c>
      <c r="F90" s="91" t="n">
        <v>0.032328</v>
      </c>
      <c r="G90" s="91" t="n">
        <v>0.032314</v>
      </c>
      <c r="H90" s="91" t="n">
        <v>0.032107</v>
      </c>
      <c r="I90" s="91" t="n">
        <v>0.031767</v>
      </c>
      <c r="J90" s="91" t="n">
        <v>0.031162</v>
      </c>
      <c r="K90" s="91" t="n">
        <v>0.030576</v>
      </c>
      <c r="L90" s="91" t="n">
        <v>0.029974</v>
      </c>
      <c r="M90" s="91" t="n">
        <v>0.029405</v>
      </c>
      <c r="N90" s="91" t="n">
        <v>0.028959</v>
      </c>
      <c r="O90" s="91" t="n">
        <v>0.028535</v>
      </c>
      <c r="P90" s="91" t="n">
        <v>0.028218</v>
      </c>
      <c r="Q90" s="91" t="n">
        <v>0.027957</v>
      </c>
      <c r="R90" s="91" t="n">
        <v>0.027951</v>
      </c>
      <c r="S90" s="91" t="n">
        <v>0.027961</v>
      </c>
      <c r="T90" s="91" t="n">
        <v>0.028048</v>
      </c>
      <c r="U90" s="91" t="n">
        <v>0.028157</v>
      </c>
      <c r="V90" s="91" t="n">
        <v>0.028413</v>
      </c>
      <c r="W90" s="91" t="n">
        <v>0.028715</v>
      </c>
      <c r="X90" s="91" t="n">
        <v>0.029029</v>
      </c>
      <c r="Y90" s="91" t="n">
        <v>0.029396</v>
      </c>
      <c r="Z90" s="91" t="n">
        <v>0.02976</v>
      </c>
      <c r="AA90" s="91" t="n">
        <v>0.030148</v>
      </c>
      <c r="AB90" s="91" t="n">
        <v>0.030465</v>
      </c>
      <c r="AC90" s="91" t="n">
        <v>0.03079</v>
      </c>
      <c r="AD90" s="91" t="n">
        <v>0.03125</v>
      </c>
      <c r="AE90" s="91" t="n">
        <v>0.031591</v>
      </c>
      <c r="AF90" s="91" t="n">
        <v>0.032108</v>
      </c>
      <c r="AG90" s="91" t="n">
        <v>0.03258</v>
      </c>
      <c r="AH90" s="92" t="n">
        <v>0.002463</v>
      </c>
    </row>
    <row r="91" ht="15" customHeight="1" s="95">
      <c r="A91" s="10" t="inlineStr">
        <is>
          <t>QUA000:ga_JetFuel</t>
        </is>
      </c>
      <c r="B91" s="110" t="inlineStr">
        <is>
          <t xml:space="preserve">   Jet Fuel 12/</t>
        </is>
      </c>
      <c r="C91" s="91" t="n">
        <v>2.233072</v>
      </c>
      <c r="D91" s="91" t="n">
        <v>2.934549</v>
      </c>
      <c r="E91" s="91" t="n">
        <v>3.251275</v>
      </c>
      <c r="F91" s="91" t="n">
        <v>3.381229</v>
      </c>
      <c r="G91" s="91" t="n">
        <v>3.464918</v>
      </c>
      <c r="H91" s="91" t="n">
        <v>3.534051</v>
      </c>
      <c r="I91" s="91" t="n">
        <v>3.55732</v>
      </c>
      <c r="J91" s="91" t="n">
        <v>3.574561</v>
      </c>
      <c r="K91" s="91" t="n">
        <v>3.597853</v>
      </c>
      <c r="L91" s="91" t="n">
        <v>3.616101</v>
      </c>
      <c r="M91" s="91" t="n">
        <v>3.63535</v>
      </c>
      <c r="N91" s="91" t="n">
        <v>3.661605</v>
      </c>
      <c r="O91" s="91" t="n">
        <v>3.701112</v>
      </c>
      <c r="P91" s="91" t="n">
        <v>3.740054</v>
      </c>
      <c r="Q91" s="91" t="n">
        <v>3.783602</v>
      </c>
      <c r="R91" s="91" t="n">
        <v>3.83377</v>
      </c>
      <c r="S91" s="91" t="n">
        <v>3.875398</v>
      </c>
      <c r="T91" s="91" t="n">
        <v>3.91104</v>
      </c>
      <c r="U91" s="91" t="n">
        <v>3.948646</v>
      </c>
      <c r="V91" s="91" t="n">
        <v>3.991023</v>
      </c>
      <c r="W91" s="91" t="n">
        <v>4.043961</v>
      </c>
      <c r="X91" s="91" t="n">
        <v>4.092886</v>
      </c>
      <c r="Y91" s="91" t="n">
        <v>4.143212</v>
      </c>
      <c r="Z91" s="91" t="n">
        <v>4.19109</v>
      </c>
      <c r="AA91" s="91" t="n">
        <v>4.240622</v>
      </c>
      <c r="AB91" s="91" t="n">
        <v>4.294385</v>
      </c>
      <c r="AC91" s="91" t="n">
        <v>4.343451</v>
      </c>
      <c r="AD91" s="91" t="n">
        <v>4.381042</v>
      </c>
      <c r="AE91" s="91" t="n">
        <v>4.421348</v>
      </c>
      <c r="AF91" s="91" t="n">
        <v>4.458157</v>
      </c>
      <c r="AG91" s="91" t="n">
        <v>4.495617</v>
      </c>
      <c r="AH91" s="92" t="n">
        <v>0.023598</v>
      </c>
    </row>
    <row r="92" ht="14.5" customHeight="1" s="95">
      <c r="A92" s="10" t="inlineStr">
        <is>
          <t>QUA000:ga_Kerosene</t>
        </is>
      </c>
      <c r="B92" s="110" t="inlineStr">
        <is>
          <t xml:space="preserve">   Kerosene 16/</t>
        </is>
      </c>
      <c r="C92" s="91" t="n">
        <v>0.002953</v>
      </c>
      <c r="D92" s="91" t="n">
        <v>0.003123</v>
      </c>
      <c r="E92" s="91" t="n">
        <v>0.00314</v>
      </c>
      <c r="F92" s="91" t="n">
        <v>0.003351</v>
      </c>
      <c r="G92" s="91" t="n">
        <v>0.003431</v>
      </c>
      <c r="H92" s="91" t="n">
        <v>0.003623</v>
      </c>
      <c r="I92" s="91" t="n">
        <v>0.003516</v>
      </c>
      <c r="J92" s="91" t="n">
        <v>0.00343</v>
      </c>
      <c r="K92" s="91" t="n">
        <v>0.003381</v>
      </c>
      <c r="L92" s="91" t="n">
        <v>0.003315</v>
      </c>
      <c r="M92" s="91" t="n">
        <v>0.003195</v>
      </c>
      <c r="N92" s="91" t="n">
        <v>0.003164</v>
      </c>
      <c r="O92" s="91" t="n">
        <v>0.0031</v>
      </c>
      <c r="P92" s="91" t="n">
        <v>0.003067</v>
      </c>
      <c r="Q92" s="91" t="n">
        <v>0.003042</v>
      </c>
      <c r="R92" s="91" t="n">
        <v>0.003045</v>
      </c>
      <c r="S92" s="91" t="n">
        <v>0.003059</v>
      </c>
      <c r="T92" s="91" t="n">
        <v>0.003024</v>
      </c>
      <c r="U92" s="91" t="n">
        <v>0.002984</v>
      </c>
      <c r="V92" s="91" t="n">
        <v>0.002998</v>
      </c>
      <c r="W92" s="91" t="n">
        <v>0.002926</v>
      </c>
      <c r="X92" s="91" t="n">
        <v>0.002896</v>
      </c>
      <c r="Y92" s="91" t="n">
        <v>0.002873</v>
      </c>
      <c r="Z92" s="91" t="n">
        <v>0.002844</v>
      </c>
      <c r="AA92" s="91" t="n">
        <v>0.00281</v>
      </c>
      <c r="AB92" s="91" t="n">
        <v>0.002769</v>
      </c>
      <c r="AC92" s="91" t="n">
        <v>0.002749</v>
      </c>
      <c r="AD92" s="91" t="n">
        <v>0.002733</v>
      </c>
      <c r="AE92" s="91" t="n">
        <v>0.002726</v>
      </c>
      <c r="AF92" s="91" t="n">
        <v>0.002696</v>
      </c>
      <c r="AG92" s="91" t="n">
        <v>0.002675</v>
      </c>
      <c r="AH92" s="92" t="n">
        <v>-0.003294</v>
      </c>
    </row>
    <row r="93" ht="15" customHeight="1" s="95">
      <c r="A93" s="10" t="inlineStr">
        <is>
          <t>QUA000:ga_DistillateFue</t>
        </is>
      </c>
      <c r="B93" s="110" t="inlineStr">
        <is>
          <t xml:space="preserve">   Distillate Fuel Oil 1/</t>
        </is>
      </c>
      <c r="C93" s="91" t="n">
        <v>7.767789</v>
      </c>
      <c r="D93" s="91" t="n">
        <v>7.944399</v>
      </c>
      <c r="E93" s="91" t="n">
        <v>8.053329</v>
      </c>
      <c r="F93" s="91" t="n">
        <v>8.103266</v>
      </c>
      <c r="G93" s="91" t="n">
        <v>8.263968</v>
      </c>
      <c r="H93" s="91" t="n">
        <v>8.330050999999999</v>
      </c>
      <c r="I93" s="91" t="n">
        <v>8.337358999999999</v>
      </c>
      <c r="J93" s="91" t="n">
        <v>8.344526999999999</v>
      </c>
      <c r="K93" s="91" t="n">
        <v>8.314175000000001</v>
      </c>
      <c r="L93" s="91" t="n">
        <v>8.279930999999999</v>
      </c>
      <c r="M93" s="91" t="n">
        <v>8.24114</v>
      </c>
      <c r="N93" s="91" t="n">
        <v>8.183325</v>
      </c>
      <c r="O93" s="91" t="n">
        <v>8.174046000000001</v>
      </c>
      <c r="P93" s="91" t="n">
        <v>8.140431</v>
      </c>
      <c r="Q93" s="91" t="n">
        <v>8.127602</v>
      </c>
      <c r="R93" s="91" t="n">
        <v>8.120734000000001</v>
      </c>
      <c r="S93" s="91" t="n">
        <v>8.149934</v>
      </c>
      <c r="T93" s="91" t="n">
        <v>8.157088999999999</v>
      </c>
      <c r="U93" s="91" t="n">
        <v>8.156449</v>
      </c>
      <c r="V93" s="91" t="n">
        <v>8.197751999999999</v>
      </c>
      <c r="W93" s="91" t="n">
        <v>8.21668</v>
      </c>
      <c r="X93" s="91" t="n">
        <v>8.233826000000001</v>
      </c>
      <c r="Y93" s="91" t="n">
        <v>8.292545</v>
      </c>
      <c r="Z93" s="91" t="n">
        <v>8.349098</v>
      </c>
      <c r="AA93" s="91" t="n">
        <v>8.397213000000001</v>
      </c>
      <c r="AB93" s="91" t="n">
        <v>8.442361</v>
      </c>
      <c r="AC93" s="91" t="n">
        <v>8.483269</v>
      </c>
      <c r="AD93" s="91" t="n">
        <v>8.51693</v>
      </c>
      <c r="AE93" s="91" t="n">
        <v>8.555634</v>
      </c>
      <c r="AF93" s="91" t="n">
        <v>8.599798</v>
      </c>
      <c r="AG93" s="91" t="n">
        <v>8.653204000000001</v>
      </c>
      <c r="AH93" s="92" t="n">
        <v>0.003605</v>
      </c>
    </row>
    <row r="94" ht="15" customHeight="1" s="95">
      <c r="A94" s="10" t="inlineStr">
        <is>
          <t>QUA000:ga_ResidualFuel</t>
        </is>
      </c>
      <c r="B94" s="110" t="inlineStr">
        <is>
          <t xml:space="preserve">   Residual Fuel Oil</t>
        </is>
      </c>
      <c r="C94" s="91" t="n">
        <v>0.463971</v>
      </c>
      <c r="D94" s="91" t="n">
        <v>0.529</v>
      </c>
      <c r="E94" s="91" t="n">
        <v>0.756632</v>
      </c>
      <c r="F94" s="91" t="n">
        <v>0.799887</v>
      </c>
      <c r="G94" s="91" t="n">
        <v>0.6713710000000001</v>
      </c>
      <c r="H94" s="91" t="n">
        <v>0.678862</v>
      </c>
      <c r="I94" s="91" t="n">
        <v>0.707384</v>
      </c>
      <c r="J94" s="91" t="n">
        <v>0.649828</v>
      </c>
      <c r="K94" s="91" t="n">
        <v>0.652051</v>
      </c>
      <c r="L94" s="91" t="n">
        <v>0.631124</v>
      </c>
      <c r="M94" s="91" t="n">
        <v>0.6363799999999999</v>
      </c>
      <c r="N94" s="91" t="n">
        <v>0.678626</v>
      </c>
      <c r="O94" s="91" t="n">
        <v>0.640828</v>
      </c>
      <c r="P94" s="91" t="n">
        <v>0.640893</v>
      </c>
      <c r="Q94" s="91" t="n">
        <v>0.633937</v>
      </c>
      <c r="R94" s="91" t="n">
        <v>0.669878</v>
      </c>
      <c r="S94" s="91" t="n">
        <v>0.632966</v>
      </c>
      <c r="T94" s="91" t="n">
        <v>0.630702</v>
      </c>
      <c r="U94" s="91" t="n">
        <v>0.654922</v>
      </c>
      <c r="V94" s="91" t="n">
        <v>0.6200639999999999</v>
      </c>
      <c r="W94" s="91" t="n">
        <v>0.614399</v>
      </c>
      <c r="X94" s="91" t="n">
        <v>0.645001</v>
      </c>
      <c r="Y94" s="91" t="n">
        <v>0.604073</v>
      </c>
      <c r="Z94" s="91" t="n">
        <v>0.601136</v>
      </c>
      <c r="AA94" s="91" t="n">
        <v>0.583744</v>
      </c>
      <c r="AB94" s="91" t="n">
        <v>0.583695</v>
      </c>
      <c r="AC94" s="91" t="n">
        <v>0.573003</v>
      </c>
      <c r="AD94" s="91" t="n">
        <v>0.566358</v>
      </c>
      <c r="AE94" s="91" t="n">
        <v>0.566435</v>
      </c>
      <c r="AF94" s="91" t="n">
        <v>0.5617799999999999</v>
      </c>
      <c r="AG94" s="91" t="n">
        <v>0.554626</v>
      </c>
      <c r="AH94" s="92" t="n">
        <v>0.005967</v>
      </c>
    </row>
    <row r="95" ht="15" customHeight="1" s="95">
      <c r="A95" s="10" t="inlineStr">
        <is>
          <t>QUA000:ga_Petrochemical</t>
        </is>
      </c>
      <c r="B95" s="110" t="inlineStr">
        <is>
          <t xml:space="preserve">   Petrochemical Feedstocks</t>
        </is>
      </c>
      <c r="C95" s="91" t="n">
        <v>0.580925</v>
      </c>
      <c r="D95" s="91" t="n">
        <v>0.589574</v>
      </c>
      <c r="E95" s="91" t="n">
        <v>0.625668</v>
      </c>
      <c r="F95" s="91" t="n">
        <v>0.626996</v>
      </c>
      <c r="G95" s="91" t="n">
        <v>0.629526</v>
      </c>
      <c r="H95" s="91" t="n">
        <v>0.631499</v>
      </c>
      <c r="I95" s="91" t="n">
        <v>0.6328589999999999</v>
      </c>
      <c r="J95" s="91" t="n">
        <v>0.63378</v>
      </c>
      <c r="K95" s="91" t="n">
        <v>0.634937</v>
      </c>
      <c r="L95" s="91" t="n">
        <v>0.635969</v>
      </c>
      <c r="M95" s="91" t="n">
        <v>0.637199</v>
      </c>
      <c r="N95" s="91" t="n">
        <v>0.6384030000000001</v>
      </c>
      <c r="O95" s="91" t="n">
        <v>0.639404</v>
      </c>
      <c r="P95" s="91" t="n">
        <v>0.6403</v>
      </c>
      <c r="Q95" s="91" t="n">
        <v>0.641676</v>
      </c>
      <c r="R95" s="91" t="n">
        <v>0.642987</v>
      </c>
      <c r="S95" s="91" t="n">
        <v>0.644025</v>
      </c>
      <c r="T95" s="91" t="n">
        <v>0.645069</v>
      </c>
      <c r="U95" s="91" t="n">
        <v>0.645979</v>
      </c>
      <c r="V95" s="91" t="n">
        <v>0.646844</v>
      </c>
      <c r="W95" s="91" t="n">
        <v>0.647193</v>
      </c>
      <c r="X95" s="91" t="n">
        <v>0.647706</v>
      </c>
      <c r="Y95" s="91" t="n">
        <v>0.648332</v>
      </c>
      <c r="Z95" s="91" t="n">
        <v>0.649454</v>
      </c>
      <c r="AA95" s="91" t="n">
        <v>0.650311</v>
      </c>
      <c r="AB95" s="91" t="n">
        <v>0.65144</v>
      </c>
      <c r="AC95" s="91" t="n">
        <v>0.652017</v>
      </c>
      <c r="AD95" s="91" t="n">
        <v>0.652518</v>
      </c>
      <c r="AE95" s="91" t="n">
        <v>0.6530319999999999</v>
      </c>
      <c r="AF95" s="91" t="n">
        <v>0.653942</v>
      </c>
      <c r="AG95" s="91" t="n">
        <v>0.654875</v>
      </c>
      <c r="AH95" s="92" t="n">
        <v>0.004002</v>
      </c>
    </row>
    <row r="96" ht="15" customHeight="1" s="95">
      <c r="A96" s="10" t="inlineStr">
        <is>
          <t>QUA000:ga_OtherPetroleu</t>
        </is>
      </c>
      <c r="B96" s="110" t="inlineStr">
        <is>
          <t xml:space="preserve">   Other Petroleum 17/</t>
        </is>
      </c>
      <c r="C96" s="91" t="n">
        <v>3.353603</v>
      </c>
      <c r="D96" s="91" t="n">
        <v>3.568957</v>
      </c>
      <c r="E96" s="91" t="n">
        <v>3.395512</v>
      </c>
      <c r="F96" s="91" t="n">
        <v>3.398179</v>
      </c>
      <c r="G96" s="91" t="n">
        <v>3.399375</v>
      </c>
      <c r="H96" s="91" t="n">
        <v>3.431923</v>
      </c>
      <c r="I96" s="91" t="n">
        <v>3.410105</v>
      </c>
      <c r="J96" s="91" t="n">
        <v>3.420939</v>
      </c>
      <c r="K96" s="91" t="n">
        <v>3.437931</v>
      </c>
      <c r="L96" s="91" t="n">
        <v>3.449178</v>
      </c>
      <c r="M96" s="91" t="n">
        <v>3.471006</v>
      </c>
      <c r="N96" s="91" t="n">
        <v>3.47523</v>
      </c>
      <c r="O96" s="91" t="n">
        <v>3.492119</v>
      </c>
      <c r="P96" s="91" t="n">
        <v>3.501412</v>
      </c>
      <c r="Q96" s="91" t="n">
        <v>3.526744</v>
      </c>
      <c r="R96" s="91" t="n">
        <v>3.544369</v>
      </c>
      <c r="S96" s="91" t="n">
        <v>3.578714</v>
      </c>
      <c r="T96" s="91" t="n">
        <v>3.607995</v>
      </c>
      <c r="U96" s="91" t="n">
        <v>3.628428</v>
      </c>
      <c r="V96" s="91" t="n">
        <v>3.657351</v>
      </c>
      <c r="W96" s="91" t="n">
        <v>3.666805</v>
      </c>
      <c r="X96" s="91" t="n">
        <v>3.691639</v>
      </c>
      <c r="Y96" s="91" t="n">
        <v>3.711596</v>
      </c>
      <c r="Z96" s="91" t="n">
        <v>3.72447</v>
      </c>
      <c r="AA96" s="91" t="n">
        <v>3.746459</v>
      </c>
      <c r="AB96" s="91" t="n">
        <v>3.777517</v>
      </c>
      <c r="AC96" s="91" t="n">
        <v>3.791214</v>
      </c>
      <c r="AD96" s="91" t="n">
        <v>3.818311</v>
      </c>
      <c r="AE96" s="91" t="n">
        <v>3.828464</v>
      </c>
      <c r="AF96" s="91" t="n">
        <v>3.853076</v>
      </c>
      <c r="AG96" s="91" t="n">
        <v>3.885526</v>
      </c>
      <c r="AH96" s="92" t="n">
        <v>0.00492</v>
      </c>
    </row>
    <row r="97" ht="15" customHeight="1" s="95">
      <c r="A97" s="10" t="inlineStr">
        <is>
          <t>QUA000:ga_PetroleumSubt</t>
        </is>
      </c>
      <c r="B97" s="24" t="inlineStr">
        <is>
          <t xml:space="preserve">     Petroleum and Other Liquids Subtotal</t>
        </is>
      </c>
      <c r="C97" s="25" t="n">
        <v>33.395248</v>
      </c>
      <c r="D97" s="91" t="n">
        <v>35.547287</v>
      </c>
      <c r="E97" s="91" t="n">
        <v>36.336071</v>
      </c>
      <c r="F97" s="91" t="n">
        <v>36.773468</v>
      </c>
      <c r="G97" s="91" t="n">
        <v>37.05315</v>
      </c>
      <c r="H97" s="91" t="n">
        <v>37.340836</v>
      </c>
      <c r="I97" s="91" t="n">
        <v>37.412857</v>
      </c>
      <c r="J97" s="91" t="n">
        <v>37.369473</v>
      </c>
      <c r="K97" s="91" t="n">
        <v>37.374969</v>
      </c>
      <c r="L97" s="91" t="n">
        <v>37.321686</v>
      </c>
      <c r="M97" s="91" t="n">
        <v>37.31601</v>
      </c>
      <c r="N97" s="91" t="n">
        <v>37.316063</v>
      </c>
      <c r="O97" s="91" t="n">
        <v>37.312668</v>
      </c>
      <c r="P97" s="91" t="n">
        <v>37.327576</v>
      </c>
      <c r="Q97" s="91" t="n">
        <v>37.426521</v>
      </c>
      <c r="R97" s="91" t="n">
        <v>37.597889</v>
      </c>
      <c r="S97" s="91" t="n">
        <v>37.731163</v>
      </c>
      <c r="T97" s="91" t="n">
        <v>37.868668</v>
      </c>
      <c r="U97" s="91" t="n">
        <v>38.012085</v>
      </c>
      <c r="V97" s="91" t="n">
        <v>38.166275</v>
      </c>
      <c r="W97" s="91" t="n">
        <v>38.295429</v>
      </c>
      <c r="X97" s="91" t="n">
        <v>38.487587</v>
      </c>
      <c r="Y97" s="91" t="n">
        <v>38.663246</v>
      </c>
      <c r="Z97" s="91" t="n">
        <v>38.910404</v>
      </c>
      <c r="AA97" s="91" t="n">
        <v>39.119568</v>
      </c>
      <c r="AB97" s="91" t="n">
        <v>39.380211</v>
      </c>
      <c r="AC97" s="91" t="n">
        <v>39.565662</v>
      </c>
      <c r="AD97" s="91" t="n">
        <v>39.738106</v>
      </c>
      <c r="AE97" s="91" t="n">
        <v>39.920689</v>
      </c>
      <c r="AF97" s="91" t="n">
        <v>40.153576</v>
      </c>
      <c r="AG97" s="91" t="n">
        <v>40.407574</v>
      </c>
      <c r="AH97" s="92" t="n">
        <v>0.006374</v>
      </c>
    </row>
    <row r="98" ht="15" customHeight="1" s="95">
      <c r="A98" s="10" t="inlineStr">
        <is>
          <t>QUA000:ga_NaturalGas</t>
        </is>
      </c>
      <c r="B98" s="110" t="inlineStr">
        <is>
          <t xml:space="preserve">   Natural Gas</t>
        </is>
      </c>
      <c r="C98" s="91" t="n">
        <v>16.849688</v>
      </c>
      <c r="D98" s="91" t="n">
        <v>16.660221</v>
      </c>
      <c r="E98" s="91" t="n">
        <v>17.042559</v>
      </c>
      <c r="F98" s="91" t="n">
        <v>17.415192</v>
      </c>
      <c r="G98" s="91" t="n">
        <v>17.839449</v>
      </c>
      <c r="H98" s="91" t="n">
        <v>18.1054</v>
      </c>
      <c r="I98" s="91" t="n">
        <v>18.320412</v>
      </c>
      <c r="J98" s="91" t="n">
        <v>18.351711</v>
      </c>
      <c r="K98" s="91" t="n">
        <v>18.387682</v>
      </c>
      <c r="L98" s="91" t="n">
        <v>18.431973</v>
      </c>
      <c r="M98" s="91" t="n">
        <v>18.403521</v>
      </c>
      <c r="N98" s="91" t="n">
        <v>18.406054</v>
      </c>
      <c r="O98" s="91" t="n">
        <v>18.462078</v>
      </c>
      <c r="P98" s="91" t="n">
        <v>18.523808</v>
      </c>
      <c r="Q98" s="91" t="n">
        <v>18.645071</v>
      </c>
      <c r="R98" s="91" t="n">
        <v>18.768215</v>
      </c>
      <c r="S98" s="91" t="n">
        <v>18.904892</v>
      </c>
      <c r="T98" s="91" t="n">
        <v>19.05072</v>
      </c>
      <c r="U98" s="91" t="n">
        <v>19.197784</v>
      </c>
      <c r="V98" s="91" t="n">
        <v>19.362274</v>
      </c>
      <c r="W98" s="91" t="n">
        <v>19.488441</v>
      </c>
      <c r="X98" s="91" t="n">
        <v>19.623077</v>
      </c>
      <c r="Y98" s="91" t="n">
        <v>19.784288</v>
      </c>
      <c r="Z98" s="91" t="n">
        <v>19.991341</v>
      </c>
      <c r="AA98" s="91" t="n">
        <v>20.160412</v>
      </c>
      <c r="AB98" s="91" t="n">
        <v>20.376484</v>
      </c>
      <c r="AC98" s="91" t="n">
        <v>20.53541</v>
      </c>
      <c r="AD98" s="91" t="n">
        <v>20.682497</v>
      </c>
      <c r="AE98" s="91" t="n">
        <v>20.872105</v>
      </c>
      <c r="AF98" s="91" t="n">
        <v>21.08976</v>
      </c>
      <c r="AG98" s="91" t="n">
        <v>21.324089</v>
      </c>
      <c r="AH98" s="92" t="n">
        <v>0.007881000000000001</v>
      </c>
    </row>
    <row r="99" ht="15" customHeight="1" s="95">
      <c r="A99" s="10" t="inlineStr">
        <is>
          <t>QUA000:ga_NGastoLiquids</t>
        </is>
      </c>
      <c r="B99" s="110" t="inlineStr">
        <is>
          <t xml:space="preserve">   Natural-Gas-to-Liquids Heat and Power</t>
        </is>
      </c>
      <c r="C99" s="91" t="n">
        <v>0</v>
      </c>
      <c r="D99" s="91" t="n">
        <v>0</v>
      </c>
      <c r="E99" s="91" t="n">
        <v>0</v>
      </c>
      <c r="F99" s="91" t="n">
        <v>0</v>
      </c>
      <c r="G99" s="91" t="n">
        <v>0</v>
      </c>
      <c r="H99" s="91" t="n">
        <v>0</v>
      </c>
      <c r="I99" s="91" t="n">
        <v>0</v>
      </c>
      <c r="J99" s="91" t="n">
        <v>0</v>
      </c>
      <c r="K99" s="91" t="n">
        <v>0</v>
      </c>
      <c r="L99" s="91" t="n">
        <v>0</v>
      </c>
      <c r="M99" s="91" t="n">
        <v>0</v>
      </c>
      <c r="N99" s="91" t="n">
        <v>0</v>
      </c>
      <c r="O99" s="91" t="n">
        <v>0</v>
      </c>
      <c r="P99" s="91" t="n">
        <v>0</v>
      </c>
      <c r="Q99" s="91" t="n">
        <v>0</v>
      </c>
      <c r="R99" s="91" t="n">
        <v>0</v>
      </c>
      <c r="S99" s="91" t="n">
        <v>0</v>
      </c>
      <c r="T99" s="91" t="n">
        <v>0</v>
      </c>
      <c r="U99" s="91" t="n">
        <v>0</v>
      </c>
      <c r="V99" s="91" t="n">
        <v>0</v>
      </c>
      <c r="W99" s="91" t="n">
        <v>0</v>
      </c>
      <c r="X99" s="91" t="n">
        <v>0</v>
      </c>
      <c r="Y99" s="91" t="n">
        <v>0</v>
      </c>
      <c r="Z99" s="91" t="n">
        <v>0</v>
      </c>
      <c r="AA99" s="91" t="n">
        <v>0</v>
      </c>
      <c r="AB99" s="91" t="n">
        <v>0</v>
      </c>
      <c r="AC99" s="91" t="n">
        <v>0</v>
      </c>
      <c r="AD99" s="91" t="n">
        <v>0</v>
      </c>
      <c r="AE99" s="91" t="n">
        <v>0</v>
      </c>
      <c r="AF99" s="91" t="n">
        <v>0</v>
      </c>
      <c r="AG99" s="91" t="n">
        <v>0</v>
      </c>
      <c r="AH99" s="92" t="inlineStr">
        <is>
          <t>- -</t>
        </is>
      </c>
    </row>
    <row r="100" ht="15" customHeight="1" s="95">
      <c r="A100" s="10" t="inlineStr">
        <is>
          <t>QUA000:ga_LeaseandPlant</t>
        </is>
      </c>
      <c r="B100" s="110" t="inlineStr">
        <is>
          <t xml:space="preserve">   Lease and Plant Fuel 8/</t>
        </is>
      </c>
      <c r="C100" s="91" t="n">
        <v>1.8647</v>
      </c>
      <c r="D100" s="91" t="n">
        <v>1.823809</v>
      </c>
      <c r="E100" s="91" t="n">
        <v>1.922073</v>
      </c>
      <c r="F100" s="91" t="n">
        <v>2.060784</v>
      </c>
      <c r="G100" s="91" t="n">
        <v>2.150212</v>
      </c>
      <c r="H100" s="91" t="n">
        <v>2.246452</v>
      </c>
      <c r="I100" s="91" t="n">
        <v>2.318624</v>
      </c>
      <c r="J100" s="91" t="n">
        <v>2.367004</v>
      </c>
      <c r="K100" s="91" t="n">
        <v>2.423727</v>
      </c>
      <c r="L100" s="91" t="n">
        <v>2.473076</v>
      </c>
      <c r="M100" s="91" t="n">
        <v>2.51326</v>
      </c>
      <c r="N100" s="91" t="n">
        <v>2.557838</v>
      </c>
      <c r="O100" s="91" t="n">
        <v>2.613825</v>
      </c>
      <c r="P100" s="91" t="n">
        <v>2.650507</v>
      </c>
      <c r="Q100" s="91" t="n">
        <v>2.693097</v>
      </c>
      <c r="R100" s="91" t="n">
        <v>2.733546</v>
      </c>
      <c r="S100" s="91" t="n">
        <v>2.772292</v>
      </c>
      <c r="T100" s="91" t="n">
        <v>2.803955</v>
      </c>
      <c r="U100" s="91" t="n">
        <v>2.823802</v>
      </c>
      <c r="V100" s="91" t="n">
        <v>2.874658</v>
      </c>
      <c r="W100" s="91" t="n">
        <v>2.907676</v>
      </c>
      <c r="X100" s="91" t="n">
        <v>2.92842</v>
      </c>
      <c r="Y100" s="91" t="n">
        <v>2.948664</v>
      </c>
      <c r="Z100" s="91" t="n">
        <v>2.985843</v>
      </c>
      <c r="AA100" s="91" t="n">
        <v>3.02414</v>
      </c>
      <c r="AB100" s="91" t="n">
        <v>3.045569</v>
      </c>
      <c r="AC100" s="91" t="n">
        <v>3.048622</v>
      </c>
      <c r="AD100" s="91" t="n">
        <v>3.080858</v>
      </c>
      <c r="AE100" s="91" t="n">
        <v>3.084576</v>
      </c>
      <c r="AF100" s="91" t="n">
        <v>3.081413</v>
      </c>
      <c r="AG100" s="91" t="n">
        <v>3.067399</v>
      </c>
      <c r="AH100" s="92" t="n">
        <v>0.016729</v>
      </c>
    </row>
    <row r="101" ht="14.5" customHeight="1" s="95">
      <c r="A101" s="10" t="inlineStr">
        <is>
          <t>QUA000:qa_liquefactexp</t>
        </is>
      </c>
      <c r="B101" s="110" t="inlineStr">
        <is>
          <t xml:space="preserve">   Natural Gas to Liquefy Gas for Export 9/</t>
        </is>
      </c>
      <c r="C101" s="91" t="n">
        <v>0.359971</v>
      </c>
      <c r="D101" s="91" t="n">
        <v>0.49272</v>
      </c>
      <c r="E101" s="91" t="n">
        <v>0.486455</v>
      </c>
      <c r="F101" s="91" t="n">
        <v>0.492486</v>
      </c>
      <c r="G101" s="91" t="n">
        <v>0.55065</v>
      </c>
      <c r="H101" s="91" t="n">
        <v>0.637189</v>
      </c>
      <c r="I101" s="91" t="n">
        <v>0.703847</v>
      </c>
      <c r="J101" s="91" t="n">
        <v>0.734957</v>
      </c>
      <c r="K101" s="91" t="n">
        <v>0.767953</v>
      </c>
      <c r="L101" s="91" t="n">
        <v>0.828287</v>
      </c>
      <c r="M101" s="91" t="n">
        <v>0.890507</v>
      </c>
      <c r="N101" s="91" t="n">
        <v>0.921617</v>
      </c>
      <c r="O101" s="91" t="n">
        <v>0.954613</v>
      </c>
      <c r="P101" s="91" t="n">
        <v>0.983837</v>
      </c>
      <c r="Q101" s="91" t="n">
        <v>1.014947</v>
      </c>
      <c r="R101" s="91" t="n">
        <v>1.046057</v>
      </c>
      <c r="S101" s="91" t="n">
        <v>1.079053</v>
      </c>
      <c r="T101" s="91" t="n">
        <v>1.108277</v>
      </c>
      <c r="U101" s="91" t="n">
        <v>1.139387</v>
      </c>
      <c r="V101" s="91" t="n">
        <v>1.170497</v>
      </c>
      <c r="W101" s="91" t="n">
        <v>1.203493</v>
      </c>
      <c r="X101" s="91" t="n">
        <v>1.217162</v>
      </c>
      <c r="Y101" s="91" t="n">
        <v>1.217162</v>
      </c>
      <c r="Z101" s="91" t="n">
        <v>1.217162</v>
      </c>
      <c r="AA101" s="91" t="n">
        <v>1.219048</v>
      </c>
      <c r="AB101" s="91" t="n">
        <v>1.217162</v>
      </c>
      <c r="AC101" s="91" t="n">
        <v>1.217162</v>
      </c>
      <c r="AD101" s="91" t="n">
        <v>1.217162</v>
      </c>
      <c r="AE101" s="91" t="n">
        <v>1.219048</v>
      </c>
      <c r="AF101" s="91" t="n">
        <v>1.217162</v>
      </c>
      <c r="AG101" s="91" t="n">
        <v>1.217162</v>
      </c>
      <c r="AH101" s="92" t="n">
        <v>0.041444</v>
      </c>
    </row>
    <row r="102" ht="14.5" customHeight="1" s="95">
      <c r="A102" s="10" t="inlineStr">
        <is>
          <t>QUA000:ga_PipelineNatur</t>
        </is>
      </c>
      <c r="B102" s="110" t="inlineStr">
        <is>
          <t xml:space="preserve">   Pipeline and Distribution Fuel Natural Gas</t>
        </is>
      </c>
      <c r="C102" s="91" t="n">
        <v>0.70625</v>
      </c>
      <c r="D102" s="91" t="n">
        <v>0.765142</v>
      </c>
      <c r="E102" s="91" t="n">
        <v>0.75535</v>
      </c>
      <c r="F102" s="91" t="n">
        <v>0.731638</v>
      </c>
      <c r="G102" s="91" t="n">
        <v>0.723207</v>
      </c>
      <c r="H102" s="91" t="n">
        <v>0.724606</v>
      </c>
      <c r="I102" s="91" t="n">
        <v>0.6910500000000001</v>
      </c>
      <c r="J102" s="91" t="n">
        <v>0.701143</v>
      </c>
      <c r="K102" s="91" t="n">
        <v>0.701066</v>
      </c>
      <c r="L102" s="91" t="n">
        <v>0.701037</v>
      </c>
      <c r="M102" s="91" t="n">
        <v>0.69346</v>
      </c>
      <c r="N102" s="91" t="n">
        <v>0.694475</v>
      </c>
      <c r="O102" s="91" t="n">
        <v>0.697118</v>
      </c>
      <c r="P102" s="91" t="n">
        <v>0.697967</v>
      </c>
      <c r="Q102" s="91" t="n">
        <v>0.696894</v>
      </c>
      <c r="R102" s="91" t="n">
        <v>0.700557</v>
      </c>
      <c r="S102" s="91" t="n">
        <v>0.708853</v>
      </c>
      <c r="T102" s="91" t="n">
        <v>0.718202</v>
      </c>
      <c r="U102" s="91" t="n">
        <v>0.725978</v>
      </c>
      <c r="V102" s="91" t="n">
        <v>0.730663</v>
      </c>
      <c r="W102" s="91" t="n">
        <v>0.734561</v>
      </c>
      <c r="X102" s="91" t="n">
        <v>0.737107</v>
      </c>
      <c r="Y102" s="91" t="n">
        <v>0.741271</v>
      </c>
      <c r="Z102" s="91" t="n">
        <v>0.74835</v>
      </c>
      <c r="AA102" s="91" t="n">
        <v>0.7593839999999999</v>
      </c>
      <c r="AB102" s="91" t="n">
        <v>0.765859</v>
      </c>
      <c r="AC102" s="91" t="n">
        <v>0.773894</v>
      </c>
      <c r="AD102" s="91" t="n">
        <v>0.783064</v>
      </c>
      <c r="AE102" s="91" t="n">
        <v>0.778317</v>
      </c>
      <c r="AF102" s="91" t="n">
        <v>0.777421</v>
      </c>
      <c r="AG102" s="91" t="n">
        <v>0.784838</v>
      </c>
      <c r="AH102" s="92" t="n">
        <v>0.003523</v>
      </c>
    </row>
    <row r="103" ht="15" customHeight="1" s="95">
      <c r="A103" s="10" t="inlineStr">
        <is>
          <t>QUA000:ga_NaturalGasSub</t>
        </is>
      </c>
      <c r="B103" s="110" t="inlineStr">
        <is>
          <t xml:space="preserve">     Natural Gas Subtotal</t>
        </is>
      </c>
      <c r="C103" s="91" t="n">
        <v>19.780607</v>
      </c>
      <c r="D103" s="91" t="n">
        <v>19.741892</v>
      </c>
      <c r="E103" s="91" t="n">
        <v>20.206436</v>
      </c>
      <c r="F103" s="91" t="n">
        <v>20.7001</v>
      </c>
      <c r="G103" s="91" t="n">
        <v>21.263517</v>
      </c>
      <c r="H103" s="91" t="n">
        <v>21.713646</v>
      </c>
      <c r="I103" s="91" t="n">
        <v>22.033934</v>
      </c>
      <c r="J103" s="91" t="n">
        <v>22.154816</v>
      </c>
      <c r="K103" s="91" t="n">
        <v>22.28043</v>
      </c>
      <c r="L103" s="91" t="n">
        <v>22.434372</v>
      </c>
      <c r="M103" s="91" t="n">
        <v>22.500748</v>
      </c>
      <c r="N103" s="91" t="n">
        <v>22.579985</v>
      </c>
      <c r="O103" s="91" t="n">
        <v>22.727634</v>
      </c>
      <c r="P103" s="91" t="n">
        <v>22.856119</v>
      </c>
      <c r="Q103" s="91" t="n">
        <v>23.050009</v>
      </c>
      <c r="R103" s="91" t="n">
        <v>23.248373</v>
      </c>
      <c r="S103" s="91" t="n">
        <v>23.465092</v>
      </c>
      <c r="T103" s="91" t="n">
        <v>23.681154</v>
      </c>
      <c r="U103" s="91" t="n">
        <v>23.886953</v>
      </c>
      <c r="V103" s="91" t="n">
        <v>24.138094</v>
      </c>
      <c r="W103" s="91" t="n">
        <v>24.334173</v>
      </c>
      <c r="X103" s="91" t="n">
        <v>24.505766</v>
      </c>
      <c r="Y103" s="91" t="n">
        <v>24.691385</v>
      </c>
      <c r="Z103" s="91" t="n">
        <v>24.942698</v>
      </c>
      <c r="AA103" s="91" t="n">
        <v>25.162983</v>
      </c>
      <c r="AB103" s="91" t="n">
        <v>25.405075</v>
      </c>
      <c r="AC103" s="91" t="n">
        <v>25.575089</v>
      </c>
      <c r="AD103" s="91" t="n">
        <v>25.763582</v>
      </c>
      <c r="AE103" s="91" t="n">
        <v>25.954044</v>
      </c>
      <c r="AF103" s="91" t="n">
        <v>26.165756</v>
      </c>
      <c r="AG103" s="91" t="n">
        <v>26.393488</v>
      </c>
      <c r="AH103" s="92" t="n">
        <v>0.00966</v>
      </c>
    </row>
    <row r="104" ht="15" customHeight="1" s="95">
      <c r="A104" s="10" t="inlineStr">
        <is>
          <t>QUA000:ga_Metallurgical</t>
        </is>
      </c>
      <c r="B104" s="110" t="inlineStr">
        <is>
          <t xml:space="preserve">   Metallurgical Coal</t>
        </is>
      </c>
      <c r="C104" s="91" t="n">
        <v>0.472651</v>
      </c>
      <c r="D104" s="91" t="n">
        <v>0.396396</v>
      </c>
      <c r="E104" s="91" t="n">
        <v>0.413946</v>
      </c>
      <c r="F104" s="91" t="n">
        <v>0.517439</v>
      </c>
      <c r="G104" s="91" t="n">
        <v>0.5177389999999999</v>
      </c>
      <c r="H104" s="91" t="n">
        <v>0.491933</v>
      </c>
      <c r="I104" s="91" t="n">
        <v>0.48027</v>
      </c>
      <c r="J104" s="91" t="n">
        <v>0.467274</v>
      </c>
      <c r="K104" s="91" t="n">
        <v>0.451863</v>
      </c>
      <c r="L104" s="91" t="n">
        <v>0.427703</v>
      </c>
      <c r="M104" s="91" t="n">
        <v>0.423593</v>
      </c>
      <c r="N104" s="91" t="n">
        <v>0.422153</v>
      </c>
      <c r="O104" s="91" t="n">
        <v>0.420514</v>
      </c>
      <c r="P104" s="91" t="n">
        <v>0.411406</v>
      </c>
      <c r="Q104" s="91" t="n">
        <v>0.41441</v>
      </c>
      <c r="R104" s="91" t="n">
        <v>0.422144</v>
      </c>
      <c r="S104" s="91" t="n">
        <v>0.423772</v>
      </c>
      <c r="T104" s="91" t="n">
        <v>0.426558</v>
      </c>
      <c r="U104" s="91" t="n">
        <v>0.434168</v>
      </c>
      <c r="V104" s="91" t="n">
        <v>0.44101</v>
      </c>
      <c r="W104" s="91" t="n">
        <v>0.43886</v>
      </c>
      <c r="X104" s="91" t="n">
        <v>0.44089</v>
      </c>
      <c r="Y104" s="91" t="n">
        <v>0.448371</v>
      </c>
      <c r="Z104" s="91" t="n">
        <v>0.461504</v>
      </c>
      <c r="AA104" s="91" t="n">
        <v>0.462658</v>
      </c>
      <c r="AB104" s="91" t="n">
        <v>0.468292</v>
      </c>
      <c r="AC104" s="91" t="n">
        <v>0.469294</v>
      </c>
      <c r="AD104" s="91" t="n">
        <v>0.467509</v>
      </c>
      <c r="AE104" s="91" t="n">
        <v>0.472226</v>
      </c>
      <c r="AF104" s="91" t="n">
        <v>0.476298</v>
      </c>
      <c r="AG104" s="91" t="n">
        <v>0.487252</v>
      </c>
      <c r="AH104" s="92" t="n">
        <v>0.001015</v>
      </c>
    </row>
    <row r="105" ht="15" customHeight="1" s="95">
      <c r="A105" s="10" t="inlineStr">
        <is>
          <t>QUA000:ga_SteamCoal</t>
        </is>
      </c>
      <c r="B105" s="110" t="inlineStr">
        <is>
          <t xml:space="preserve">   Other Coal</t>
        </is>
      </c>
      <c r="C105" s="91" t="n">
        <v>0.502295</v>
      </c>
      <c r="D105" s="91" t="n">
        <v>0.489296</v>
      </c>
      <c r="E105" s="91" t="n">
        <v>0.474547</v>
      </c>
      <c r="F105" s="91" t="n">
        <v>0.478932</v>
      </c>
      <c r="G105" s="91" t="n">
        <v>0.483547</v>
      </c>
      <c r="H105" s="91" t="n">
        <v>0.482798</v>
      </c>
      <c r="I105" s="91" t="n">
        <v>0.479914</v>
      </c>
      <c r="J105" s="91" t="n">
        <v>0.476039</v>
      </c>
      <c r="K105" s="91" t="n">
        <v>0.472532</v>
      </c>
      <c r="L105" s="91" t="n">
        <v>0.466857</v>
      </c>
      <c r="M105" s="91" t="n">
        <v>0.462642</v>
      </c>
      <c r="N105" s="91" t="n">
        <v>0.458786</v>
      </c>
      <c r="O105" s="91" t="n">
        <v>0.455253</v>
      </c>
      <c r="P105" s="91" t="n">
        <v>0.449861</v>
      </c>
      <c r="Q105" s="91" t="n">
        <v>0.44471</v>
      </c>
      <c r="R105" s="91" t="n">
        <v>0.445778</v>
      </c>
      <c r="S105" s="91" t="n">
        <v>0.446421</v>
      </c>
      <c r="T105" s="91" t="n">
        <v>0.447136</v>
      </c>
      <c r="U105" s="91" t="n">
        <v>0.448082</v>
      </c>
      <c r="V105" s="91" t="n">
        <v>0.449322</v>
      </c>
      <c r="W105" s="91" t="n">
        <v>0.449987</v>
      </c>
      <c r="X105" s="91" t="n">
        <v>0.454516</v>
      </c>
      <c r="Y105" s="91" t="n">
        <v>0.463753</v>
      </c>
      <c r="Z105" s="91" t="n">
        <v>0.473887</v>
      </c>
      <c r="AA105" s="91" t="n">
        <v>0.48809</v>
      </c>
      <c r="AB105" s="91" t="n">
        <v>0.490314</v>
      </c>
      <c r="AC105" s="91" t="n">
        <v>0.491666</v>
      </c>
      <c r="AD105" s="91" t="n">
        <v>0.492806</v>
      </c>
      <c r="AE105" s="91" t="n">
        <v>0.49433</v>
      </c>
      <c r="AF105" s="91" t="n">
        <v>0.496324</v>
      </c>
      <c r="AG105" s="91" t="n">
        <v>0.499058</v>
      </c>
      <c r="AH105" s="92" t="n">
        <v>-0.000215</v>
      </c>
    </row>
    <row r="106" ht="15" customHeight="1" s="95">
      <c r="A106" s="10" t="inlineStr">
        <is>
          <t>QUA000:ga_CoaltoLiquids</t>
        </is>
      </c>
      <c r="B106" s="110" t="inlineStr">
        <is>
          <t xml:space="preserve">   Coal-to-Liquids Heat and Power</t>
        </is>
      </c>
      <c r="C106" s="91" t="n">
        <v>0</v>
      </c>
      <c r="D106" s="91" t="n">
        <v>0</v>
      </c>
      <c r="E106" s="91" t="n">
        <v>0</v>
      </c>
      <c r="F106" s="91" t="n">
        <v>0</v>
      </c>
      <c r="G106" s="91" t="n">
        <v>0</v>
      </c>
      <c r="H106" s="91" t="n">
        <v>0</v>
      </c>
      <c r="I106" s="91" t="n">
        <v>0</v>
      </c>
      <c r="J106" s="91" t="n">
        <v>0</v>
      </c>
      <c r="K106" s="91" t="n">
        <v>0</v>
      </c>
      <c r="L106" s="91" t="n">
        <v>0</v>
      </c>
      <c r="M106" s="91" t="n">
        <v>0</v>
      </c>
      <c r="N106" s="91" t="n">
        <v>0</v>
      </c>
      <c r="O106" s="91" t="n">
        <v>0</v>
      </c>
      <c r="P106" s="91" t="n">
        <v>0</v>
      </c>
      <c r="Q106" s="91" t="n">
        <v>0</v>
      </c>
      <c r="R106" s="91" t="n">
        <v>0</v>
      </c>
      <c r="S106" s="91" t="n">
        <v>0</v>
      </c>
      <c r="T106" s="91" t="n">
        <v>0</v>
      </c>
      <c r="U106" s="91" t="n">
        <v>0</v>
      </c>
      <c r="V106" s="91" t="n">
        <v>0</v>
      </c>
      <c r="W106" s="91" t="n">
        <v>0</v>
      </c>
      <c r="X106" s="91" t="n">
        <v>0</v>
      </c>
      <c r="Y106" s="91" t="n">
        <v>0</v>
      </c>
      <c r="Z106" s="91" t="n">
        <v>0</v>
      </c>
      <c r="AA106" s="91" t="n">
        <v>0</v>
      </c>
      <c r="AB106" s="91" t="n">
        <v>0</v>
      </c>
      <c r="AC106" s="91" t="n">
        <v>0</v>
      </c>
      <c r="AD106" s="91" t="n">
        <v>0</v>
      </c>
      <c r="AE106" s="91" t="n">
        <v>0</v>
      </c>
      <c r="AF106" s="91" t="n">
        <v>0</v>
      </c>
      <c r="AG106" s="91" t="n">
        <v>0</v>
      </c>
      <c r="AH106" s="92" t="inlineStr">
        <is>
          <t>- -</t>
        </is>
      </c>
    </row>
    <row r="107" ht="15" customHeight="1" s="95">
      <c r="A107" s="10" t="inlineStr">
        <is>
          <t>QUA000:ga_NetCoalCokeIm</t>
        </is>
      </c>
      <c r="B107" s="110" t="inlineStr">
        <is>
          <t xml:space="preserve">   Net Coal Coke Imports</t>
        </is>
      </c>
      <c r="C107" s="91" t="n">
        <v>-0.024547</v>
      </c>
      <c r="D107" s="91" t="n">
        <v>-0.024849</v>
      </c>
      <c r="E107" s="91" t="n">
        <v>-0.02584</v>
      </c>
      <c r="F107" s="91" t="n">
        <v>-0.031286</v>
      </c>
      <c r="G107" s="91" t="n">
        <v>-0.024167</v>
      </c>
      <c r="H107" s="91" t="n">
        <v>-0.023224</v>
      </c>
      <c r="I107" s="91" t="n">
        <v>-0.023443</v>
      </c>
      <c r="J107" s="91" t="n">
        <v>-0.023285</v>
      </c>
      <c r="K107" s="91" t="n">
        <v>-0.023178</v>
      </c>
      <c r="L107" s="91" t="n">
        <v>-0.02306</v>
      </c>
      <c r="M107" s="91" t="n">
        <v>-0.022817</v>
      </c>
      <c r="N107" s="91" t="n">
        <v>-0.02259</v>
      </c>
      <c r="O107" s="91" t="n">
        <v>-0.022409</v>
      </c>
      <c r="P107" s="91" t="n">
        <v>-0.022429</v>
      </c>
      <c r="Q107" s="91" t="n">
        <v>-0.02227</v>
      </c>
      <c r="R107" s="91" t="n">
        <v>-0.021852</v>
      </c>
      <c r="S107" s="91" t="n">
        <v>-0.021801</v>
      </c>
      <c r="T107" s="91" t="n">
        <v>-0.021576</v>
      </c>
      <c r="U107" s="91" t="n">
        <v>-0.02118</v>
      </c>
      <c r="V107" s="91" t="n">
        <v>-0.020808</v>
      </c>
      <c r="W107" s="91" t="n">
        <v>-0.020901</v>
      </c>
      <c r="X107" s="91" t="n">
        <v>-0.020586</v>
      </c>
      <c r="Y107" s="91" t="n">
        <v>-0.020137</v>
      </c>
      <c r="Z107" s="91" t="n">
        <v>-0.019412</v>
      </c>
      <c r="AA107" s="91" t="n">
        <v>-0.019386</v>
      </c>
      <c r="AB107" s="91" t="n">
        <v>-0.018865</v>
      </c>
      <c r="AC107" s="91" t="n">
        <v>-0.018814</v>
      </c>
      <c r="AD107" s="91" t="n">
        <v>-0.018742</v>
      </c>
      <c r="AE107" s="91" t="n">
        <v>-0.018344</v>
      </c>
      <c r="AF107" s="91" t="n">
        <v>-0.018083</v>
      </c>
      <c r="AG107" s="91" t="n">
        <v>-0.017332</v>
      </c>
      <c r="AH107" s="92" t="n">
        <v>-0.011535</v>
      </c>
    </row>
    <row r="108" ht="15" customHeight="1" s="95">
      <c r="A108" s="10" t="inlineStr">
        <is>
          <t>QUA000:ga_CoalSubtotal</t>
        </is>
      </c>
      <c r="B108" s="110" t="inlineStr">
        <is>
          <t xml:space="preserve">     Coal Subtotal</t>
        </is>
      </c>
      <c r="C108" s="91" t="n">
        <v>0.950399</v>
      </c>
      <c r="D108" s="91" t="n">
        <v>0.860843</v>
      </c>
      <c r="E108" s="91" t="n">
        <v>0.862653</v>
      </c>
      <c r="F108" s="91" t="n">
        <v>0.965085</v>
      </c>
      <c r="G108" s="91" t="n">
        <v>0.977118</v>
      </c>
      <c r="H108" s="91" t="n">
        <v>0.951507</v>
      </c>
      <c r="I108" s="91" t="n">
        <v>0.936741</v>
      </c>
      <c r="J108" s="91" t="n">
        <v>0.920029</v>
      </c>
      <c r="K108" s="91" t="n">
        <v>0.901217</v>
      </c>
      <c r="L108" s="91" t="n">
        <v>0.8715000000000001</v>
      </c>
      <c r="M108" s="91" t="n">
        <v>0.863418</v>
      </c>
      <c r="N108" s="91" t="n">
        <v>0.858349</v>
      </c>
      <c r="O108" s="91" t="n">
        <v>0.8533579999999999</v>
      </c>
      <c r="P108" s="91" t="n">
        <v>0.838838</v>
      </c>
      <c r="Q108" s="91" t="n">
        <v>0.83685</v>
      </c>
      <c r="R108" s="91" t="n">
        <v>0.84607</v>
      </c>
      <c r="S108" s="91" t="n">
        <v>0.848392</v>
      </c>
      <c r="T108" s="91" t="n">
        <v>0.852118</v>
      </c>
      <c r="U108" s="91" t="n">
        <v>0.86107</v>
      </c>
      <c r="V108" s="91" t="n">
        <v>0.869524</v>
      </c>
      <c r="W108" s="91" t="n">
        <v>0.867945</v>
      </c>
      <c r="X108" s="91" t="n">
        <v>0.874821</v>
      </c>
      <c r="Y108" s="91" t="n">
        <v>0.891987</v>
      </c>
      <c r="Z108" s="91" t="n">
        <v>0.915979</v>
      </c>
      <c r="AA108" s="91" t="n">
        <v>0.931362</v>
      </c>
      <c r="AB108" s="91" t="n">
        <v>0.939741</v>
      </c>
      <c r="AC108" s="91" t="n">
        <v>0.942146</v>
      </c>
      <c r="AD108" s="91" t="n">
        <v>0.941573</v>
      </c>
      <c r="AE108" s="91" t="n">
        <v>0.948211</v>
      </c>
      <c r="AF108" s="91" t="n">
        <v>0.954539</v>
      </c>
      <c r="AG108" s="91" t="n">
        <v>0.968979</v>
      </c>
      <c r="AH108" s="92" t="n">
        <v>0.000646</v>
      </c>
    </row>
    <row r="109" ht="15" customHeight="1" s="95">
      <c r="A109" s="10" t="inlineStr">
        <is>
          <t>QUA000:ga_BiofuelsHeat</t>
        </is>
      </c>
      <c r="B109" s="110" t="inlineStr">
        <is>
          <t xml:space="preserve">   Biofuels Heat and Coproducts</t>
        </is>
      </c>
      <c r="C109" s="91" t="n">
        <v>0.904565</v>
      </c>
      <c r="D109" s="91" t="n">
        <v>0.881069</v>
      </c>
      <c r="E109" s="91" t="n">
        <v>0.871399</v>
      </c>
      <c r="F109" s="91" t="n">
        <v>0.8780480000000001</v>
      </c>
      <c r="G109" s="91" t="n">
        <v>0.886692</v>
      </c>
      <c r="H109" s="91" t="n">
        <v>0.893325</v>
      </c>
      <c r="I109" s="91" t="n">
        <v>0.898712</v>
      </c>
      <c r="J109" s="91" t="n">
        <v>0.902633</v>
      </c>
      <c r="K109" s="91" t="n">
        <v>0.906362</v>
      </c>
      <c r="L109" s="91" t="n">
        <v>0.909527</v>
      </c>
      <c r="M109" s="91" t="n">
        <v>0.919702</v>
      </c>
      <c r="N109" s="91" t="n">
        <v>0.922912</v>
      </c>
      <c r="O109" s="91" t="n">
        <v>0.927172</v>
      </c>
      <c r="P109" s="91" t="n">
        <v>0.932379</v>
      </c>
      <c r="Q109" s="91" t="n">
        <v>0.937201</v>
      </c>
      <c r="R109" s="91" t="n">
        <v>0.94175</v>
      </c>
      <c r="S109" s="91" t="n">
        <v>0.949892</v>
      </c>
      <c r="T109" s="91" t="n">
        <v>0.956083</v>
      </c>
      <c r="U109" s="91" t="n">
        <v>0.962673</v>
      </c>
      <c r="V109" s="91" t="n">
        <v>0.970094</v>
      </c>
      <c r="W109" s="91" t="n">
        <v>0.978643</v>
      </c>
      <c r="X109" s="91" t="n">
        <v>0.986861</v>
      </c>
      <c r="Y109" s="91" t="n">
        <v>0.996398</v>
      </c>
      <c r="Z109" s="91" t="n">
        <v>1.006248</v>
      </c>
      <c r="AA109" s="91" t="n">
        <v>1.023948</v>
      </c>
      <c r="AB109" s="91" t="n">
        <v>1.033163</v>
      </c>
      <c r="AC109" s="91" t="n">
        <v>1.042666</v>
      </c>
      <c r="AD109" s="91" t="n">
        <v>1.052415</v>
      </c>
      <c r="AE109" s="91" t="n">
        <v>1.062656</v>
      </c>
      <c r="AF109" s="91" t="n">
        <v>1.073288</v>
      </c>
      <c r="AG109" s="91" t="n">
        <v>1.084192</v>
      </c>
      <c r="AH109" s="92" t="n">
        <v>0.006056</v>
      </c>
    </row>
    <row r="110" ht="15" customHeight="1" s="95">
      <c r="A110" s="10" t="inlineStr">
        <is>
          <t>QUA000:ga_RenewableEner</t>
        </is>
      </c>
      <c r="B110" s="110" t="inlineStr">
        <is>
          <t xml:space="preserve">   Renewable Energy 18/</t>
        </is>
      </c>
      <c r="C110" s="91" t="n">
        <v>2.118902</v>
      </c>
      <c r="D110" s="91" t="n">
        <v>2.147223</v>
      </c>
      <c r="E110" s="91" t="n">
        <v>2.133114</v>
      </c>
      <c r="F110" s="91" t="n">
        <v>2.150847</v>
      </c>
      <c r="G110" s="91" t="n">
        <v>2.18091</v>
      </c>
      <c r="H110" s="91" t="n">
        <v>2.197689</v>
      </c>
      <c r="I110" s="91" t="n">
        <v>2.207711</v>
      </c>
      <c r="J110" s="91" t="n">
        <v>2.211275</v>
      </c>
      <c r="K110" s="91" t="n">
        <v>2.213603</v>
      </c>
      <c r="L110" s="91" t="n">
        <v>2.211913</v>
      </c>
      <c r="M110" s="91" t="n">
        <v>2.213069</v>
      </c>
      <c r="N110" s="91" t="n">
        <v>2.215308</v>
      </c>
      <c r="O110" s="91" t="n">
        <v>2.220116</v>
      </c>
      <c r="P110" s="91" t="n">
        <v>2.215137</v>
      </c>
      <c r="Q110" s="91" t="n">
        <v>2.209917</v>
      </c>
      <c r="R110" s="91" t="n">
        <v>2.216151</v>
      </c>
      <c r="S110" s="91" t="n">
        <v>2.221265</v>
      </c>
      <c r="T110" s="91" t="n">
        <v>2.228304</v>
      </c>
      <c r="U110" s="91" t="n">
        <v>2.240566</v>
      </c>
      <c r="V110" s="91" t="n">
        <v>2.252889</v>
      </c>
      <c r="W110" s="91" t="n">
        <v>2.266079</v>
      </c>
      <c r="X110" s="91" t="n">
        <v>2.28384</v>
      </c>
      <c r="Y110" s="91" t="n">
        <v>2.30014</v>
      </c>
      <c r="Z110" s="91" t="n">
        <v>2.320437</v>
      </c>
      <c r="AA110" s="91" t="n">
        <v>2.338932</v>
      </c>
      <c r="AB110" s="91" t="n">
        <v>2.365357</v>
      </c>
      <c r="AC110" s="91" t="n">
        <v>2.389103</v>
      </c>
      <c r="AD110" s="91" t="n">
        <v>2.412271</v>
      </c>
      <c r="AE110" s="91" t="n">
        <v>2.434115</v>
      </c>
      <c r="AF110" s="91" t="n">
        <v>2.457483</v>
      </c>
      <c r="AG110" s="91" t="n">
        <v>2.483484</v>
      </c>
      <c r="AH110" s="92" t="n">
        <v>0.005306</v>
      </c>
    </row>
    <row r="111" ht="15" customHeight="1" s="95">
      <c r="A111" s="10" t="inlineStr">
        <is>
          <t>QUA000:ga_LiquidHydroge</t>
        </is>
      </c>
      <c r="B111" s="110" t="inlineStr">
        <is>
          <t xml:space="preserve">   Hydrogen</t>
        </is>
      </c>
      <c r="C111" s="91" t="n">
        <v>0.000382</v>
      </c>
      <c r="D111" s="91" t="n">
        <v>0.000481</v>
      </c>
      <c r="E111" s="91" t="n">
        <v>0.0005820000000000001</v>
      </c>
      <c r="F111" s="91" t="n">
        <v>0.000684</v>
      </c>
      <c r="G111" s="91" t="n">
        <v>0.000788</v>
      </c>
      <c r="H111" s="91" t="n">
        <v>0.000893</v>
      </c>
      <c r="I111" s="91" t="n">
        <v>0.00099</v>
      </c>
      <c r="J111" s="91" t="n">
        <v>0.001082</v>
      </c>
      <c r="K111" s="91" t="n">
        <v>0.001175</v>
      </c>
      <c r="L111" s="91" t="n">
        <v>0.001268</v>
      </c>
      <c r="M111" s="91" t="n">
        <v>0.001364</v>
      </c>
      <c r="N111" s="91" t="n">
        <v>0.00146</v>
      </c>
      <c r="O111" s="91" t="n">
        <v>0.001556</v>
      </c>
      <c r="P111" s="91" t="n">
        <v>0.001653</v>
      </c>
      <c r="Q111" s="91" t="n">
        <v>0.001754</v>
      </c>
      <c r="R111" s="91" t="n">
        <v>0.001865</v>
      </c>
      <c r="S111" s="91" t="n">
        <v>0.001979</v>
      </c>
      <c r="T111" s="91" t="n">
        <v>0.002097</v>
      </c>
      <c r="U111" s="91" t="n">
        <v>0.002224</v>
      </c>
      <c r="V111" s="91" t="n">
        <v>0.002358</v>
      </c>
      <c r="W111" s="91" t="n">
        <v>0.002498</v>
      </c>
      <c r="X111" s="91" t="n">
        <v>0.002644</v>
      </c>
      <c r="Y111" s="91" t="n">
        <v>0.002798</v>
      </c>
      <c r="Z111" s="91" t="n">
        <v>0.002982</v>
      </c>
      <c r="AA111" s="91" t="n">
        <v>0.003141</v>
      </c>
      <c r="AB111" s="91" t="n">
        <v>0.003307</v>
      </c>
      <c r="AC111" s="91" t="n">
        <v>0.003473</v>
      </c>
      <c r="AD111" s="91" t="n">
        <v>0.003643</v>
      </c>
      <c r="AE111" s="91" t="n">
        <v>0.003825</v>
      </c>
      <c r="AF111" s="91" t="n">
        <v>0.004016</v>
      </c>
      <c r="AG111" s="91" t="n">
        <v>0.004218</v>
      </c>
      <c r="AH111" s="92" t="n">
        <v>0.08338</v>
      </c>
    </row>
    <row r="112" ht="15" customHeight="1" s="95">
      <c r="A112" s="10" t="inlineStr">
        <is>
          <t>QUA000:ga_Electricity</t>
        </is>
      </c>
      <c r="B112" s="110" t="inlineStr">
        <is>
          <t xml:space="preserve">   Purchased Electricity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QUA000:ga_DeliveredEner</t>
        </is>
      </c>
      <c r="B113" s="15" t="inlineStr">
        <is>
          <t xml:space="preserve">     Delivered Energy</t>
        </is>
      </c>
      <c r="C113" s="16" t="n">
        <v>69.64046500000001</v>
      </c>
      <c r="D113" s="16" t="n">
        <v>71.785522</v>
      </c>
      <c r="E113" s="16" t="n">
        <v>73.173096</v>
      </c>
      <c r="F113" s="16" t="n">
        <v>74.421104</v>
      </c>
      <c r="G113" s="16" t="n">
        <v>75.53894</v>
      </c>
      <c r="H113" s="16" t="n">
        <v>76.47801200000001</v>
      </c>
      <c r="I113" s="16" t="n">
        <v>76.98932600000001</v>
      </c>
      <c r="J113" s="16" t="n">
        <v>77.15152</v>
      </c>
      <c r="K113" s="16" t="n">
        <v>77.362816</v>
      </c>
      <c r="L113" s="16" t="n">
        <v>77.516266</v>
      </c>
      <c r="M113" s="16" t="n">
        <v>77.656891</v>
      </c>
      <c r="N113" s="16" t="n">
        <v>77.810867</v>
      </c>
      <c r="O113" s="16" t="n">
        <v>78.053123</v>
      </c>
      <c r="P113" s="16" t="n">
        <v>78.263527</v>
      </c>
      <c r="Q113" s="16" t="n">
        <v>78.660484</v>
      </c>
      <c r="R113" s="16" t="n">
        <v>79.173096</v>
      </c>
      <c r="S113" s="16" t="n">
        <v>79.662048</v>
      </c>
      <c r="T113" s="16" t="n">
        <v>80.15982099999999</v>
      </c>
      <c r="U113" s="16" t="n">
        <v>80.665054</v>
      </c>
      <c r="V113" s="16" t="n">
        <v>81.233154</v>
      </c>
      <c r="W113" s="16" t="n">
        <v>81.70343</v>
      </c>
      <c r="X113" s="16" t="n">
        <v>82.237869</v>
      </c>
      <c r="Y113" s="16" t="n">
        <v>82.78903200000001</v>
      </c>
      <c r="Z113" s="16" t="n">
        <v>83.50351000000001</v>
      </c>
      <c r="AA113" s="16" t="n">
        <v>84.137337</v>
      </c>
      <c r="AB113" s="16" t="n">
        <v>84.846107</v>
      </c>
      <c r="AC113" s="16" t="n">
        <v>85.389565</v>
      </c>
      <c r="AD113" s="16" t="n">
        <v>85.935951</v>
      </c>
      <c r="AE113" s="16" t="n">
        <v>86.515663</v>
      </c>
      <c r="AF113" s="16" t="n">
        <v>87.182716</v>
      </c>
      <c r="AG113" s="16" t="n">
        <v>87.906036</v>
      </c>
      <c r="AH113" s="17" t="n">
        <v>0.007794</v>
      </c>
    </row>
    <row r="114" ht="15" customHeight="1" s="95">
      <c r="A114" s="10" t="inlineStr">
        <is>
          <t>QUA000:ga_ElectricityRe</t>
        </is>
      </c>
      <c r="B114" s="110" t="inlineStr">
        <is>
          <t xml:space="preserve">   Electricity Related Losses</t>
        </is>
      </c>
      <c r="C114" s="91" t="n">
        <v>23.295877</v>
      </c>
      <c r="D114" s="91" t="n">
        <v>23.491917</v>
      </c>
      <c r="E114" s="91" t="n">
        <v>23.766804</v>
      </c>
      <c r="F114" s="91" t="n">
        <v>23.437378</v>
      </c>
      <c r="G114" s="91" t="n">
        <v>23.175983</v>
      </c>
      <c r="H114" s="91" t="n">
        <v>22.722527</v>
      </c>
      <c r="I114" s="91" t="n">
        <v>22.053036</v>
      </c>
      <c r="J114" s="91" t="n">
        <v>21.574818</v>
      </c>
      <c r="K114" s="91" t="n">
        <v>21.372927</v>
      </c>
      <c r="L114" s="91" t="n">
        <v>21.223743</v>
      </c>
      <c r="M114" s="91" t="n">
        <v>21.262022</v>
      </c>
      <c r="N114" s="91" t="n">
        <v>21.240932</v>
      </c>
      <c r="O114" s="91" t="n">
        <v>21.204393</v>
      </c>
      <c r="P114" s="91" t="n">
        <v>21.207855</v>
      </c>
      <c r="Q114" s="91" t="n">
        <v>21.215714</v>
      </c>
      <c r="R114" s="91" t="n">
        <v>21.288204</v>
      </c>
      <c r="S114" s="91" t="n">
        <v>21.357677</v>
      </c>
      <c r="T114" s="91" t="n">
        <v>21.399212</v>
      </c>
      <c r="U114" s="91" t="n">
        <v>21.455547</v>
      </c>
      <c r="V114" s="91" t="n">
        <v>21.561016</v>
      </c>
      <c r="W114" s="91" t="n">
        <v>21.670334</v>
      </c>
      <c r="X114" s="91" t="n">
        <v>21.796291</v>
      </c>
      <c r="Y114" s="91" t="n">
        <v>21.935753</v>
      </c>
      <c r="Z114" s="91" t="n">
        <v>22.037868</v>
      </c>
      <c r="AA114" s="91" t="n">
        <v>22.038395</v>
      </c>
      <c r="AB114" s="91" t="n">
        <v>22.165096</v>
      </c>
      <c r="AC114" s="91" t="n">
        <v>22.283289</v>
      </c>
      <c r="AD114" s="91" t="n">
        <v>22.395451</v>
      </c>
      <c r="AE114" s="91" t="n">
        <v>22.506918</v>
      </c>
      <c r="AF114" s="91" t="n">
        <v>22.692066</v>
      </c>
      <c r="AG114" s="91" t="n">
        <v>22.883768</v>
      </c>
      <c r="AH114" s="92" t="n">
        <v>-0.000595</v>
      </c>
    </row>
    <row r="115" ht="15" customHeight="1" s="95">
      <c r="A115" s="10" t="inlineStr">
        <is>
          <t>QUA000:ga_Total</t>
        </is>
      </c>
      <c r="B115" s="15" t="inlineStr">
        <is>
          <t xml:space="preserve">     Total</t>
        </is>
      </c>
      <c r="C115" s="16" t="n">
        <v>92.93634</v>
      </c>
      <c r="D115" s="16" t="n">
        <v>95.277435</v>
      </c>
      <c r="E115" s="16" t="n">
        <v>96.939896</v>
      </c>
      <c r="F115" s="16" t="n">
        <v>97.858482</v>
      </c>
      <c r="G115" s="16" t="n">
        <v>98.71492000000001</v>
      </c>
      <c r="H115" s="16" t="n">
        <v>99.20053900000001</v>
      </c>
      <c r="I115" s="16" t="n">
        <v>99.04235799999999</v>
      </c>
      <c r="J115" s="16" t="n">
        <v>98.72633399999999</v>
      </c>
      <c r="K115" s="16" t="n">
        <v>98.735741</v>
      </c>
      <c r="L115" s="16" t="n">
        <v>98.740005</v>
      </c>
      <c r="M115" s="16" t="n">
        <v>98.918915</v>
      </c>
      <c r="N115" s="16" t="n">
        <v>99.051804</v>
      </c>
      <c r="O115" s="16" t="n">
        <v>99.257515</v>
      </c>
      <c r="P115" s="16" t="n">
        <v>99.47138200000001</v>
      </c>
      <c r="Q115" s="16" t="n">
        <v>99.876198</v>
      </c>
      <c r="R115" s="16" t="n">
        <v>100.461304</v>
      </c>
      <c r="S115" s="16" t="n">
        <v>101.01973</v>
      </c>
      <c r="T115" s="16" t="n">
        <v>101.559036</v>
      </c>
      <c r="U115" s="16" t="n">
        <v>102.120605</v>
      </c>
      <c r="V115" s="16" t="n">
        <v>102.794174</v>
      </c>
      <c r="W115" s="16" t="n">
        <v>103.373764</v>
      </c>
      <c r="X115" s="16" t="n">
        <v>104.034164</v>
      </c>
      <c r="Y115" s="16" t="n">
        <v>104.724785</v>
      </c>
      <c r="Z115" s="16" t="n">
        <v>105.541382</v>
      </c>
      <c r="AA115" s="16" t="n">
        <v>106.175735</v>
      </c>
      <c r="AB115" s="16" t="n">
        <v>107.0112</v>
      </c>
      <c r="AC115" s="16" t="n">
        <v>107.672852</v>
      </c>
      <c r="AD115" s="16" t="n">
        <v>108.331406</v>
      </c>
      <c r="AE115" s="16" t="n">
        <v>109.022583</v>
      </c>
      <c r="AF115" s="16" t="n">
        <v>109.874786</v>
      </c>
      <c r="AG115" s="16" t="n">
        <v>110.789803</v>
      </c>
      <c r="AH115" s="17" t="n">
        <v>0.005875</v>
      </c>
    </row>
    <row r="118" ht="15" customHeight="1" s="95">
      <c r="B118" s="15" t="inlineStr">
        <is>
          <t xml:space="preserve"> Electric Power 19/</t>
        </is>
      </c>
    </row>
    <row r="119" ht="15" customHeight="1" s="95">
      <c r="A119" s="10" t="inlineStr">
        <is>
          <t>QUA000:ha_DistillateFue</t>
        </is>
      </c>
      <c r="B119" s="110" t="inlineStr">
        <is>
          <t xml:space="preserve">   Distillate Fuel Oil</t>
        </is>
      </c>
      <c r="C119" s="91" t="n">
        <v>0.073102</v>
      </c>
      <c r="D119" s="91" t="n">
        <v>0.07976999999999999</v>
      </c>
      <c r="E119" s="91" t="n">
        <v>0.07953</v>
      </c>
      <c r="F119" s="91" t="n">
        <v>0.071657</v>
      </c>
      <c r="G119" s="91" t="n">
        <v>0.065691</v>
      </c>
      <c r="H119" s="91" t="n">
        <v>0.058219</v>
      </c>
      <c r="I119" s="91" t="n">
        <v>0.054599</v>
      </c>
      <c r="J119" s="91" t="n">
        <v>0.050433</v>
      </c>
      <c r="K119" s="91" t="n">
        <v>0.047693</v>
      </c>
      <c r="L119" s="91" t="n">
        <v>0.0467</v>
      </c>
      <c r="M119" s="91" t="n">
        <v>0.045772</v>
      </c>
      <c r="N119" s="91" t="n">
        <v>0.043154</v>
      </c>
      <c r="O119" s="91" t="n">
        <v>0.042395</v>
      </c>
      <c r="P119" s="91" t="n">
        <v>0.042131</v>
      </c>
      <c r="Q119" s="91" t="n">
        <v>0.04161</v>
      </c>
      <c r="R119" s="91" t="n">
        <v>0.041037</v>
      </c>
      <c r="S119" s="91" t="n">
        <v>0.040674</v>
      </c>
      <c r="T119" s="91" t="n">
        <v>0.03973</v>
      </c>
      <c r="U119" s="91" t="n">
        <v>0.037376</v>
      </c>
      <c r="V119" s="91" t="n">
        <v>0.037119</v>
      </c>
      <c r="W119" s="91" t="n">
        <v>0.036837</v>
      </c>
      <c r="X119" s="91" t="n">
        <v>0.036212</v>
      </c>
      <c r="Y119" s="91" t="n">
        <v>0.035482</v>
      </c>
      <c r="Z119" s="91" t="n">
        <v>0.034756</v>
      </c>
      <c r="AA119" s="91" t="n">
        <v>0.034136</v>
      </c>
      <c r="AB119" s="91" t="n">
        <v>0.032926</v>
      </c>
      <c r="AC119" s="91" t="n">
        <v>0.032699</v>
      </c>
      <c r="AD119" s="91" t="n">
        <v>0.032534</v>
      </c>
      <c r="AE119" s="91" t="n">
        <v>0.032214</v>
      </c>
      <c r="AF119" s="91" t="n">
        <v>0.032057</v>
      </c>
      <c r="AG119" s="91" t="n">
        <v>0.032295</v>
      </c>
      <c r="AH119" s="92" t="n">
        <v>-0.026865</v>
      </c>
    </row>
    <row r="120" ht="15" customHeight="1" s="95">
      <c r="A120" s="10" t="inlineStr">
        <is>
          <t>QUA000:ha_ResidualFuel</t>
        </is>
      </c>
      <c r="B120" s="110" t="inlineStr">
        <is>
          <t xml:space="preserve">   Residual Fuel Oil</t>
        </is>
      </c>
      <c r="C120" s="91" t="n">
        <v>0.080355</v>
      </c>
      <c r="D120" s="91" t="n">
        <v>0.038211</v>
      </c>
      <c r="E120" s="91" t="n">
        <v>0.038118</v>
      </c>
      <c r="F120" s="91" t="n">
        <v>0.035729</v>
      </c>
      <c r="G120" s="91" t="n">
        <v>0.03506</v>
      </c>
      <c r="H120" s="91" t="n">
        <v>0.034753</v>
      </c>
      <c r="I120" s="91" t="n">
        <v>0.034191</v>
      </c>
      <c r="J120" s="91" t="n">
        <v>0.033615</v>
      </c>
      <c r="K120" s="91" t="n">
        <v>0.033083</v>
      </c>
      <c r="L120" s="91" t="n">
        <v>0.032553</v>
      </c>
      <c r="M120" s="91" t="n">
        <v>0.031946</v>
      </c>
      <c r="N120" s="91" t="n">
        <v>0.031637</v>
      </c>
      <c r="O120" s="91" t="n">
        <v>0.031388</v>
      </c>
      <c r="P120" s="91" t="n">
        <v>0.03115</v>
      </c>
      <c r="Q120" s="91" t="n">
        <v>0.030949</v>
      </c>
      <c r="R120" s="91" t="n">
        <v>0.030776</v>
      </c>
      <c r="S120" s="91" t="n">
        <v>0.030176</v>
      </c>
      <c r="T120" s="91" t="n">
        <v>0.029567</v>
      </c>
      <c r="U120" s="91" t="n">
        <v>0.028954</v>
      </c>
      <c r="V120" s="91" t="n">
        <v>0.02829</v>
      </c>
      <c r="W120" s="91" t="n">
        <v>0.02766</v>
      </c>
      <c r="X120" s="91" t="n">
        <v>0.025691</v>
      </c>
      <c r="Y120" s="91" t="n">
        <v>0.023679</v>
      </c>
      <c r="Z120" s="91" t="n">
        <v>0.021637</v>
      </c>
      <c r="AA120" s="91" t="n">
        <v>0.019539</v>
      </c>
      <c r="AB120" s="91" t="n">
        <v>0.017404</v>
      </c>
      <c r="AC120" s="91" t="n">
        <v>0.017495</v>
      </c>
      <c r="AD120" s="91" t="n">
        <v>0.017594</v>
      </c>
      <c r="AE120" s="91" t="n">
        <v>0.017699</v>
      </c>
      <c r="AF120" s="91" t="n">
        <v>0.017811</v>
      </c>
      <c r="AG120" s="91" t="n">
        <v>0.017931</v>
      </c>
      <c r="AH120" s="92" t="n">
        <v>-0.048769</v>
      </c>
    </row>
    <row r="121" ht="15" customHeight="1" s="95">
      <c r="A121" s="10" t="inlineStr">
        <is>
          <t>QUA000:ha_PetroleumSubt</t>
        </is>
      </c>
      <c r="B121" s="110" t="inlineStr">
        <is>
          <t xml:space="preserve">     Petroleum and Other Liquids Subtotal</t>
        </is>
      </c>
      <c r="C121" s="91" t="n">
        <v>0.153457</v>
      </c>
      <c r="D121" s="91" t="n">
        <v>0.117981</v>
      </c>
      <c r="E121" s="91" t="n">
        <v>0.117647</v>
      </c>
      <c r="F121" s="91" t="n">
        <v>0.107386</v>
      </c>
      <c r="G121" s="91" t="n">
        <v>0.100752</v>
      </c>
      <c r="H121" s="91" t="n">
        <v>0.092972</v>
      </c>
      <c r="I121" s="91" t="n">
        <v>0.08878900000000001</v>
      </c>
      <c r="J121" s="91" t="n">
        <v>0.084047</v>
      </c>
      <c r="K121" s="91" t="n">
        <v>0.080775</v>
      </c>
      <c r="L121" s="91" t="n">
        <v>0.079253</v>
      </c>
      <c r="M121" s="91" t="n">
        <v>0.077718</v>
      </c>
      <c r="N121" s="91" t="n">
        <v>0.074791</v>
      </c>
      <c r="O121" s="91" t="n">
        <v>0.073783</v>
      </c>
      <c r="P121" s="91" t="n">
        <v>0.073281</v>
      </c>
      <c r="Q121" s="91" t="n">
        <v>0.07256</v>
      </c>
      <c r="R121" s="91" t="n">
        <v>0.071813</v>
      </c>
      <c r="S121" s="91" t="n">
        <v>0.07085</v>
      </c>
      <c r="T121" s="91" t="n">
        <v>0.069296</v>
      </c>
      <c r="U121" s="91" t="n">
        <v>0.066331</v>
      </c>
      <c r="V121" s="91" t="n">
        <v>0.06541</v>
      </c>
      <c r="W121" s="91" t="n">
        <v>0.064497</v>
      </c>
      <c r="X121" s="91" t="n">
        <v>0.061903</v>
      </c>
      <c r="Y121" s="91" t="n">
        <v>0.059161</v>
      </c>
      <c r="Z121" s="91" t="n">
        <v>0.056393</v>
      </c>
      <c r="AA121" s="91" t="n">
        <v>0.053675</v>
      </c>
      <c r="AB121" s="91" t="n">
        <v>0.05033</v>
      </c>
      <c r="AC121" s="91" t="n">
        <v>0.050194</v>
      </c>
      <c r="AD121" s="91" t="n">
        <v>0.050128</v>
      </c>
      <c r="AE121" s="91" t="n">
        <v>0.049913</v>
      </c>
      <c r="AF121" s="91" t="n">
        <v>0.049868</v>
      </c>
      <c r="AG121" s="91" t="n">
        <v>0.050225</v>
      </c>
      <c r="AH121" s="92" t="n">
        <v>-0.036546</v>
      </c>
    </row>
    <row r="122" ht="15" customHeight="1" s="95">
      <c r="A122" s="10" t="inlineStr">
        <is>
          <t>QUA000:ha_NaturalGas</t>
        </is>
      </c>
      <c r="B122" s="110" t="inlineStr">
        <is>
          <t xml:space="preserve">   Natural Gas</t>
        </is>
      </c>
      <c r="C122" s="91" t="n">
        <v>12.042776</v>
      </c>
      <c r="D122" s="91" t="n">
        <v>10.230295</v>
      </c>
      <c r="E122" s="91" t="n">
        <v>10.430397</v>
      </c>
      <c r="F122" s="91" t="n">
        <v>11.276346</v>
      </c>
      <c r="G122" s="91" t="n">
        <v>11.738936</v>
      </c>
      <c r="H122" s="91" t="n">
        <v>12.762747</v>
      </c>
      <c r="I122" s="91" t="n">
        <v>13.229822</v>
      </c>
      <c r="J122" s="91" t="n">
        <v>13.646245</v>
      </c>
      <c r="K122" s="91" t="n">
        <v>13.690145</v>
      </c>
      <c r="L122" s="91" t="n">
        <v>13.978569</v>
      </c>
      <c r="M122" s="91" t="n">
        <v>13.800096</v>
      </c>
      <c r="N122" s="91" t="n">
        <v>13.997188</v>
      </c>
      <c r="O122" s="91" t="n">
        <v>14.187115</v>
      </c>
      <c r="P122" s="91" t="n">
        <v>14.274671</v>
      </c>
      <c r="Q122" s="91" t="n">
        <v>14.432375</v>
      </c>
      <c r="R122" s="91" t="n">
        <v>14.444529</v>
      </c>
      <c r="S122" s="91" t="n">
        <v>14.541848</v>
      </c>
      <c r="T122" s="91" t="n">
        <v>14.807775</v>
      </c>
      <c r="U122" s="91" t="n">
        <v>15.003671</v>
      </c>
      <c r="V122" s="91" t="n">
        <v>15.149059</v>
      </c>
      <c r="W122" s="91" t="n">
        <v>15.289015</v>
      </c>
      <c r="X122" s="91" t="n">
        <v>15.46005</v>
      </c>
      <c r="Y122" s="91" t="n">
        <v>15.668733</v>
      </c>
      <c r="Z122" s="91" t="n">
        <v>15.980793</v>
      </c>
      <c r="AA122" s="91" t="n">
        <v>16.439333</v>
      </c>
      <c r="AB122" s="91" t="n">
        <v>16.673048</v>
      </c>
      <c r="AC122" s="91" t="n">
        <v>16.775082</v>
      </c>
      <c r="AD122" s="91" t="n">
        <v>16.864681</v>
      </c>
      <c r="AE122" s="91" t="n">
        <v>16.974344</v>
      </c>
      <c r="AF122" s="91" t="n">
        <v>16.944637</v>
      </c>
      <c r="AG122" s="91" t="n">
        <v>17.067419</v>
      </c>
      <c r="AH122" s="92" t="n">
        <v>0.011691</v>
      </c>
    </row>
    <row r="123" ht="15" customHeight="1" s="95">
      <c r="A123" s="10" t="inlineStr">
        <is>
          <t>QUA000:ha_SteamCoal</t>
        </is>
      </c>
      <c r="B123" s="110" t="inlineStr">
        <is>
          <t xml:space="preserve">   Steam Coal</t>
        </is>
      </c>
      <c r="C123" s="91" t="n">
        <v>8.122659000000001</v>
      </c>
      <c r="D123" s="91" t="n">
        <v>9.866229000000001</v>
      </c>
      <c r="E123" s="91" t="n">
        <v>9.836501</v>
      </c>
      <c r="F123" s="91" t="n">
        <v>7.928885</v>
      </c>
      <c r="G123" s="91" t="n">
        <v>6.603563</v>
      </c>
      <c r="H123" s="91" t="n">
        <v>4.984745</v>
      </c>
      <c r="I123" s="91" t="n">
        <v>5.048643</v>
      </c>
      <c r="J123" s="91" t="n">
        <v>4.878353</v>
      </c>
      <c r="K123" s="91" t="n">
        <v>4.92381</v>
      </c>
      <c r="L123" s="91" t="n">
        <v>4.94247</v>
      </c>
      <c r="M123" s="91" t="n">
        <v>4.989752</v>
      </c>
      <c r="N123" s="91" t="n">
        <v>4.911087</v>
      </c>
      <c r="O123" s="91" t="n">
        <v>4.794768</v>
      </c>
      <c r="P123" s="91" t="n">
        <v>4.775147</v>
      </c>
      <c r="Q123" s="91" t="n">
        <v>4.664874</v>
      </c>
      <c r="R123" s="91" t="n">
        <v>4.544233</v>
      </c>
      <c r="S123" s="91" t="n">
        <v>4.480199</v>
      </c>
      <c r="T123" s="91" t="n">
        <v>4.408073</v>
      </c>
      <c r="U123" s="91" t="n">
        <v>4.297209</v>
      </c>
      <c r="V123" s="91" t="n">
        <v>4.278407</v>
      </c>
      <c r="W123" s="91" t="n">
        <v>4.240949</v>
      </c>
      <c r="X123" s="91" t="n">
        <v>4.219827</v>
      </c>
      <c r="Y123" s="91" t="n">
        <v>4.196144</v>
      </c>
      <c r="Z123" s="91" t="n">
        <v>4.202605</v>
      </c>
      <c r="AA123" s="91" t="n">
        <v>4.19864</v>
      </c>
      <c r="AB123" s="91" t="n">
        <v>4.06568</v>
      </c>
      <c r="AC123" s="91" t="n">
        <v>4.008232</v>
      </c>
      <c r="AD123" s="91" t="n">
        <v>3.971556</v>
      </c>
      <c r="AE123" s="91" t="n">
        <v>3.890541</v>
      </c>
      <c r="AF123" s="91" t="n">
        <v>3.825529</v>
      </c>
      <c r="AG123" s="91" t="n">
        <v>3.830614</v>
      </c>
      <c r="AH123" s="92" t="n">
        <v>-0.024743</v>
      </c>
    </row>
    <row r="124" ht="15" customHeight="1" s="95">
      <c r="A124" s="10" t="inlineStr">
        <is>
          <t>QUA000:ha_NuclearPower</t>
        </is>
      </c>
      <c r="B124" s="110" t="inlineStr">
        <is>
          <t xml:space="preserve">   Nuclear / Uranium 20/</t>
        </is>
      </c>
      <c r="C124" s="91" t="n">
        <v>8.205337999999999</v>
      </c>
      <c r="D124" s="91" t="n">
        <v>7.952192</v>
      </c>
      <c r="E124" s="91" t="n">
        <v>7.702335</v>
      </c>
      <c r="F124" s="91" t="n">
        <v>7.839453</v>
      </c>
      <c r="G124" s="91" t="n">
        <v>7.872171</v>
      </c>
      <c r="H124" s="91" t="n">
        <v>7.788655</v>
      </c>
      <c r="I124" s="91" t="n">
        <v>6.706811</v>
      </c>
      <c r="J124" s="91" t="n">
        <v>6.027339</v>
      </c>
      <c r="K124" s="91" t="n">
        <v>5.823143</v>
      </c>
      <c r="L124" s="91" t="n">
        <v>5.290266</v>
      </c>
      <c r="M124" s="91" t="n">
        <v>5.298097</v>
      </c>
      <c r="N124" s="91" t="n">
        <v>5.126398</v>
      </c>
      <c r="O124" s="91" t="n">
        <v>5.020213</v>
      </c>
      <c r="P124" s="91" t="n">
        <v>4.939495</v>
      </c>
      <c r="Q124" s="91" t="n">
        <v>4.764502</v>
      </c>
      <c r="R124" s="91" t="n">
        <v>4.779192</v>
      </c>
      <c r="S124" s="91" t="n">
        <v>4.691903</v>
      </c>
      <c r="T124" s="91" t="n">
        <v>4.520101</v>
      </c>
      <c r="U124" s="91" t="n">
        <v>4.446094</v>
      </c>
      <c r="V124" s="91" t="n">
        <v>4.446094</v>
      </c>
      <c r="W124" s="91" t="n">
        <v>4.4497</v>
      </c>
      <c r="X124" s="91" t="n">
        <v>4.462791</v>
      </c>
      <c r="Y124" s="91" t="n">
        <v>4.472259</v>
      </c>
      <c r="Z124" s="91" t="n">
        <v>4.283352</v>
      </c>
      <c r="AA124" s="91" t="n">
        <v>3.811819</v>
      </c>
      <c r="AB124" s="91" t="n">
        <v>3.820377</v>
      </c>
      <c r="AC124" s="91" t="n">
        <v>3.824831</v>
      </c>
      <c r="AD124" s="91" t="n">
        <v>3.747796</v>
      </c>
      <c r="AE124" s="91" t="n">
        <v>3.592881</v>
      </c>
      <c r="AF124" s="91" t="n">
        <v>3.596233</v>
      </c>
      <c r="AG124" s="91" t="n">
        <v>3.601079</v>
      </c>
      <c r="AH124" s="92" t="n">
        <v>-0.027078</v>
      </c>
    </row>
    <row r="125" ht="15" customHeight="1" s="95">
      <c r="A125" s="10" t="inlineStr">
        <is>
          <t>QUA000:ha_RenewableEner</t>
        </is>
      </c>
      <c r="B125" s="110" t="inlineStr">
        <is>
          <t xml:space="preserve">   Renewable Energy 21/</t>
        </is>
      </c>
      <c r="C125" s="91" t="n">
        <v>6.988049</v>
      </c>
      <c r="D125" s="91" t="n">
        <v>7.650836</v>
      </c>
      <c r="E125" s="91" t="n">
        <v>8.173703</v>
      </c>
      <c r="F125" s="91" t="n">
        <v>8.974043</v>
      </c>
      <c r="G125" s="91" t="n">
        <v>9.765720999999999</v>
      </c>
      <c r="H125" s="91" t="n">
        <v>10.212038</v>
      </c>
      <c r="I125" s="91" t="n">
        <v>10.212461</v>
      </c>
      <c r="J125" s="91" t="n">
        <v>10.252595</v>
      </c>
      <c r="K125" s="91" t="n">
        <v>10.25423</v>
      </c>
      <c r="L125" s="91" t="n">
        <v>10.415717</v>
      </c>
      <c r="M125" s="91" t="n">
        <v>10.64617</v>
      </c>
      <c r="N125" s="91" t="n">
        <v>10.764907</v>
      </c>
      <c r="O125" s="91" t="n">
        <v>10.846716</v>
      </c>
      <c r="P125" s="91" t="n">
        <v>10.94647</v>
      </c>
      <c r="Q125" s="91" t="n">
        <v>11.181127</v>
      </c>
      <c r="R125" s="91" t="n">
        <v>11.472769</v>
      </c>
      <c r="S125" s="91" t="n">
        <v>11.72508</v>
      </c>
      <c r="T125" s="91" t="n">
        <v>11.874612</v>
      </c>
      <c r="U125" s="91" t="n">
        <v>12.052426</v>
      </c>
      <c r="V125" s="91" t="n">
        <v>12.166361</v>
      </c>
      <c r="W125" s="91" t="n">
        <v>12.297221</v>
      </c>
      <c r="X125" s="91" t="n">
        <v>12.403543</v>
      </c>
      <c r="Y125" s="91" t="n">
        <v>12.500282</v>
      </c>
      <c r="Z125" s="91" t="n">
        <v>12.638775</v>
      </c>
      <c r="AA125" s="91" t="n">
        <v>12.814638</v>
      </c>
      <c r="AB125" s="91" t="n">
        <v>13.000921</v>
      </c>
      <c r="AC125" s="91" t="n">
        <v>13.223392</v>
      </c>
      <c r="AD125" s="91" t="n">
        <v>13.513518</v>
      </c>
      <c r="AE125" s="91" t="n">
        <v>13.920672</v>
      </c>
      <c r="AF125" s="91" t="n">
        <v>14.380331</v>
      </c>
      <c r="AG125" s="91" t="n">
        <v>14.628779</v>
      </c>
      <c r="AH125" s="92" t="n">
        <v>0.024932</v>
      </c>
    </row>
    <row r="126" ht="15" customHeight="1" s="95">
      <c r="A126" s="10" t="inlineStr">
        <is>
          <t>QUA000:ha_non-bio_mun</t>
        </is>
      </c>
      <c r="B126" s="110" t="inlineStr">
        <is>
          <t xml:space="preserve">   Non-biogenic Municipal Waste</t>
        </is>
      </c>
      <c r="C126" s="91" t="n">
        <v>0.118079</v>
      </c>
      <c r="D126" s="91" t="n">
        <v>0.118079</v>
      </c>
      <c r="E126" s="91" t="n">
        <v>0.118079</v>
      </c>
      <c r="F126" s="91" t="n">
        <v>0.118079</v>
      </c>
      <c r="G126" s="91" t="n">
        <v>0.118079</v>
      </c>
      <c r="H126" s="91" t="n">
        <v>0.118079</v>
      </c>
      <c r="I126" s="91" t="n">
        <v>0.118079</v>
      </c>
      <c r="J126" s="91" t="n">
        <v>0.118079</v>
      </c>
      <c r="K126" s="91" t="n">
        <v>0.118079</v>
      </c>
      <c r="L126" s="91" t="n">
        <v>0.118079</v>
      </c>
      <c r="M126" s="91" t="n">
        <v>0.118079</v>
      </c>
      <c r="N126" s="91" t="n">
        <v>0.118079</v>
      </c>
      <c r="O126" s="91" t="n">
        <v>0.118079</v>
      </c>
      <c r="P126" s="91" t="n">
        <v>0.118079</v>
      </c>
      <c r="Q126" s="91" t="n">
        <v>0.118079</v>
      </c>
      <c r="R126" s="91" t="n">
        <v>0.118079</v>
      </c>
      <c r="S126" s="91" t="n">
        <v>0.118079</v>
      </c>
      <c r="T126" s="91" t="n">
        <v>0.118079</v>
      </c>
      <c r="U126" s="91" t="n">
        <v>0.118079</v>
      </c>
      <c r="V126" s="91" t="n">
        <v>0.118079</v>
      </c>
      <c r="W126" s="91" t="n">
        <v>0.118079</v>
      </c>
      <c r="X126" s="91" t="n">
        <v>0.118079</v>
      </c>
      <c r="Y126" s="91" t="n">
        <v>0.118079</v>
      </c>
      <c r="Z126" s="91" t="n">
        <v>0.118079</v>
      </c>
      <c r="AA126" s="91" t="n">
        <v>0.118079</v>
      </c>
      <c r="AB126" s="91" t="n">
        <v>0.118079</v>
      </c>
      <c r="AC126" s="91" t="n">
        <v>0.118079</v>
      </c>
      <c r="AD126" s="91" t="n">
        <v>0.118079</v>
      </c>
      <c r="AE126" s="91" t="n">
        <v>0.118079</v>
      </c>
      <c r="AF126" s="91" t="n">
        <v>0.118079</v>
      </c>
      <c r="AG126" s="91" t="n">
        <v>0.118079</v>
      </c>
      <c r="AH126" s="92" t="n">
        <v>0</v>
      </c>
    </row>
    <row r="127" ht="15" customHeight="1" s="95">
      <c r="A127" s="10" t="inlineStr">
        <is>
          <t>QUA000:ha_ElectricityIm</t>
        </is>
      </c>
      <c r="B127" s="110" t="inlineStr">
        <is>
          <t xml:space="preserve">   Electricity Imports</t>
        </is>
      </c>
      <c r="C127" s="91" t="n">
        <v>0.155882</v>
      </c>
      <c r="D127" s="91" t="n">
        <v>0.163035</v>
      </c>
      <c r="E127" s="91" t="n">
        <v>0.150975</v>
      </c>
      <c r="F127" s="91" t="n">
        <v>0.146054</v>
      </c>
      <c r="G127" s="91" t="n">
        <v>0.153525</v>
      </c>
      <c r="H127" s="91" t="n">
        <v>0.143409</v>
      </c>
      <c r="I127" s="91" t="n">
        <v>0.146815</v>
      </c>
      <c r="J127" s="91" t="n">
        <v>0.160366</v>
      </c>
      <c r="K127" s="91" t="n">
        <v>0.1678</v>
      </c>
      <c r="L127" s="91" t="n">
        <v>0.16539</v>
      </c>
      <c r="M127" s="91" t="n">
        <v>0.174688</v>
      </c>
      <c r="N127" s="91" t="n">
        <v>0.165273</v>
      </c>
      <c r="O127" s="91" t="n">
        <v>0.174341</v>
      </c>
      <c r="P127" s="91" t="n">
        <v>0.172538</v>
      </c>
      <c r="Q127" s="91" t="n">
        <v>0.180431</v>
      </c>
      <c r="R127" s="91" t="n">
        <v>0.178586</v>
      </c>
      <c r="S127" s="91" t="n">
        <v>0.173979</v>
      </c>
      <c r="T127" s="91" t="n">
        <v>0.172673</v>
      </c>
      <c r="U127" s="91" t="n">
        <v>0.171215</v>
      </c>
      <c r="V127" s="91" t="n">
        <v>0.171531</v>
      </c>
      <c r="W127" s="91" t="n">
        <v>0.169533</v>
      </c>
      <c r="X127" s="91" t="n">
        <v>0.166448</v>
      </c>
      <c r="Y127" s="91" t="n">
        <v>0.164174</v>
      </c>
      <c r="Z127" s="91" t="n">
        <v>0.162633</v>
      </c>
      <c r="AA127" s="91" t="n">
        <v>0.159615</v>
      </c>
      <c r="AB127" s="91" t="n">
        <v>0.155916</v>
      </c>
      <c r="AC127" s="91" t="n">
        <v>0.154908</v>
      </c>
      <c r="AD127" s="91" t="n">
        <v>0.154049</v>
      </c>
      <c r="AE127" s="91" t="n">
        <v>0.152612</v>
      </c>
      <c r="AF127" s="91" t="n">
        <v>0.15144</v>
      </c>
      <c r="AG127" s="91" t="n">
        <v>0.151669</v>
      </c>
      <c r="AH127" s="92" t="n">
        <v>-0.000913</v>
      </c>
    </row>
    <row r="128" ht="15" customHeight="1" s="95">
      <c r="A128" s="10" t="inlineStr">
        <is>
          <t>QUA000:ha_Total</t>
        </is>
      </c>
      <c r="B128" s="15" t="inlineStr">
        <is>
          <t xml:space="preserve">     Total</t>
        </is>
      </c>
      <c r="C128" s="16" t="n">
        <v>35.78624</v>
      </c>
      <c r="D128" s="16" t="n">
        <v>36.098652</v>
      </c>
      <c r="E128" s="16" t="n">
        <v>36.52964</v>
      </c>
      <c r="F128" s="16" t="n">
        <v>36.390251</v>
      </c>
      <c r="G128" s="16" t="n">
        <v>36.352753</v>
      </c>
      <c r="H128" s="16" t="n">
        <v>36.102646</v>
      </c>
      <c r="I128" s="16" t="n">
        <v>35.551418</v>
      </c>
      <c r="J128" s="16" t="n">
        <v>35.167027</v>
      </c>
      <c r="K128" s="16" t="n">
        <v>35.057983</v>
      </c>
      <c r="L128" s="16" t="n">
        <v>34.989742</v>
      </c>
      <c r="M128" s="16" t="n">
        <v>35.104603</v>
      </c>
      <c r="N128" s="16" t="n">
        <v>35.157722</v>
      </c>
      <c r="O128" s="16" t="n">
        <v>35.215012</v>
      </c>
      <c r="P128" s="16" t="n">
        <v>35.299679</v>
      </c>
      <c r="Q128" s="16" t="n">
        <v>35.413944</v>
      </c>
      <c r="R128" s="16" t="n">
        <v>35.609203</v>
      </c>
      <c r="S128" s="16" t="n">
        <v>35.801941</v>
      </c>
      <c r="T128" s="16" t="n">
        <v>35.970612</v>
      </c>
      <c r="U128" s="16" t="n">
        <v>36.155025</v>
      </c>
      <c r="V128" s="16" t="n">
        <v>36.394943</v>
      </c>
      <c r="W128" s="16" t="n">
        <v>36.628994</v>
      </c>
      <c r="X128" s="16" t="n">
        <v>36.892639</v>
      </c>
      <c r="Y128" s="16" t="n">
        <v>37.178833</v>
      </c>
      <c r="Z128" s="16" t="n">
        <v>37.442627</v>
      </c>
      <c r="AA128" s="16" t="n">
        <v>37.595802</v>
      </c>
      <c r="AB128" s="16" t="n">
        <v>37.88435</v>
      </c>
      <c r="AC128" s="16" t="n">
        <v>38.15472</v>
      </c>
      <c r="AD128" s="16" t="n">
        <v>38.419811</v>
      </c>
      <c r="AE128" s="16" t="n">
        <v>38.699043</v>
      </c>
      <c r="AF128" s="16" t="n">
        <v>39.06612</v>
      </c>
      <c r="AG128" s="16" t="n">
        <v>39.447865</v>
      </c>
      <c r="AH128" s="17" t="n">
        <v>0.003253</v>
      </c>
    </row>
    <row r="130" ht="15" customHeight="1" s="95">
      <c r="B130" s="15" t="inlineStr">
        <is>
          <t xml:space="preserve"> Total Energy Consumption</t>
        </is>
      </c>
    </row>
    <row r="131" ht="15" customHeight="1" s="95">
      <c r="A131" s="10" t="inlineStr">
        <is>
          <t>QUA000:ia_LiquefiedPetr</t>
        </is>
      </c>
      <c r="B131" s="110" t="inlineStr">
        <is>
          <t xml:space="preserve">   Liquefied Petroleum Gases and Other 6/</t>
        </is>
      </c>
      <c r="C131" s="91" t="n">
        <v>3.759901</v>
      </c>
      <c r="D131" s="91" t="n">
        <v>4.055061</v>
      </c>
      <c r="E131" s="91" t="n">
        <v>4.29268</v>
      </c>
      <c r="F131" s="91" t="n">
        <v>4.453119</v>
      </c>
      <c r="G131" s="91" t="n">
        <v>4.597715</v>
      </c>
      <c r="H131" s="91" t="n">
        <v>4.71752</v>
      </c>
      <c r="I131" s="91" t="n">
        <v>4.803492</v>
      </c>
      <c r="J131" s="91" t="n">
        <v>4.863316</v>
      </c>
      <c r="K131" s="91" t="n">
        <v>4.937361</v>
      </c>
      <c r="L131" s="91" t="n">
        <v>5.004482</v>
      </c>
      <c r="M131" s="91" t="n">
        <v>5.083902</v>
      </c>
      <c r="N131" s="91" t="n">
        <v>5.164318</v>
      </c>
      <c r="O131" s="91" t="n">
        <v>5.233634</v>
      </c>
      <c r="P131" s="91" t="n">
        <v>5.296449</v>
      </c>
      <c r="Q131" s="91" t="n">
        <v>5.393725</v>
      </c>
      <c r="R131" s="91" t="n">
        <v>5.489502</v>
      </c>
      <c r="S131" s="91" t="n">
        <v>5.567308</v>
      </c>
      <c r="T131" s="91" t="n">
        <v>5.645788</v>
      </c>
      <c r="U131" s="91" t="n">
        <v>5.715771</v>
      </c>
      <c r="V131" s="91" t="n">
        <v>5.783944</v>
      </c>
      <c r="W131" s="91" t="n">
        <v>5.81399</v>
      </c>
      <c r="X131" s="91" t="n">
        <v>5.857244</v>
      </c>
      <c r="Y131" s="91" t="n">
        <v>5.9094</v>
      </c>
      <c r="Z131" s="91" t="n">
        <v>6.000987</v>
      </c>
      <c r="AA131" s="91" t="n">
        <v>6.072735</v>
      </c>
      <c r="AB131" s="91" t="n">
        <v>6.167393</v>
      </c>
      <c r="AC131" s="91" t="n">
        <v>6.218942</v>
      </c>
      <c r="AD131" s="91" t="n">
        <v>6.264272</v>
      </c>
      <c r="AE131" s="91" t="n">
        <v>6.311286</v>
      </c>
      <c r="AF131" s="91" t="n">
        <v>6.391321</v>
      </c>
      <c r="AG131" s="91" t="n">
        <v>6.474602</v>
      </c>
      <c r="AH131" s="92" t="n">
        <v>0.018282</v>
      </c>
    </row>
    <row r="132" ht="15" customHeight="1" s="95">
      <c r="A132" s="10" t="inlineStr">
        <is>
          <t>QUA000:ia_MotorGasoline</t>
        </is>
      </c>
      <c r="B132" s="110" t="inlineStr">
        <is>
          <t xml:space="preserve">   Motor Gasoline 3/</t>
        </is>
      </c>
      <c r="C132" s="91" t="n">
        <v>15.233033</v>
      </c>
      <c r="D132" s="91" t="n">
        <v>15.922626</v>
      </c>
      <c r="E132" s="91" t="n">
        <v>15.957838</v>
      </c>
      <c r="F132" s="91" t="n">
        <v>16.007441</v>
      </c>
      <c r="G132" s="91" t="n">
        <v>16.02284</v>
      </c>
      <c r="H132" s="91" t="n">
        <v>16.013304</v>
      </c>
      <c r="I132" s="91" t="n">
        <v>15.96082</v>
      </c>
      <c r="J132" s="91" t="n">
        <v>15.879086</v>
      </c>
      <c r="K132" s="91" t="n">
        <v>15.797284</v>
      </c>
      <c r="L132" s="91" t="n">
        <v>15.701591</v>
      </c>
      <c r="M132" s="91" t="n">
        <v>15.607835</v>
      </c>
      <c r="N132" s="91" t="n">
        <v>15.511388</v>
      </c>
      <c r="O132" s="91" t="n">
        <v>15.428428</v>
      </c>
      <c r="P132" s="91" t="n">
        <v>15.364971</v>
      </c>
      <c r="Q132" s="91" t="n">
        <v>15.316189</v>
      </c>
      <c r="R132" s="91" t="n">
        <v>15.293602</v>
      </c>
      <c r="S132" s="91" t="n">
        <v>15.279764</v>
      </c>
      <c r="T132" s="91" t="n">
        <v>15.267961</v>
      </c>
      <c r="U132" s="91" t="n">
        <v>15.258909</v>
      </c>
      <c r="V132" s="91" t="n">
        <v>15.2663</v>
      </c>
      <c r="W132" s="91" t="n">
        <v>15.289474</v>
      </c>
      <c r="X132" s="91" t="n">
        <v>15.31639</v>
      </c>
      <c r="Y132" s="91" t="n">
        <v>15.351214</v>
      </c>
      <c r="Z132" s="91" t="n">
        <v>15.391328</v>
      </c>
      <c r="AA132" s="91" t="n">
        <v>15.425673</v>
      </c>
      <c r="AB132" s="91" t="n">
        <v>15.460654</v>
      </c>
      <c r="AC132" s="91" t="n">
        <v>15.501023</v>
      </c>
      <c r="AD132" s="91" t="n">
        <v>15.535944</v>
      </c>
      <c r="AE132" s="91" t="n">
        <v>15.581764</v>
      </c>
      <c r="AF132" s="91" t="n">
        <v>15.632805</v>
      </c>
      <c r="AG132" s="91" t="n">
        <v>15.686451</v>
      </c>
      <c r="AH132" s="92" t="n">
        <v>0.0009779999999999999</v>
      </c>
    </row>
    <row r="133" ht="15" customHeight="1" s="95">
      <c r="A133" s="10" t="inlineStr">
        <is>
          <t>QUA000:ia_E85</t>
        </is>
      </c>
      <c r="B133" s="110" t="inlineStr">
        <is>
          <t xml:space="preserve">      of which:  E85 11/</t>
        </is>
      </c>
      <c r="C133" s="91" t="n">
        <v>0.030263</v>
      </c>
      <c r="D133" s="91" t="n">
        <v>0.032548</v>
      </c>
      <c r="E133" s="91" t="n">
        <v>0.030999</v>
      </c>
      <c r="F133" s="91" t="n">
        <v>0.032328</v>
      </c>
      <c r="G133" s="91" t="n">
        <v>0.032314</v>
      </c>
      <c r="H133" s="91" t="n">
        <v>0.032107</v>
      </c>
      <c r="I133" s="91" t="n">
        <v>0.031767</v>
      </c>
      <c r="J133" s="91" t="n">
        <v>0.031162</v>
      </c>
      <c r="K133" s="91" t="n">
        <v>0.030576</v>
      </c>
      <c r="L133" s="91" t="n">
        <v>0.029974</v>
      </c>
      <c r="M133" s="91" t="n">
        <v>0.029405</v>
      </c>
      <c r="N133" s="91" t="n">
        <v>0.028959</v>
      </c>
      <c r="O133" s="91" t="n">
        <v>0.028535</v>
      </c>
      <c r="P133" s="91" t="n">
        <v>0.028218</v>
      </c>
      <c r="Q133" s="91" t="n">
        <v>0.027957</v>
      </c>
      <c r="R133" s="91" t="n">
        <v>0.027951</v>
      </c>
      <c r="S133" s="91" t="n">
        <v>0.027961</v>
      </c>
      <c r="T133" s="91" t="n">
        <v>0.028048</v>
      </c>
      <c r="U133" s="91" t="n">
        <v>0.028157</v>
      </c>
      <c r="V133" s="91" t="n">
        <v>0.028413</v>
      </c>
      <c r="W133" s="91" t="n">
        <v>0.028715</v>
      </c>
      <c r="X133" s="91" t="n">
        <v>0.029029</v>
      </c>
      <c r="Y133" s="91" t="n">
        <v>0.029396</v>
      </c>
      <c r="Z133" s="91" t="n">
        <v>0.02976</v>
      </c>
      <c r="AA133" s="91" t="n">
        <v>0.030148</v>
      </c>
      <c r="AB133" s="91" t="n">
        <v>0.030465</v>
      </c>
      <c r="AC133" s="91" t="n">
        <v>0.03079</v>
      </c>
      <c r="AD133" s="91" t="n">
        <v>0.03125</v>
      </c>
      <c r="AE133" s="91" t="n">
        <v>0.031591</v>
      </c>
      <c r="AF133" s="91" t="n">
        <v>0.032108</v>
      </c>
      <c r="AG133" s="91" t="n">
        <v>0.03258</v>
      </c>
      <c r="AH133" s="92" t="n">
        <v>0.002463</v>
      </c>
    </row>
    <row r="134" ht="15" customHeight="1" s="95">
      <c r="A134" s="10" t="inlineStr">
        <is>
          <t>QUA000:ia_JetFuel</t>
        </is>
      </c>
      <c r="B134" s="110" t="inlineStr">
        <is>
          <t xml:space="preserve">   Jet Fuel 12/</t>
        </is>
      </c>
      <c r="C134" s="91" t="n">
        <v>2.233072</v>
      </c>
      <c r="D134" s="91" t="n">
        <v>2.934549</v>
      </c>
      <c r="E134" s="91" t="n">
        <v>3.251275</v>
      </c>
      <c r="F134" s="91" t="n">
        <v>3.381229</v>
      </c>
      <c r="G134" s="91" t="n">
        <v>3.464918</v>
      </c>
      <c r="H134" s="91" t="n">
        <v>3.534051</v>
      </c>
      <c r="I134" s="91" t="n">
        <v>3.55732</v>
      </c>
      <c r="J134" s="91" t="n">
        <v>3.574561</v>
      </c>
      <c r="K134" s="91" t="n">
        <v>3.597853</v>
      </c>
      <c r="L134" s="91" t="n">
        <v>3.616101</v>
      </c>
      <c r="M134" s="91" t="n">
        <v>3.63535</v>
      </c>
      <c r="N134" s="91" t="n">
        <v>3.661605</v>
      </c>
      <c r="O134" s="91" t="n">
        <v>3.701112</v>
      </c>
      <c r="P134" s="91" t="n">
        <v>3.740054</v>
      </c>
      <c r="Q134" s="91" t="n">
        <v>3.783602</v>
      </c>
      <c r="R134" s="91" t="n">
        <v>3.83377</v>
      </c>
      <c r="S134" s="91" t="n">
        <v>3.875398</v>
      </c>
      <c r="T134" s="91" t="n">
        <v>3.91104</v>
      </c>
      <c r="U134" s="91" t="n">
        <v>3.948646</v>
      </c>
      <c r="V134" s="91" t="n">
        <v>3.991023</v>
      </c>
      <c r="W134" s="91" t="n">
        <v>4.043961</v>
      </c>
      <c r="X134" s="91" t="n">
        <v>4.092886</v>
      </c>
      <c r="Y134" s="91" t="n">
        <v>4.143212</v>
      </c>
      <c r="Z134" s="91" t="n">
        <v>4.19109</v>
      </c>
      <c r="AA134" s="91" t="n">
        <v>4.240622</v>
      </c>
      <c r="AB134" s="91" t="n">
        <v>4.294385</v>
      </c>
      <c r="AC134" s="91" t="n">
        <v>4.343451</v>
      </c>
      <c r="AD134" s="91" t="n">
        <v>4.381042</v>
      </c>
      <c r="AE134" s="91" t="n">
        <v>4.421348</v>
      </c>
      <c r="AF134" s="91" t="n">
        <v>4.458157</v>
      </c>
      <c r="AG134" s="91" t="n">
        <v>4.495617</v>
      </c>
      <c r="AH134" s="92" t="n">
        <v>0.023598</v>
      </c>
    </row>
    <row r="135" ht="15" customHeight="1" s="95">
      <c r="A135" s="10" t="inlineStr">
        <is>
          <t>QUA000:ia_Kerosene</t>
        </is>
      </c>
      <c r="B135" s="110" t="inlineStr">
        <is>
          <t xml:space="preserve">   Kerosene 16/</t>
        </is>
      </c>
      <c r="C135" s="91" t="n">
        <v>0.002953</v>
      </c>
      <c r="D135" s="91" t="n">
        <v>0.003123</v>
      </c>
      <c r="E135" s="91" t="n">
        <v>0.00314</v>
      </c>
      <c r="F135" s="91" t="n">
        <v>0.003351</v>
      </c>
      <c r="G135" s="91" t="n">
        <v>0.003431</v>
      </c>
      <c r="H135" s="91" t="n">
        <v>0.003623</v>
      </c>
      <c r="I135" s="91" t="n">
        <v>0.003516</v>
      </c>
      <c r="J135" s="91" t="n">
        <v>0.00343</v>
      </c>
      <c r="K135" s="91" t="n">
        <v>0.003381</v>
      </c>
      <c r="L135" s="91" t="n">
        <v>0.003315</v>
      </c>
      <c r="M135" s="91" t="n">
        <v>0.003195</v>
      </c>
      <c r="N135" s="91" t="n">
        <v>0.003164</v>
      </c>
      <c r="O135" s="91" t="n">
        <v>0.0031</v>
      </c>
      <c r="P135" s="91" t="n">
        <v>0.003067</v>
      </c>
      <c r="Q135" s="91" t="n">
        <v>0.003042</v>
      </c>
      <c r="R135" s="91" t="n">
        <v>0.003045</v>
      </c>
      <c r="S135" s="91" t="n">
        <v>0.003059</v>
      </c>
      <c r="T135" s="91" t="n">
        <v>0.003024</v>
      </c>
      <c r="U135" s="91" t="n">
        <v>0.002984</v>
      </c>
      <c r="V135" s="91" t="n">
        <v>0.002998</v>
      </c>
      <c r="W135" s="91" t="n">
        <v>0.002926</v>
      </c>
      <c r="X135" s="91" t="n">
        <v>0.002896</v>
      </c>
      <c r="Y135" s="91" t="n">
        <v>0.002873</v>
      </c>
      <c r="Z135" s="91" t="n">
        <v>0.002844</v>
      </c>
      <c r="AA135" s="91" t="n">
        <v>0.00281</v>
      </c>
      <c r="AB135" s="91" t="n">
        <v>0.002769</v>
      </c>
      <c r="AC135" s="91" t="n">
        <v>0.002749</v>
      </c>
      <c r="AD135" s="91" t="n">
        <v>0.002733</v>
      </c>
      <c r="AE135" s="91" t="n">
        <v>0.002726</v>
      </c>
      <c r="AF135" s="91" t="n">
        <v>0.002696</v>
      </c>
      <c r="AG135" s="91" t="n">
        <v>0.002675</v>
      </c>
      <c r="AH135" s="92" t="n">
        <v>-0.003294</v>
      </c>
    </row>
    <row r="136" ht="15" customHeight="1" s="95">
      <c r="A136" s="10" t="inlineStr">
        <is>
          <t>QUA000:ia_DistillateFue</t>
        </is>
      </c>
      <c r="B136" s="110" t="inlineStr">
        <is>
          <t xml:space="preserve">   Distillate Fuel Oil 1/</t>
        </is>
      </c>
      <c r="C136" s="91" t="n">
        <v>7.840892</v>
      </c>
      <c r="D136" s="91" t="n">
        <v>8.024169000000001</v>
      </c>
      <c r="E136" s="91" t="n">
        <v>8.132858000000001</v>
      </c>
      <c r="F136" s="91" t="n">
        <v>8.174923</v>
      </c>
      <c r="G136" s="91" t="n">
        <v>8.329658999999999</v>
      </c>
      <c r="H136" s="91" t="n">
        <v>8.38827</v>
      </c>
      <c r="I136" s="91" t="n">
        <v>8.391958000000001</v>
      </c>
      <c r="J136" s="91" t="n">
        <v>8.394959999999999</v>
      </c>
      <c r="K136" s="91" t="n">
        <v>8.361867</v>
      </c>
      <c r="L136" s="91" t="n">
        <v>8.326631000000001</v>
      </c>
      <c r="M136" s="91" t="n">
        <v>8.286911999999999</v>
      </c>
      <c r="N136" s="91" t="n">
        <v>8.226478999999999</v>
      </c>
      <c r="O136" s="91" t="n">
        <v>8.216441</v>
      </c>
      <c r="P136" s="91" t="n">
        <v>8.182562000000001</v>
      </c>
      <c r="Q136" s="91" t="n">
        <v>8.169211000000001</v>
      </c>
      <c r="R136" s="91" t="n">
        <v>8.161771</v>
      </c>
      <c r="S136" s="91" t="n">
        <v>8.190607999999999</v>
      </c>
      <c r="T136" s="91" t="n">
        <v>8.196819</v>
      </c>
      <c r="U136" s="91" t="n">
        <v>8.193826</v>
      </c>
      <c r="V136" s="91" t="n">
        <v>8.234871999999999</v>
      </c>
      <c r="W136" s="91" t="n">
        <v>8.253515999999999</v>
      </c>
      <c r="X136" s="91" t="n">
        <v>8.270039000000001</v>
      </c>
      <c r="Y136" s="91" t="n">
        <v>8.328028</v>
      </c>
      <c r="Z136" s="91" t="n">
        <v>8.383853999999999</v>
      </c>
      <c r="AA136" s="91" t="n">
        <v>8.431349000000001</v>
      </c>
      <c r="AB136" s="91" t="n">
        <v>8.475287</v>
      </c>
      <c r="AC136" s="91" t="n">
        <v>8.515967</v>
      </c>
      <c r="AD136" s="91" t="n">
        <v>8.549462999999999</v>
      </c>
      <c r="AE136" s="91" t="n">
        <v>8.587847</v>
      </c>
      <c r="AF136" s="91" t="n">
        <v>8.631855</v>
      </c>
      <c r="AG136" s="91" t="n">
        <v>8.685498000000001</v>
      </c>
      <c r="AH136" s="92" t="n">
        <v>0.003416</v>
      </c>
    </row>
    <row r="137" ht="15" customHeight="1" s="95">
      <c r="A137" s="10" t="inlineStr">
        <is>
          <t>QUA000:ia_ResidualFuel</t>
        </is>
      </c>
      <c r="B137" s="110" t="inlineStr">
        <is>
          <t xml:space="preserve">   Residual Fuel Oil</t>
        </is>
      </c>
      <c r="C137" s="91" t="n">
        <v>0.544326</v>
      </c>
      <c r="D137" s="91" t="n">
        <v>0.567211</v>
      </c>
      <c r="E137" s="91" t="n">
        <v>0.794749</v>
      </c>
      <c r="F137" s="91" t="n">
        <v>0.835616</v>
      </c>
      <c r="G137" s="91" t="n">
        <v>0.7064319999999999</v>
      </c>
      <c r="H137" s="91" t="n">
        <v>0.713616</v>
      </c>
      <c r="I137" s="91" t="n">
        <v>0.741575</v>
      </c>
      <c r="J137" s="91" t="n">
        <v>0.683443</v>
      </c>
      <c r="K137" s="91" t="n">
        <v>0.685134</v>
      </c>
      <c r="L137" s="91" t="n">
        <v>0.663677</v>
      </c>
      <c r="M137" s="91" t="n">
        <v>0.668326</v>
      </c>
      <c r="N137" s="91" t="n">
        <v>0.710263</v>
      </c>
      <c r="O137" s="91" t="n">
        <v>0.672216</v>
      </c>
      <c r="P137" s="91" t="n">
        <v>0.6720429999999999</v>
      </c>
      <c r="Q137" s="91" t="n">
        <v>0.664886</v>
      </c>
      <c r="R137" s="91" t="n">
        <v>0.700655</v>
      </c>
      <c r="S137" s="91" t="n">
        <v>0.663141</v>
      </c>
      <c r="T137" s="91" t="n">
        <v>0.660269</v>
      </c>
      <c r="U137" s="91" t="n">
        <v>0.683876</v>
      </c>
      <c r="V137" s="91" t="n">
        <v>0.648354</v>
      </c>
      <c r="W137" s="91" t="n">
        <v>0.642059</v>
      </c>
      <c r="X137" s="91" t="n">
        <v>0.670692</v>
      </c>
      <c r="Y137" s="91" t="n">
        <v>0.6277509999999999</v>
      </c>
      <c r="Z137" s="91" t="n">
        <v>0.622773</v>
      </c>
      <c r="AA137" s="91" t="n">
        <v>0.603283</v>
      </c>
      <c r="AB137" s="91" t="n">
        <v>0.601099</v>
      </c>
      <c r="AC137" s="91" t="n">
        <v>0.590499</v>
      </c>
      <c r="AD137" s="91" t="n">
        <v>0.583952</v>
      </c>
      <c r="AE137" s="91" t="n">
        <v>0.584134</v>
      </c>
      <c r="AF137" s="91" t="n">
        <v>0.579591</v>
      </c>
      <c r="AG137" s="91" t="n">
        <v>0.572557</v>
      </c>
      <c r="AH137" s="92" t="n">
        <v>0.001687</v>
      </c>
    </row>
    <row r="138" ht="15" customHeight="1" s="95">
      <c r="A138" s="10" t="inlineStr">
        <is>
          <t>QUA000:ia_Petrochemical</t>
        </is>
      </c>
      <c r="B138" s="110" t="inlineStr">
        <is>
          <t xml:space="preserve">   Petrochemical Feedstocks</t>
        </is>
      </c>
      <c r="C138" s="91" t="n">
        <v>0.580925</v>
      </c>
      <c r="D138" s="91" t="n">
        <v>0.589574</v>
      </c>
      <c r="E138" s="91" t="n">
        <v>0.625668</v>
      </c>
      <c r="F138" s="91" t="n">
        <v>0.626996</v>
      </c>
      <c r="G138" s="91" t="n">
        <v>0.629526</v>
      </c>
      <c r="H138" s="91" t="n">
        <v>0.631499</v>
      </c>
      <c r="I138" s="91" t="n">
        <v>0.6328589999999999</v>
      </c>
      <c r="J138" s="91" t="n">
        <v>0.63378</v>
      </c>
      <c r="K138" s="91" t="n">
        <v>0.634937</v>
      </c>
      <c r="L138" s="91" t="n">
        <v>0.635969</v>
      </c>
      <c r="M138" s="91" t="n">
        <v>0.637199</v>
      </c>
      <c r="N138" s="91" t="n">
        <v>0.6384030000000001</v>
      </c>
      <c r="O138" s="91" t="n">
        <v>0.639404</v>
      </c>
      <c r="P138" s="91" t="n">
        <v>0.6403</v>
      </c>
      <c r="Q138" s="91" t="n">
        <v>0.641676</v>
      </c>
      <c r="R138" s="91" t="n">
        <v>0.642987</v>
      </c>
      <c r="S138" s="91" t="n">
        <v>0.644025</v>
      </c>
      <c r="T138" s="91" t="n">
        <v>0.645069</v>
      </c>
      <c r="U138" s="91" t="n">
        <v>0.645979</v>
      </c>
      <c r="V138" s="91" t="n">
        <v>0.646844</v>
      </c>
      <c r="W138" s="91" t="n">
        <v>0.647193</v>
      </c>
      <c r="X138" s="91" t="n">
        <v>0.647706</v>
      </c>
      <c r="Y138" s="91" t="n">
        <v>0.648332</v>
      </c>
      <c r="Z138" s="91" t="n">
        <v>0.649454</v>
      </c>
      <c r="AA138" s="91" t="n">
        <v>0.650311</v>
      </c>
      <c r="AB138" s="91" t="n">
        <v>0.65144</v>
      </c>
      <c r="AC138" s="91" t="n">
        <v>0.652017</v>
      </c>
      <c r="AD138" s="91" t="n">
        <v>0.652518</v>
      </c>
      <c r="AE138" s="91" t="n">
        <v>0.6530319999999999</v>
      </c>
      <c r="AF138" s="91" t="n">
        <v>0.653942</v>
      </c>
      <c r="AG138" s="91" t="n">
        <v>0.654875</v>
      </c>
      <c r="AH138" s="92" t="n">
        <v>0.004002</v>
      </c>
    </row>
    <row r="139" ht="15" customHeight="1" s="95">
      <c r="A139" s="10" t="inlineStr">
        <is>
          <t>QUA000:ia_OtherPetroleu</t>
        </is>
      </c>
      <c r="B139" s="110" t="inlineStr">
        <is>
          <t xml:space="preserve">   Other Petroleum 17/</t>
        </is>
      </c>
      <c r="C139" s="91" t="n">
        <v>3.353603</v>
      </c>
      <c r="D139" s="91" t="n">
        <v>3.568957</v>
      </c>
      <c r="E139" s="91" t="n">
        <v>3.395512</v>
      </c>
      <c r="F139" s="91" t="n">
        <v>3.398179</v>
      </c>
      <c r="G139" s="91" t="n">
        <v>3.399375</v>
      </c>
      <c r="H139" s="91" t="n">
        <v>3.431923</v>
      </c>
      <c r="I139" s="91" t="n">
        <v>3.410105</v>
      </c>
      <c r="J139" s="91" t="n">
        <v>3.420939</v>
      </c>
      <c r="K139" s="91" t="n">
        <v>3.437931</v>
      </c>
      <c r="L139" s="91" t="n">
        <v>3.449178</v>
      </c>
      <c r="M139" s="91" t="n">
        <v>3.471006</v>
      </c>
      <c r="N139" s="91" t="n">
        <v>3.47523</v>
      </c>
      <c r="O139" s="91" t="n">
        <v>3.492119</v>
      </c>
      <c r="P139" s="91" t="n">
        <v>3.501412</v>
      </c>
      <c r="Q139" s="91" t="n">
        <v>3.526744</v>
      </c>
      <c r="R139" s="91" t="n">
        <v>3.544369</v>
      </c>
      <c r="S139" s="91" t="n">
        <v>3.578714</v>
      </c>
      <c r="T139" s="91" t="n">
        <v>3.607995</v>
      </c>
      <c r="U139" s="91" t="n">
        <v>3.628428</v>
      </c>
      <c r="V139" s="91" t="n">
        <v>3.657351</v>
      </c>
      <c r="W139" s="91" t="n">
        <v>3.666805</v>
      </c>
      <c r="X139" s="91" t="n">
        <v>3.691639</v>
      </c>
      <c r="Y139" s="91" t="n">
        <v>3.711596</v>
      </c>
      <c r="Z139" s="91" t="n">
        <v>3.72447</v>
      </c>
      <c r="AA139" s="91" t="n">
        <v>3.746459</v>
      </c>
      <c r="AB139" s="91" t="n">
        <v>3.777517</v>
      </c>
      <c r="AC139" s="91" t="n">
        <v>3.791214</v>
      </c>
      <c r="AD139" s="91" t="n">
        <v>3.818311</v>
      </c>
      <c r="AE139" s="91" t="n">
        <v>3.828464</v>
      </c>
      <c r="AF139" s="91" t="n">
        <v>3.853076</v>
      </c>
      <c r="AG139" s="91" t="n">
        <v>3.885526</v>
      </c>
      <c r="AH139" s="92" t="n">
        <v>0.00492</v>
      </c>
    </row>
    <row r="140" ht="15" customHeight="1" s="95">
      <c r="A140" s="10" t="inlineStr">
        <is>
          <t>QUA000:ia_PetroleumSubt</t>
        </is>
      </c>
      <c r="B140" s="110" t="inlineStr">
        <is>
          <t xml:space="preserve">     Petroleum and Other Liquids Subtotal</t>
        </is>
      </c>
      <c r="C140" s="91" t="n">
        <v>33.548702</v>
      </c>
      <c r="D140" s="91" t="n">
        <v>35.665272</v>
      </c>
      <c r="E140" s="91" t="n">
        <v>36.453724</v>
      </c>
      <c r="F140" s="91" t="n">
        <v>36.880856</v>
      </c>
      <c r="G140" s="91" t="n">
        <v>37.1539</v>
      </c>
      <c r="H140" s="91" t="n">
        <v>37.433807</v>
      </c>
      <c r="I140" s="91" t="n">
        <v>37.50164</v>
      </c>
      <c r="J140" s="91" t="n">
        <v>37.453518</v>
      </c>
      <c r="K140" s="91" t="n">
        <v>37.45575</v>
      </c>
      <c r="L140" s="91" t="n">
        <v>37.40094</v>
      </c>
      <c r="M140" s="91" t="n">
        <v>37.39373</v>
      </c>
      <c r="N140" s="91" t="n">
        <v>37.39085</v>
      </c>
      <c r="O140" s="91" t="n">
        <v>37.386452</v>
      </c>
      <c r="P140" s="91" t="n">
        <v>37.40086</v>
      </c>
      <c r="Q140" s="91" t="n">
        <v>37.499081</v>
      </c>
      <c r="R140" s="91" t="n">
        <v>37.669701</v>
      </c>
      <c r="S140" s="91" t="n">
        <v>37.802017</v>
      </c>
      <c r="T140" s="91" t="n">
        <v>37.937965</v>
      </c>
      <c r="U140" s="91" t="n">
        <v>38.078415</v>
      </c>
      <c r="V140" s="91" t="n">
        <v>38.231682</v>
      </c>
      <c r="W140" s="91" t="n">
        <v>38.359924</v>
      </c>
      <c r="X140" s="91" t="n">
        <v>38.549492</v>
      </c>
      <c r="Y140" s="91" t="n">
        <v>38.722404</v>
      </c>
      <c r="Z140" s="91" t="n">
        <v>38.966797</v>
      </c>
      <c r="AA140" s="91" t="n">
        <v>39.173241</v>
      </c>
      <c r="AB140" s="91" t="n">
        <v>39.430546</v>
      </c>
      <c r="AC140" s="91" t="n">
        <v>39.61586</v>
      </c>
      <c r="AD140" s="91" t="n">
        <v>39.788235</v>
      </c>
      <c r="AE140" s="91" t="n">
        <v>39.9706</v>
      </c>
      <c r="AF140" s="91" t="n">
        <v>40.203445</v>
      </c>
      <c r="AG140" s="91" t="n">
        <v>40.457794</v>
      </c>
      <c r="AH140" s="92" t="n">
        <v>0.006262</v>
      </c>
    </row>
    <row r="141" ht="14.5" customHeight="1" s="95">
      <c r="A141" s="10" t="inlineStr">
        <is>
          <t>QUA000:ia_NaturalGas</t>
        </is>
      </c>
      <c r="B141" s="110" t="inlineStr">
        <is>
          <t xml:space="preserve">   Natural Gas</t>
        </is>
      </c>
      <c r="C141" s="91" t="n">
        <v>28.892464</v>
      </c>
      <c r="D141" s="91" t="n">
        <v>26.890516</v>
      </c>
      <c r="E141" s="91" t="n">
        <v>27.472956</v>
      </c>
      <c r="F141" s="91" t="n">
        <v>28.691538</v>
      </c>
      <c r="G141" s="91" t="n">
        <v>29.578384</v>
      </c>
      <c r="H141" s="91" t="n">
        <v>30.868147</v>
      </c>
      <c r="I141" s="91" t="n">
        <v>31.550234</v>
      </c>
      <c r="J141" s="91" t="n">
        <v>31.997957</v>
      </c>
      <c r="K141" s="91" t="n">
        <v>32.077827</v>
      </c>
      <c r="L141" s="91" t="n">
        <v>32.410542</v>
      </c>
      <c r="M141" s="91" t="n">
        <v>32.203613</v>
      </c>
      <c r="N141" s="91" t="n">
        <v>32.40324</v>
      </c>
      <c r="O141" s="91" t="n">
        <v>32.649193</v>
      </c>
      <c r="P141" s="91" t="n">
        <v>32.798477</v>
      </c>
      <c r="Q141" s="91" t="n">
        <v>33.077446</v>
      </c>
      <c r="R141" s="91" t="n">
        <v>33.212746</v>
      </c>
      <c r="S141" s="91" t="n">
        <v>33.446739</v>
      </c>
      <c r="T141" s="91" t="n">
        <v>33.858498</v>
      </c>
      <c r="U141" s="91" t="n">
        <v>34.201454</v>
      </c>
      <c r="V141" s="91" t="n">
        <v>34.511333</v>
      </c>
      <c r="W141" s="91" t="n">
        <v>34.777458</v>
      </c>
      <c r="X141" s="91" t="n">
        <v>35.083126</v>
      </c>
      <c r="Y141" s="91" t="n">
        <v>35.453018</v>
      </c>
      <c r="Z141" s="91" t="n">
        <v>35.972134</v>
      </c>
      <c r="AA141" s="91" t="n">
        <v>36.599747</v>
      </c>
      <c r="AB141" s="91" t="n">
        <v>37.049534</v>
      </c>
      <c r="AC141" s="91" t="n">
        <v>37.31049</v>
      </c>
      <c r="AD141" s="91" t="n">
        <v>37.54718</v>
      </c>
      <c r="AE141" s="91" t="n">
        <v>37.846451</v>
      </c>
      <c r="AF141" s="91" t="n">
        <v>38.034397</v>
      </c>
      <c r="AG141" s="91" t="n">
        <v>38.391506</v>
      </c>
      <c r="AH141" s="92" t="n">
        <v>0.009520000000000001</v>
      </c>
    </row>
    <row r="142" ht="14.5" customHeight="1" s="95">
      <c r="A142" s="10" t="inlineStr">
        <is>
          <t>QUA000:ia_NGastoLiquids</t>
        </is>
      </c>
      <c r="B142" s="110" t="inlineStr">
        <is>
          <t xml:space="preserve">   Natural-Gas-to-Liquids Heat and Power</t>
        </is>
      </c>
      <c r="C142" s="91" t="n">
        <v>0</v>
      </c>
      <c r="D142" s="91" t="n">
        <v>0</v>
      </c>
      <c r="E142" s="91" t="n">
        <v>0</v>
      </c>
      <c r="F142" s="91" t="n">
        <v>0</v>
      </c>
      <c r="G142" s="91" t="n">
        <v>0</v>
      </c>
      <c r="H142" s="91" t="n">
        <v>0</v>
      </c>
      <c r="I142" s="91" t="n">
        <v>0</v>
      </c>
      <c r="J142" s="91" t="n">
        <v>0</v>
      </c>
      <c r="K142" s="91" t="n">
        <v>0</v>
      </c>
      <c r="L142" s="91" t="n">
        <v>0</v>
      </c>
      <c r="M142" s="91" t="n">
        <v>0</v>
      </c>
      <c r="N142" s="91" t="n">
        <v>0</v>
      </c>
      <c r="O142" s="91" t="n">
        <v>0</v>
      </c>
      <c r="P142" s="91" t="n">
        <v>0</v>
      </c>
      <c r="Q142" s="91" t="n">
        <v>0</v>
      </c>
      <c r="R142" s="91" t="n">
        <v>0</v>
      </c>
      <c r="S142" s="91" t="n">
        <v>0</v>
      </c>
      <c r="T142" s="91" t="n">
        <v>0</v>
      </c>
      <c r="U142" s="91" t="n">
        <v>0</v>
      </c>
      <c r="V142" s="91" t="n">
        <v>0</v>
      </c>
      <c r="W142" s="91" t="n">
        <v>0</v>
      </c>
      <c r="X142" s="91" t="n">
        <v>0</v>
      </c>
      <c r="Y142" s="91" t="n">
        <v>0</v>
      </c>
      <c r="Z142" s="91" t="n">
        <v>0</v>
      </c>
      <c r="AA142" s="91" t="n">
        <v>0</v>
      </c>
      <c r="AB142" s="91" t="n">
        <v>0</v>
      </c>
      <c r="AC142" s="91" t="n">
        <v>0</v>
      </c>
      <c r="AD142" s="91" t="n">
        <v>0</v>
      </c>
      <c r="AE142" s="91" t="n">
        <v>0</v>
      </c>
      <c r="AF142" s="91" t="n">
        <v>0</v>
      </c>
      <c r="AG142" s="91" t="n">
        <v>0</v>
      </c>
      <c r="AH142" s="92" t="inlineStr">
        <is>
          <t>- -</t>
        </is>
      </c>
    </row>
    <row r="143" ht="14.5" customHeight="1" s="95">
      <c r="A143" s="10" t="inlineStr">
        <is>
          <t>QUA000:ia_LeaseandPlant</t>
        </is>
      </c>
      <c r="B143" s="110" t="inlineStr">
        <is>
          <t xml:space="preserve">   Lease and Plant Fuel 8/</t>
        </is>
      </c>
      <c r="C143" s="91" t="n">
        <v>1.8647</v>
      </c>
      <c r="D143" s="91" t="n">
        <v>1.823809</v>
      </c>
      <c r="E143" s="91" t="n">
        <v>1.922073</v>
      </c>
      <c r="F143" s="91" t="n">
        <v>2.060784</v>
      </c>
      <c r="G143" s="91" t="n">
        <v>2.150212</v>
      </c>
      <c r="H143" s="91" t="n">
        <v>2.246452</v>
      </c>
      <c r="I143" s="91" t="n">
        <v>2.318624</v>
      </c>
      <c r="J143" s="91" t="n">
        <v>2.367004</v>
      </c>
      <c r="K143" s="91" t="n">
        <v>2.423727</v>
      </c>
      <c r="L143" s="91" t="n">
        <v>2.473076</v>
      </c>
      <c r="M143" s="91" t="n">
        <v>2.51326</v>
      </c>
      <c r="N143" s="91" t="n">
        <v>2.557838</v>
      </c>
      <c r="O143" s="91" t="n">
        <v>2.613825</v>
      </c>
      <c r="P143" s="91" t="n">
        <v>2.650507</v>
      </c>
      <c r="Q143" s="91" t="n">
        <v>2.693097</v>
      </c>
      <c r="R143" s="91" t="n">
        <v>2.733546</v>
      </c>
      <c r="S143" s="91" t="n">
        <v>2.772292</v>
      </c>
      <c r="T143" s="91" t="n">
        <v>2.803955</v>
      </c>
      <c r="U143" s="91" t="n">
        <v>2.823802</v>
      </c>
      <c r="V143" s="91" t="n">
        <v>2.874658</v>
      </c>
      <c r="W143" s="91" t="n">
        <v>2.907676</v>
      </c>
      <c r="X143" s="91" t="n">
        <v>2.92842</v>
      </c>
      <c r="Y143" s="91" t="n">
        <v>2.948664</v>
      </c>
      <c r="Z143" s="91" t="n">
        <v>2.985843</v>
      </c>
      <c r="AA143" s="91" t="n">
        <v>3.02414</v>
      </c>
      <c r="AB143" s="91" t="n">
        <v>3.045569</v>
      </c>
      <c r="AC143" s="91" t="n">
        <v>3.048622</v>
      </c>
      <c r="AD143" s="91" t="n">
        <v>3.080858</v>
      </c>
      <c r="AE143" s="91" t="n">
        <v>3.084576</v>
      </c>
      <c r="AF143" s="91" t="n">
        <v>3.081413</v>
      </c>
      <c r="AG143" s="91" t="n">
        <v>3.067399</v>
      </c>
      <c r="AH143" s="92" t="n">
        <v>0.016729</v>
      </c>
    </row>
    <row r="144" ht="14.5" customHeight="1" s="95">
      <c r="A144" s="10" t="inlineStr">
        <is>
          <t>QUA000:ia_liquefactexp</t>
        </is>
      </c>
      <c r="B144" s="110" t="inlineStr">
        <is>
          <t xml:space="preserve">   Natural Gas to Liquefy Gas for Export 9/</t>
        </is>
      </c>
      <c r="C144" s="91" t="n">
        <v>0.359971</v>
      </c>
      <c r="D144" s="91" t="n">
        <v>0.49272</v>
      </c>
      <c r="E144" s="91" t="n">
        <v>0.486455</v>
      </c>
      <c r="F144" s="91" t="n">
        <v>0.492486</v>
      </c>
      <c r="G144" s="91" t="n">
        <v>0.55065</v>
      </c>
      <c r="H144" s="91" t="n">
        <v>0.637189</v>
      </c>
      <c r="I144" s="91" t="n">
        <v>0.703847</v>
      </c>
      <c r="J144" s="91" t="n">
        <v>0.734957</v>
      </c>
      <c r="K144" s="91" t="n">
        <v>0.767953</v>
      </c>
      <c r="L144" s="91" t="n">
        <v>0.828287</v>
      </c>
      <c r="M144" s="91" t="n">
        <v>0.890507</v>
      </c>
      <c r="N144" s="91" t="n">
        <v>0.921617</v>
      </c>
      <c r="O144" s="91" t="n">
        <v>0.954613</v>
      </c>
      <c r="P144" s="91" t="n">
        <v>0.983837</v>
      </c>
      <c r="Q144" s="91" t="n">
        <v>1.014947</v>
      </c>
      <c r="R144" s="91" t="n">
        <v>1.046057</v>
      </c>
      <c r="S144" s="91" t="n">
        <v>1.079053</v>
      </c>
      <c r="T144" s="91" t="n">
        <v>1.108277</v>
      </c>
      <c r="U144" s="91" t="n">
        <v>1.139387</v>
      </c>
      <c r="V144" s="91" t="n">
        <v>1.170497</v>
      </c>
      <c r="W144" s="91" t="n">
        <v>1.203493</v>
      </c>
      <c r="X144" s="91" t="n">
        <v>1.217162</v>
      </c>
      <c r="Y144" s="91" t="n">
        <v>1.217162</v>
      </c>
      <c r="Z144" s="91" t="n">
        <v>1.217162</v>
      </c>
      <c r="AA144" s="91" t="n">
        <v>1.219048</v>
      </c>
      <c r="AB144" s="91" t="n">
        <v>1.217162</v>
      </c>
      <c r="AC144" s="91" t="n">
        <v>1.217162</v>
      </c>
      <c r="AD144" s="91" t="n">
        <v>1.217162</v>
      </c>
      <c r="AE144" s="91" t="n">
        <v>1.219048</v>
      </c>
      <c r="AF144" s="91" t="n">
        <v>1.217162</v>
      </c>
      <c r="AG144" s="91" t="n">
        <v>1.217162</v>
      </c>
      <c r="AH144" s="92" t="n">
        <v>0.041444</v>
      </c>
    </row>
    <row r="145" ht="14.5" customHeight="1" s="95">
      <c r="A145" s="10" t="inlineStr">
        <is>
          <t>QUA000:ia_PipelineNatur</t>
        </is>
      </c>
      <c r="B145" s="110" t="inlineStr">
        <is>
          <t xml:space="preserve">   Pipeline and Distribution Fuel Natural Gas</t>
        </is>
      </c>
      <c r="C145" s="91" t="n">
        <v>0.70625</v>
      </c>
      <c r="D145" s="91" t="n">
        <v>0.765142</v>
      </c>
      <c r="E145" s="91" t="n">
        <v>0.75535</v>
      </c>
      <c r="F145" s="91" t="n">
        <v>0.731638</v>
      </c>
      <c r="G145" s="91" t="n">
        <v>0.723207</v>
      </c>
      <c r="H145" s="91" t="n">
        <v>0.724606</v>
      </c>
      <c r="I145" s="91" t="n">
        <v>0.6910500000000001</v>
      </c>
      <c r="J145" s="91" t="n">
        <v>0.701143</v>
      </c>
      <c r="K145" s="91" t="n">
        <v>0.701066</v>
      </c>
      <c r="L145" s="91" t="n">
        <v>0.701037</v>
      </c>
      <c r="M145" s="91" t="n">
        <v>0.69346</v>
      </c>
      <c r="N145" s="91" t="n">
        <v>0.694475</v>
      </c>
      <c r="O145" s="91" t="n">
        <v>0.697118</v>
      </c>
      <c r="P145" s="91" t="n">
        <v>0.697967</v>
      </c>
      <c r="Q145" s="91" t="n">
        <v>0.696894</v>
      </c>
      <c r="R145" s="91" t="n">
        <v>0.700557</v>
      </c>
      <c r="S145" s="91" t="n">
        <v>0.708853</v>
      </c>
      <c r="T145" s="91" t="n">
        <v>0.718202</v>
      </c>
      <c r="U145" s="91" t="n">
        <v>0.725978</v>
      </c>
      <c r="V145" s="91" t="n">
        <v>0.730663</v>
      </c>
      <c r="W145" s="91" t="n">
        <v>0.734561</v>
      </c>
      <c r="X145" s="91" t="n">
        <v>0.737107</v>
      </c>
      <c r="Y145" s="91" t="n">
        <v>0.741271</v>
      </c>
      <c r="Z145" s="91" t="n">
        <v>0.74835</v>
      </c>
      <c r="AA145" s="91" t="n">
        <v>0.7593839999999999</v>
      </c>
      <c r="AB145" s="91" t="n">
        <v>0.765859</v>
      </c>
      <c r="AC145" s="91" t="n">
        <v>0.773894</v>
      </c>
      <c r="AD145" s="91" t="n">
        <v>0.783064</v>
      </c>
      <c r="AE145" s="91" t="n">
        <v>0.778317</v>
      </c>
      <c r="AF145" s="91" t="n">
        <v>0.777421</v>
      </c>
      <c r="AG145" s="91" t="n">
        <v>0.784838</v>
      </c>
      <c r="AH145" s="92" t="n">
        <v>0.003523</v>
      </c>
    </row>
    <row r="146" ht="14.5" customHeight="1" s="95">
      <c r="A146" s="10" t="inlineStr">
        <is>
          <t>QUA000:ia_NaturalGasSub</t>
        </is>
      </c>
      <c r="B146" s="110" t="inlineStr">
        <is>
          <t xml:space="preserve">     Natural Gas Subtotal</t>
        </is>
      </c>
      <c r="C146" s="91" t="n">
        <v>31.823383</v>
      </c>
      <c r="D146" s="91" t="n">
        <v>29.972187</v>
      </c>
      <c r="E146" s="91" t="n">
        <v>30.636833</v>
      </c>
      <c r="F146" s="91" t="n">
        <v>31.976446</v>
      </c>
      <c r="G146" s="91" t="n">
        <v>33.002453</v>
      </c>
      <c r="H146" s="91" t="n">
        <v>34.476395</v>
      </c>
      <c r="I146" s="91" t="n">
        <v>35.263756</v>
      </c>
      <c r="J146" s="91" t="n">
        <v>35.80106</v>
      </c>
      <c r="K146" s="91" t="n">
        <v>35.97057</v>
      </c>
      <c r="L146" s="91" t="n">
        <v>36.412945</v>
      </c>
      <c r="M146" s="91" t="n">
        <v>36.300838</v>
      </c>
      <c r="N146" s="91" t="n">
        <v>36.577168</v>
      </c>
      <c r="O146" s="91" t="n">
        <v>36.914749</v>
      </c>
      <c r="P146" s="91" t="n">
        <v>37.130791</v>
      </c>
      <c r="Q146" s="91" t="n">
        <v>37.482384</v>
      </c>
      <c r="R146" s="91" t="n">
        <v>37.692909</v>
      </c>
      <c r="S146" s="91" t="n">
        <v>38.006935</v>
      </c>
      <c r="T146" s="91" t="n">
        <v>38.48893</v>
      </c>
      <c r="U146" s="91" t="n">
        <v>38.890625</v>
      </c>
      <c r="V146" s="91" t="n">
        <v>39.287151</v>
      </c>
      <c r="W146" s="91" t="n">
        <v>39.623188</v>
      </c>
      <c r="X146" s="91" t="n">
        <v>39.965816</v>
      </c>
      <c r="Y146" s="91" t="n">
        <v>40.360119</v>
      </c>
      <c r="Z146" s="91" t="n">
        <v>40.923492</v>
      </c>
      <c r="AA146" s="91" t="n">
        <v>41.602318</v>
      </c>
      <c r="AB146" s="91" t="n">
        <v>42.078125</v>
      </c>
      <c r="AC146" s="91" t="n">
        <v>42.35017</v>
      </c>
      <c r="AD146" s="91" t="n">
        <v>42.628265</v>
      </c>
      <c r="AE146" s="91" t="n">
        <v>42.928391</v>
      </c>
      <c r="AF146" s="91" t="n">
        <v>43.110394</v>
      </c>
      <c r="AG146" s="91" t="n">
        <v>43.460903</v>
      </c>
      <c r="AH146" s="92" t="n">
        <v>0.010443</v>
      </c>
    </row>
    <row r="147" ht="14.5" customHeight="1" s="95">
      <c r="A147" s="10" t="inlineStr">
        <is>
          <t>QUA000:ia_Metallurgical</t>
        </is>
      </c>
      <c r="B147" s="110" t="inlineStr">
        <is>
          <t xml:space="preserve">   Metallurgical Coal</t>
        </is>
      </c>
      <c r="C147" s="91" t="n">
        <v>0.472651</v>
      </c>
      <c r="D147" s="91" t="n">
        <v>0.396396</v>
      </c>
      <c r="E147" s="91" t="n">
        <v>0.413946</v>
      </c>
      <c r="F147" s="91" t="n">
        <v>0.517439</v>
      </c>
      <c r="G147" s="91" t="n">
        <v>0.5177389999999999</v>
      </c>
      <c r="H147" s="91" t="n">
        <v>0.491933</v>
      </c>
      <c r="I147" s="91" t="n">
        <v>0.48027</v>
      </c>
      <c r="J147" s="91" t="n">
        <v>0.467274</v>
      </c>
      <c r="K147" s="91" t="n">
        <v>0.451863</v>
      </c>
      <c r="L147" s="91" t="n">
        <v>0.427703</v>
      </c>
      <c r="M147" s="91" t="n">
        <v>0.423593</v>
      </c>
      <c r="N147" s="91" t="n">
        <v>0.422153</v>
      </c>
      <c r="O147" s="91" t="n">
        <v>0.420514</v>
      </c>
      <c r="P147" s="91" t="n">
        <v>0.411406</v>
      </c>
      <c r="Q147" s="91" t="n">
        <v>0.41441</v>
      </c>
      <c r="R147" s="91" t="n">
        <v>0.422144</v>
      </c>
      <c r="S147" s="91" t="n">
        <v>0.423772</v>
      </c>
      <c r="T147" s="91" t="n">
        <v>0.426558</v>
      </c>
      <c r="U147" s="91" t="n">
        <v>0.434168</v>
      </c>
      <c r="V147" s="91" t="n">
        <v>0.44101</v>
      </c>
      <c r="W147" s="91" t="n">
        <v>0.43886</v>
      </c>
      <c r="X147" s="91" t="n">
        <v>0.44089</v>
      </c>
      <c r="Y147" s="91" t="n">
        <v>0.448371</v>
      </c>
      <c r="Z147" s="91" t="n">
        <v>0.461504</v>
      </c>
      <c r="AA147" s="91" t="n">
        <v>0.462658</v>
      </c>
      <c r="AB147" s="91" t="n">
        <v>0.468292</v>
      </c>
      <c r="AC147" s="91" t="n">
        <v>0.469294</v>
      </c>
      <c r="AD147" s="91" t="n">
        <v>0.467509</v>
      </c>
      <c r="AE147" s="91" t="n">
        <v>0.472226</v>
      </c>
      <c r="AF147" s="91" t="n">
        <v>0.476298</v>
      </c>
      <c r="AG147" s="91" t="n">
        <v>0.487252</v>
      </c>
      <c r="AH147" s="92" t="n">
        <v>0.001015</v>
      </c>
    </row>
    <row r="148" ht="14.5" customHeight="1" s="95">
      <c r="A148" s="10" t="inlineStr">
        <is>
          <t>QUA000:ia_SteamCoal</t>
        </is>
      </c>
      <c r="B148" s="110" t="inlineStr">
        <is>
          <t xml:space="preserve">   Other Coal</t>
        </is>
      </c>
      <c r="C148" s="91" t="n">
        <v>8.624953</v>
      </c>
      <c r="D148" s="91" t="n">
        <v>10.355525</v>
      </c>
      <c r="E148" s="91" t="n">
        <v>10.311049</v>
      </c>
      <c r="F148" s="91" t="n">
        <v>8.407817</v>
      </c>
      <c r="G148" s="91" t="n">
        <v>7.087111</v>
      </c>
      <c r="H148" s="91" t="n">
        <v>5.467542</v>
      </c>
      <c r="I148" s="91" t="n">
        <v>5.528557</v>
      </c>
      <c r="J148" s="91" t="n">
        <v>5.354392</v>
      </c>
      <c r="K148" s="91" t="n">
        <v>5.396342</v>
      </c>
      <c r="L148" s="91" t="n">
        <v>5.409327</v>
      </c>
      <c r="M148" s="91" t="n">
        <v>5.452394</v>
      </c>
      <c r="N148" s="91" t="n">
        <v>5.369872</v>
      </c>
      <c r="O148" s="91" t="n">
        <v>5.250021</v>
      </c>
      <c r="P148" s="91" t="n">
        <v>5.225008</v>
      </c>
      <c r="Q148" s="91" t="n">
        <v>5.109584</v>
      </c>
      <c r="R148" s="91" t="n">
        <v>4.990011</v>
      </c>
      <c r="S148" s="91" t="n">
        <v>4.92662</v>
      </c>
      <c r="T148" s="91" t="n">
        <v>4.855209</v>
      </c>
      <c r="U148" s="91" t="n">
        <v>4.745291</v>
      </c>
      <c r="V148" s="91" t="n">
        <v>4.727729</v>
      </c>
      <c r="W148" s="91" t="n">
        <v>4.690936</v>
      </c>
      <c r="X148" s="91" t="n">
        <v>4.674343</v>
      </c>
      <c r="Y148" s="91" t="n">
        <v>4.659897</v>
      </c>
      <c r="Z148" s="91" t="n">
        <v>4.676492</v>
      </c>
      <c r="AA148" s="91" t="n">
        <v>4.68673</v>
      </c>
      <c r="AB148" s="91" t="n">
        <v>4.555994</v>
      </c>
      <c r="AC148" s="91" t="n">
        <v>4.499898</v>
      </c>
      <c r="AD148" s="91" t="n">
        <v>4.464362</v>
      </c>
      <c r="AE148" s="91" t="n">
        <v>4.38487</v>
      </c>
      <c r="AF148" s="91" t="n">
        <v>4.321853</v>
      </c>
      <c r="AG148" s="91" t="n">
        <v>4.329671</v>
      </c>
      <c r="AH148" s="92" t="n">
        <v>-0.02271</v>
      </c>
    </row>
    <row r="149" ht="14.5" customHeight="1" s="95">
      <c r="A149" s="10" t="inlineStr">
        <is>
          <t>QUA000:ia_CoaltoLiquids</t>
        </is>
      </c>
      <c r="B149" s="110" t="inlineStr">
        <is>
          <t xml:space="preserve">   Coal-to-Liquids Heat and Power</t>
        </is>
      </c>
      <c r="C149" s="91" t="n">
        <v>0</v>
      </c>
      <c r="D149" s="91" t="n">
        <v>0</v>
      </c>
      <c r="E149" s="91" t="n">
        <v>0</v>
      </c>
      <c r="F149" s="91" t="n">
        <v>0</v>
      </c>
      <c r="G149" s="91" t="n">
        <v>0</v>
      </c>
      <c r="H149" s="91" t="n">
        <v>0</v>
      </c>
      <c r="I149" s="91" t="n">
        <v>0</v>
      </c>
      <c r="J149" s="91" t="n">
        <v>0</v>
      </c>
      <c r="K149" s="91" t="n">
        <v>0</v>
      </c>
      <c r="L149" s="91" t="n">
        <v>0</v>
      </c>
      <c r="M149" s="91" t="n">
        <v>0</v>
      </c>
      <c r="N149" s="91" t="n">
        <v>0</v>
      </c>
      <c r="O149" s="91" t="n">
        <v>0</v>
      </c>
      <c r="P149" s="91" t="n">
        <v>0</v>
      </c>
      <c r="Q149" s="91" t="n">
        <v>0</v>
      </c>
      <c r="R149" s="91" t="n">
        <v>0</v>
      </c>
      <c r="S149" s="91" t="n">
        <v>0</v>
      </c>
      <c r="T149" s="91" t="n">
        <v>0</v>
      </c>
      <c r="U149" s="91" t="n">
        <v>0</v>
      </c>
      <c r="V149" s="91" t="n">
        <v>0</v>
      </c>
      <c r="W149" s="91" t="n">
        <v>0</v>
      </c>
      <c r="X149" s="91" t="n">
        <v>0</v>
      </c>
      <c r="Y149" s="91" t="n">
        <v>0</v>
      </c>
      <c r="Z149" s="91" t="n">
        <v>0</v>
      </c>
      <c r="AA149" s="91" t="n">
        <v>0</v>
      </c>
      <c r="AB149" s="91" t="n">
        <v>0</v>
      </c>
      <c r="AC149" s="91" t="n">
        <v>0</v>
      </c>
      <c r="AD149" s="91" t="n">
        <v>0</v>
      </c>
      <c r="AE149" s="91" t="n">
        <v>0</v>
      </c>
      <c r="AF149" s="91" t="n">
        <v>0</v>
      </c>
      <c r="AG149" s="91" t="n">
        <v>0</v>
      </c>
      <c r="AH149" s="92" t="inlineStr">
        <is>
          <t>- -</t>
        </is>
      </c>
    </row>
    <row r="150" ht="15" customHeight="1" s="95">
      <c r="A150" s="10" t="inlineStr">
        <is>
          <t>QUA000:ia_NetCoalCokeIm</t>
        </is>
      </c>
      <c r="B150" s="110" t="inlineStr">
        <is>
          <t xml:space="preserve">   Net Coal Coke Imports</t>
        </is>
      </c>
      <c r="C150" s="91" t="n">
        <v>-0.024547</v>
      </c>
      <c r="D150" s="91" t="n">
        <v>-0.024849</v>
      </c>
      <c r="E150" s="91" t="n">
        <v>-0.02584</v>
      </c>
      <c r="F150" s="91" t="n">
        <v>-0.031286</v>
      </c>
      <c r="G150" s="91" t="n">
        <v>-0.024167</v>
      </c>
      <c r="H150" s="91" t="n">
        <v>-0.023224</v>
      </c>
      <c r="I150" s="91" t="n">
        <v>-0.023443</v>
      </c>
      <c r="J150" s="91" t="n">
        <v>-0.023285</v>
      </c>
      <c r="K150" s="91" t="n">
        <v>-0.023178</v>
      </c>
      <c r="L150" s="91" t="n">
        <v>-0.02306</v>
      </c>
      <c r="M150" s="91" t="n">
        <v>-0.022817</v>
      </c>
      <c r="N150" s="91" t="n">
        <v>-0.02259</v>
      </c>
      <c r="O150" s="91" t="n">
        <v>-0.022409</v>
      </c>
      <c r="P150" s="91" t="n">
        <v>-0.022429</v>
      </c>
      <c r="Q150" s="91" t="n">
        <v>-0.02227</v>
      </c>
      <c r="R150" s="91" t="n">
        <v>-0.021852</v>
      </c>
      <c r="S150" s="91" t="n">
        <v>-0.021801</v>
      </c>
      <c r="T150" s="91" t="n">
        <v>-0.021576</v>
      </c>
      <c r="U150" s="91" t="n">
        <v>-0.02118</v>
      </c>
      <c r="V150" s="91" t="n">
        <v>-0.020808</v>
      </c>
      <c r="W150" s="91" t="n">
        <v>-0.020901</v>
      </c>
      <c r="X150" s="91" t="n">
        <v>-0.020586</v>
      </c>
      <c r="Y150" s="91" t="n">
        <v>-0.020137</v>
      </c>
      <c r="Z150" s="91" t="n">
        <v>-0.019412</v>
      </c>
      <c r="AA150" s="91" t="n">
        <v>-0.019386</v>
      </c>
      <c r="AB150" s="91" t="n">
        <v>-0.018865</v>
      </c>
      <c r="AC150" s="91" t="n">
        <v>-0.018814</v>
      </c>
      <c r="AD150" s="91" t="n">
        <v>-0.018742</v>
      </c>
      <c r="AE150" s="91" t="n">
        <v>-0.018344</v>
      </c>
      <c r="AF150" s="91" t="n">
        <v>-0.018083</v>
      </c>
      <c r="AG150" s="91" t="n">
        <v>-0.017332</v>
      </c>
      <c r="AH150" s="92" t="n">
        <v>-0.011535</v>
      </c>
    </row>
    <row r="151" ht="15" customHeight="1" s="95">
      <c r="A151" s="10" t="inlineStr">
        <is>
          <t>QUA000:ia_CoalSubtotal</t>
        </is>
      </c>
      <c r="B151" s="110" t="inlineStr">
        <is>
          <t xml:space="preserve">     Coal Subtotal</t>
        </is>
      </c>
      <c r="C151" s="91" t="n">
        <v>9.073057</v>
      </c>
      <c r="D151" s="91" t="n">
        <v>10.727073</v>
      </c>
      <c r="E151" s="91" t="n">
        <v>10.699155</v>
      </c>
      <c r="F151" s="91" t="n">
        <v>8.893969999999999</v>
      </c>
      <c r="G151" s="91" t="n">
        <v>7.580682</v>
      </c>
      <c r="H151" s="91" t="n">
        <v>5.936252</v>
      </c>
      <c r="I151" s="91" t="n">
        <v>5.985384</v>
      </c>
      <c r="J151" s="91" t="n">
        <v>5.798381</v>
      </c>
      <c r="K151" s="91" t="n">
        <v>5.825027</v>
      </c>
      <c r="L151" s="91" t="n">
        <v>5.81397</v>
      </c>
      <c r="M151" s="91" t="n">
        <v>5.85317</v>
      </c>
      <c r="N151" s="91" t="n">
        <v>5.769435</v>
      </c>
      <c r="O151" s="91" t="n">
        <v>5.648125</v>
      </c>
      <c r="P151" s="91" t="n">
        <v>5.613984</v>
      </c>
      <c r="Q151" s="91" t="n">
        <v>5.501724</v>
      </c>
      <c r="R151" s="91" t="n">
        <v>5.390303</v>
      </c>
      <c r="S151" s="91" t="n">
        <v>5.328591</v>
      </c>
      <c r="T151" s="91" t="n">
        <v>5.260191</v>
      </c>
      <c r="U151" s="91" t="n">
        <v>5.158279</v>
      </c>
      <c r="V151" s="91" t="n">
        <v>5.147931</v>
      </c>
      <c r="W151" s="91" t="n">
        <v>5.108894</v>
      </c>
      <c r="X151" s="91" t="n">
        <v>5.094647</v>
      </c>
      <c r="Y151" s="91" t="n">
        <v>5.08813</v>
      </c>
      <c r="Z151" s="91" t="n">
        <v>5.118584</v>
      </c>
      <c r="AA151" s="91" t="n">
        <v>5.130002</v>
      </c>
      <c r="AB151" s="91" t="n">
        <v>5.005421</v>
      </c>
      <c r="AC151" s="91" t="n">
        <v>4.950378</v>
      </c>
      <c r="AD151" s="91" t="n">
        <v>4.913129</v>
      </c>
      <c r="AE151" s="91" t="n">
        <v>4.838752</v>
      </c>
      <c r="AF151" s="91" t="n">
        <v>4.780068</v>
      </c>
      <c r="AG151" s="91" t="n">
        <v>4.799592</v>
      </c>
      <c r="AH151" s="92" t="n">
        <v>-0.021002</v>
      </c>
    </row>
    <row r="152" ht="15" customHeight="1" s="95">
      <c r="A152" s="10" t="inlineStr">
        <is>
          <t>QUA000:ia_NuclearPower</t>
        </is>
      </c>
      <c r="B152" s="22" t="inlineStr">
        <is>
          <t xml:space="preserve">   Nuclear / Uranium 20/</t>
        </is>
      </c>
      <c r="C152" s="23" t="n">
        <v>8.205337999999999</v>
      </c>
      <c r="D152" s="91" t="n">
        <v>7.952192</v>
      </c>
      <c r="E152" s="91" t="n">
        <v>7.702335</v>
      </c>
      <c r="F152" s="91" t="n">
        <v>7.839453</v>
      </c>
      <c r="G152" s="91" t="n">
        <v>7.872171</v>
      </c>
      <c r="H152" s="91" t="n">
        <v>7.788655</v>
      </c>
      <c r="I152" s="91" t="n">
        <v>6.706811</v>
      </c>
      <c r="J152" s="91" t="n">
        <v>6.027339</v>
      </c>
      <c r="K152" s="91" t="n">
        <v>5.823143</v>
      </c>
      <c r="L152" s="91" t="n">
        <v>5.290266</v>
      </c>
      <c r="M152" s="91" t="n">
        <v>5.298097</v>
      </c>
      <c r="N152" s="91" t="n">
        <v>5.126398</v>
      </c>
      <c r="O152" s="91" t="n">
        <v>5.020213</v>
      </c>
      <c r="P152" s="91" t="n">
        <v>4.939495</v>
      </c>
      <c r="Q152" s="91" t="n">
        <v>4.764502</v>
      </c>
      <c r="R152" s="91" t="n">
        <v>4.779192</v>
      </c>
      <c r="S152" s="91" t="n">
        <v>4.691903</v>
      </c>
      <c r="T152" s="91" t="n">
        <v>4.520101</v>
      </c>
      <c r="U152" s="91" t="n">
        <v>4.446094</v>
      </c>
      <c r="V152" s="91" t="n">
        <v>4.446094</v>
      </c>
      <c r="W152" s="91" t="n">
        <v>4.4497</v>
      </c>
      <c r="X152" s="91" t="n">
        <v>4.462791</v>
      </c>
      <c r="Y152" s="91" t="n">
        <v>4.472259</v>
      </c>
      <c r="Z152" s="91" t="n">
        <v>4.283352</v>
      </c>
      <c r="AA152" s="91" t="n">
        <v>3.811819</v>
      </c>
      <c r="AB152" s="91" t="n">
        <v>3.820377</v>
      </c>
      <c r="AC152" s="91" t="n">
        <v>3.824831</v>
      </c>
      <c r="AD152" s="91" t="n">
        <v>3.747796</v>
      </c>
      <c r="AE152" s="91" t="n">
        <v>3.592881</v>
      </c>
      <c r="AF152" s="91" t="n">
        <v>3.596233</v>
      </c>
      <c r="AG152" s="91" t="n">
        <v>3.601079</v>
      </c>
      <c r="AH152" s="92" t="n">
        <v>-0.027078</v>
      </c>
    </row>
    <row r="153" ht="15" customHeight="1" s="95">
      <c r="A153" s="10" t="inlineStr">
        <is>
          <t>QUA000:ia_BiofuelsHeat</t>
        </is>
      </c>
      <c r="B153" s="110" t="inlineStr">
        <is>
          <t xml:space="preserve">   Biofuels Heat and Coproducts</t>
        </is>
      </c>
      <c r="C153" s="91" t="n">
        <v>0.904565</v>
      </c>
      <c r="D153" s="91" t="n">
        <v>0.881069</v>
      </c>
      <c r="E153" s="91" t="n">
        <v>0.871399</v>
      </c>
      <c r="F153" s="91" t="n">
        <v>0.8780480000000001</v>
      </c>
      <c r="G153" s="91" t="n">
        <v>0.886692</v>
      </c>
      <c r="H153" s="91" t="n">
        <v>0.893325</v>
      </c>
      <c r="I153" s="91" t="n">
        <v>0.898712</v>
      </c>
      <c r="J153" s="91" t="n">
        <v>0.902633</v>
      </c>
      <c r="K153" s="91" t="n">
        <v>0.906362</v>
      </c>
      <c r="L153" s="91" t="n">
        <v>0.909527</v>
      </c>
      <c r="M153" s="91" t="n">
        <v>0.919702</v>
      </c>
      <c r="N153" s="91" t="n">
        <v>0.922912</v>
      </c>
      <c r="O153" s="91" t="n">
        <v>0.927172</v>
      </c>
      <c r="P153" s="91" t="n">
        <v>0.932379</v>
      </c>
      <c r="Q153" s="91" t="n">
        <v>0.937201</v>
      </c>
      <c r="R153" s="91" t="n">
        <v>0.94175</v>
      </c>
      <c r="S153" s="91" t="n">
        <v>0.949892</v>
      </c>
      <c r="T153" s="91" t="n">
        <v>0.956083</v>
      </c>
      <c r="U153" s="91" t="n">
        <v>0.962673</v>
      </c>
      <c r="V153" s="91" t="n">
        <v>0.970094</v>
      </c>
      <c r="W153" s="91" t="n">
        <v>0.978643</v>
      </c>
      <c r="X153" s="91" t="n">
        <v>0.986861</v>
      </c>
      <c r="Y153" s="91" t="n">
        <v>0.996398</v>
      </c>
      <c r="Z153" s="91" t="n">
        <v>1.006248</v>
      </c>
      <c r="AA153" s="91" t="n">
        <v>1.023948</v>
      </c>
      <c r="AB153" s="91" t="n">
        <v>1.033163</v>
      </c>
      <c r="AC153" s="91" t="n">
        <v>1.042666</v>
      </c>
      <c r="AD153" s="91" t="n">
        <v>1.052415</v>
      </c>
      <c r="AE153" s="91" t="n">
        <v>1.062656</v>
      </c>
      <c r="AF153" s="91" t="n">
        <v>1.073288</v>
      </c>
      <c r="AG153" s="91" t="n">
        <v>1.084192</v>
      </c>
      <c r="AH153" s="92" t="n">
        <v>0.006056</v>
      </c>
    </row>
    <row r="154" ht="15" customHeight="1" s="95">
      <c r="A154" s="10" t="inlineStr">
        <is>
          <t>QUA000:ia_RenewableEner</t>
        </is>
      </c>
      <c r="B154" s="110" t="inlineStr">
        <is>
          <t xml:space="preserve">   Renewable Energy 22/</t>
        </is>
      </c>
      <c r="C154" s="91" t="n">
        <v>9.106951</v>
      </c>
      <c r="D154" s="91" t="n">
        <v>9.798059</v>
      </c>
      <c r="E154" s="91" t="n">
        <v>10.306817</v>
      </c>
      <c r="F154" s="91" t="n">
        <v>11.12489</v>
      </c>
      <c r="G154" s="91" t="n">
        <v>11.946631</v>
      </c>
      <c r="H154" s="91" t="n">
        <v>12.409727</v>
      </c>
      <c r="I154" s="91" t="n">
        <v>12.420173</v>
      </c>
      <c r="J154" s="91" t="n">
        <v>12.46387</v>
      </c>
      <c r="K154" s="91" t="n">
        <v>12.467834</v>
      </c>
      <c r="L154" s="91" t="n">
        <v>12.627629</v>
      </c>
      <c r="M154" s="91" t="n">
        <v>12.859239</v>
      </c>
      <c r="N154" s="91" t="n">
        <v>12.980215</v>
      </c>
      <c r="O154" s="91" t="n">
        <v>13.066833</v>
      </c>
      <c r="P154" s="91" t="n">
        <v>13.161608</v>
      </c>
      <c r="Q154" s="91" t="n">
        <v>13.391044</v>
      </c>
      <c r="R154" s="91" t="n">
        <v>13.68892</v>
      </c>
      <c r="S154" s="91" t="n">
        <v>13.946344</v>
      </c>
      <c r="T154" s="91" t="n">
        <v>14.102916</v>
      </c>
      <c r="U154" s="91" t="n">
        <v>14.292993</v>
      </c>
      <c r="V154" s="91" t="n">
        <v>14.41925</v>
      </c>
      <c r="W154" s="91" t="n">
        <v>14.5633</v>
      </c>
      <c r="X154" s="91" t="n">
        <v>14.687383</v>
      </c>
      <c r="Y154" s="91" t="n">
        <v>14.800423</v>
      </c>
      <c r="Z154" s="91" t="n">
        <v>14.959212</v>
      </c>
      <c r="AA154" s="91" t="n">
        <v>15.153569</v>
      </c>
      <c r="AB154" s="91" t="n">
        <v>15.366278</v>
      </c>
      <c r="AC154" s="91" t="n">
        <v>15.612496</v>
      </c>
      <c r="AD154" s="91" t="n">
        <v>15.92579</v>
      </c>
      <c r="AE154" s="91" t="n">
        <v>16.354788</v>
      </c>
      <c r="AF154" s="91" t="n">
        <v>16.837816</v>
      </c>
      <c r="AG154" s="91" t="n">
        <v>17.112265</v>
      </c>
      <c r="AH154" s="92" t="n">
        <v>0.021248</v>
      </c>
    </row>
    <row r="155" ht="15" customHeight="1" s="95">
      <c r="A155" s="10" t="inlineStr">
        <is>
          <t>QUA000:ia_LiquidHydroge</t>
        </is>
      </c>
      <c r="B155" s="110" t="inlineStr">
        <is>
          <t xml:space="preserve">   Hydrogen</t>
        </is>
      </c>
      <c r="C155" s="91" t="n">
        <v>0.000382</v>
      </c>
      <c r="D155" s="91" t="n">
        <v>0.000481</v>
      </c>
      <c r="E155" s="91" t="n">
        <v>0.0005820000000000001</v>
      </c>
      <c r="F155" s="91" t="n">
        <v>0.000684</v>
      </c>
      <c r="G155" s="91" t="n">
        <v>0.000788</v>
      </c>
      <c r="H155" s="91" t="n">
        <v>0.000893</v>
      </c>
      <c r="I155" s="91" t="n">
        <v>0.00099</v>
      </c>
      <c r="J155" s="91" t="n">
        <v>0.001082</v>
      </c>
      <c r="K155" s="91" t="n">
        <v>0.001175</v>
      </c>
      <c r="L155" s="91" t="n">
        <v>0.001268</v>
      </c>
      <c r="M155" s="91" t="n">
        <v>0.001364</v>
      </c>
      <c r="N155" s="91" t="n">
        <v>0.00146</v>
      </c>
      <c r="O155" s="91" t="n">
        <v>0.001556</v>
      </c>
      <c r="P155" s="91" t="n">
        <v>0.001653</v>
      </c>
      <c r="Q155" s="91" t="n">
        <v>0.001754</v>
      </c>
      <c r="R155" s="91" t="n">
        <v>0.001865</v>
      </c>
      <c r="S155" s="91" t="n">
        <v>0.001979</v>
      </c>
      <c r="T155" s="91" t="n">
        <v>0.002097</v>
      </c>
      <c r="U155" s="91" t="n">
        <v>0.002224</v>
      </c>
      <c r="V155" s="91" t="n">
        <v>0.002358</v>
      </c>
      <c r="W155" s="91" t="n">
        <v>0.002498</v>
      </c>
      <c r="X155" s="91" t="n">
        <v>0.002644</v>
      </c>
      <c r="Y155" s="91" t="n">
        <v>0.002798</v>
      </c>
      <c r="Z155" s="91" t="n">
        <v>0.002982</v>
      </c>
      <c r="AA155" s="91" t="n">
        <v>0.003141</v>
      </c>
      <c r="AB155" s="91" t="n">
        <v>0.003307</v>
      </c>
      <c r="AC155" s="91" t="n">
        <v>0.003473</v>
      </c>
      <c r="AD155" s="91" t="n">
        <v>0.003643</v>
      </c>
      <c r="AE155" s="91" t="n">
        <v>0.003825</v>
      </c>
      <c r="AF155" s="91" t="n">
        <v>0.004016</v>
      </c>
      <c r="AG155" s="91" t="n">
        <v>0.004218</v>
      </c>
      <c r="AH155" s="92" t="n">
        <v>0.08338</v>
      </c>
    </row>
    <row r="156" ht="15" customHeight="1" s="95">
      <c r="A156" s="10" t="inlineStr">
        <is>
          <t>QUA000:ia_non-bio_mun</t>
        </is>
      </c>
      <c r="B156" s="110" t="inlineStr">
        <is>
          <t xml:space="preserve">   Non-biogenic Municipal Waste</t>
        </is>
      </c>
      <c r="C156" s="91" t="n">
        <v>0.118079</v>
      </c>
      <c r="D156" s="91" t="n">
        <v>0.118079</v>
      </c>
      <c r="E156" s="91" t="n">
        <v>0.118079</v>
      </c>
      <c r="F156" s="91" t="n">
        <v>0.118079</v>
      </c>
      <c r="G156" s="91" t="n">
        <v>0.118079</v>
      </c>
      <c r="H156" s="91" t="n">
        <v>0.118079</v>
      </c>
      <c r="I156" s="91" t="n">
        <v>0.118079</v>
      </c>
      <c r="J156" s="91" t="n">
        <v>0.118079</v>
      </c>
      <c r="K156" s="91" t="n">
        <v>0.118079</v>
      </c>
      <c r="L156" s="91" t="n">
        <v>0.118079</v>
      </c>
      <c r="M156" s="91" t="n">
        <v>0.118079</v>
      </c>
      <c r="N156" s="91" t="n">
        <v>0.118079</v>
      </c>
      <c r="O156" s="91" t="n">
        <v>0.118079</v>
      </c>
      <c r="P156" s="91" t="n">
        <v>0.118079</v>
      </c>
      <c r="Q156" s="91" t="n">
        <v>0.118079</v>
      </c>
      <c r="R156" s="91" t="n">
        <v>0.118079</v>
      </c>
      <c r="S156" s="91" t="n">
        <v>0.118079</v>
      </c>
      <c r="T156" s="91" t="n">
        <v>0.118079</v>
      </c>
      <c r="U156" s="91" t="n">
        <v>0.118079</v>
      </c>
      <c r="V156" s="91" t="n">
        <v>0.118079</v>
      </c>
      <c r="W156" s="91" t="n">
        <v>0.118079</v>
      </c>
      <c r="X156" s="91" t="n">
        <v>0.118079</v>
      </c>
      <c r="Y156" s="91" t="n">
        <v>0.118079</v>
      </c>
      <c r="Z156" s="91" t="n">
        <v>0.118079</v>
      </c>
      <c r="AA156" s="91" t="n">
        <v>0.118079</v>
      </c>
      <c r="AB156" s="91" t="n">
        <v>0.118079</v>
      </c>
      <c r="AC156" s="91" t="n">
        <v>0.118079</v>
      </c>
      <c r="AD156" s="91" t="n">
        <v>0.118079</v>
      </c>
      <c r="AE156" s="91" t="n">
        <v>0.118079</v>
      </c>
      <c r="AF156" s="91" t="n">
        <v>0.118079</v>
      </c>
      <c r="AG156" s="91" t="n">
        <v>0.118079</v>
      </c>
      <c r="AH156" s="92" t="n">
        <v>0</v>
      </c>
    </row>
    <row r="157" ht="15" customHeight="1" s="95">
      <c r="A157" s="10" t="inlineStr">
        <is>
          <t>QUA000:ia_ElectricityIm</t>
        </is>
      </c>
      <c r="B157" s="110" t="inlineStr">
        <is>
          <t xml:space="preserve">   Electricity Imports</t>
        </is>
      </c>
      <c r="C157" s="91" t="n">
        <v>0.155882</v>
      </c>
      <c r="D157" s="91" t="n">
        <v>0.163035</v>
      </c>
      <c r="E157" s="91" t="n">
        <v>0.150975</v>
      </c>
      <c r="F157" s="91" t="n">
        <v>0.146054</v>
      </c>
      <c r="G157" s="91" t="n">
        <v>0.153525</v>
      </c>
      <c r="H157" s="91" t="n">
        <v>0.143409</v>
      </c>
      <c r="I157" s="91" t="n">
        <v>0.146815</v>
      </c>
      <c r="J157" s="91" t="n">
        <v>0.160366</v>
      </c>
      <c r="K157" s="91" t="n">
        <v>0.1678</v>
      </c>
      <c r="L157" s="91" t="n">
        <v>0.16539</v>
      </c>
      <c r="M157" s="91" t="n">
        <v>0.174688</v>
      </c>
      <c r="N157" s="91" t="n">
        <v>0.165273</v>
      </c>
      <c r="O157" s="91" t="n">
        <v>0.174341</v>
      </c>
      <c r="P157" s="91" t="n">
        <v>0.172538</v>
      </c>
      <c r="Q157" s="91" t="n">
        <v>0.180431</v>
      </c>
      <c r="R157" s="91" t="n">
        <v>0.178586</v>
      </c>
      <c r="S157" s="91" t="n">
        <v>0.173979</v>
      </c>
      <c r="T157" s="91" t="n">
        <v>0.172673</v>
      </c>
      <c r="U157" s="91" t="n">
        <v>0.171215</v>
      </c>
      <c r="V157" s="91" t="n">
        <v>0.171531</v>
      </c>
      <c r="W157" s="91" t="n">
        <v>0.169533</v>
      </c>
      <c r="X157" s="91" t="n">
        <v>0.166448</v>
      </c>
      <c r="Y157" s="91" t="n">
        <v>0.164174</v>
      </c>
      <c r="Z157" s="91" t="n">
        <v>0.162633</v>
      </c>
      <c r="AA157" s="91" t="n">
        <v>0.159615</v>
      </c>
      <c r="AB157" s="91" t="n">
        <v>0.155916</v>
      </c>
      <c r="AC157" s="91" t="n">
        <v>0.154908</v>
      </c>
      <c r="AD157" s="91" t="n">
        <v>0.154049</v>
      </c>
      <c r="AE157" s="91" t="n">
        <v>0.152612</v>
      </c>
      <c r="AF157" s="91" t="n">
        <v>0.15144</v>
      </c>
      <c r="AG157" s="91" t="n">
        <v>0.151669</v>
      </c>
      <c r="AH157" s="92" t="n">
        <v>-0.000913</v>
      </c>
    </row>
    <row r="158" ht="15" customHeight="1" s="95">
      <c r="A158" s="10" t="inlineStr">
        <is>
          <t>QUA000:ia_Total</t>
        </is>
      </c>
      <c r="B158" s="15" t="inlineStr">
        <is>
          <t xml:space="preserve">     Total</t>
        </is>
      </c>
      <c r="C158" s="16" t="n">
        <v>92.93634</v>
      </c>
      <c r="D158" s="16" t="n">
        <v>95.27744300000001</v>
      </c>
      <c r="E158" s="16" t="n">
        <v>96.939903</v>
      </c>
      <c r="F158" s="16" t="n">
        <v>97.858475</v>
      </c>
      <c r="G158" s="16" t="n">
        <v>98.714935</v>
      </c>
      <c r="H158" s="16" t="n">
        <v>99.200546</v>
      </c>
      <c r="I158" s="16" t="n">
        <v>99.042366</v>
      </c>
      <c r="J158" s="16" t="n">
        <v>98.726326</v>
      </c>
      <c r="K158" s="16" t="n">
        <v>98.735741</v>
      </c>
      <c r="L158" s="16" t="n">
        <v>98.740021</v>
      </c>
      <c r="M158" s="16" t="n">
        <v>98.91889999999999</v>
      </c>
      <c r="N158" s="16" t="n">
        <v>99.051796</v>
      </c>
      <c r="O158" s="16" t="n">
        <v>99.25752300000001</v>
      </c>
      <c r="P158" s="16" t="n">
        <v>99.47138200000001</v>
      </c>
      <c r="Q158" s="16" t="n">
        <v>99.876198</v>
      </c>
      <c r="R158" s="16" t="n">
        <v>100.461304</v>
      </c>
      <c r="S158" s="16" t="n">
        <v>101.019722</v>
      </c>
      <c r="T158" s="16" t="n">
        <v>101.559044</v>
      </c>
      <c r="U158" s="16" t="n">
        <v>102.12059</v>
      </c>
      <c r="V158" s="16" t="n">
        <v>102.794167</v>
      </c>
      <c r="W158" s="16" t="n">
        <v>103.373764</v>
      </c>
      <c r="X158" s="16" t="n">
        <v>104.034157</v>
      </c>
      <c r="Y158" s="16" t="n">
        <v>104.724785</v>
      </c>
      <c r="Z158" s="16" t="n">
        <v>105.541382</v>
      </c>
      <c r="AA158" s="16" t="n">
        <v>106.175735</v>
      </c>
      <c r="AB158" s="16" t="n">
        <v>107.011215</v>
      </c>
      <c r="AC158" s="16" t="n">
        <v>107.672867</v>
      </c>
      <c r="AD158" s="16" t="n">
        <v>108.331406</v>
      </c>
      <c r="AE158" s="16" t="n">
        <v>109.022575</v>
      </c>
      <c r="AF158" s="16" t="n">
        <v>109.874779</v>
      </c>
      <c r="AG158" s="16" t="n">
        <v>110.789795</v>
      </c>
      <c r="AH158" s="17" t="n">
        <v>0.005875</v>
      </c>
    </row>
    <row r="160" ht="15" customHeight="1" s="95">
      <c r="B160" s="15" t="inlineStr">
        <is>
          <t>Energy Use &amp; Related Statistics</t>
        </is>
      </c>
    </row>
    <row r="161" ht="15" customHeight="1" s="95">
      <c r="A161" s="10" t="inlineStr">
        <is>
          <t>QUA000:ka_DeliveredEner</t>
        </is>
      </c>
      <c r="B161" s="110" t="inlineStr">
        <is>
          <t xml:space="preserve">  Delivered Energy Use</t>
        </is>
      </c>
      <c r="C161" s="91" t="n">
        <v>69.64046500000001</v>
      </c>
      <c r="D161" s="91" t="n">
        <v>71.785522</v>
      </c>
      <c r="E161" s="91" t="n">
        <v>73.173096</v>
      </c>
      <c r="F161" s="91" t="n">
        <v>74.421104</v>
      </c>
      <c r="G161" s="91" t="n">
        <v>75.53894</v>
      </c>
      <c r="H161" s="91" t="n">
        <v>76.47801200000001</v>
      </c>
      <c r="I161" s="91" t="n">
        <v>76.98932600000001</v>
      </c>
      <c r="J161" s="91" t="n">
        <v>77.15152</v>
      </c>
      <c r="K161" s="91" t="n">
        <v>77.362816</v>
      </c>
      <c r="L161" s="91" t="n">
        <v>77.516266</v>
      </c>
      <c r="M161" s="91" t="n">
        <v>77.656891</v>
      </c>
      <c r="N161" s="91" t="n">
        <v>77.810867</v>
      </c>
      <c r="O161" s="91" t="n">
        <v>78.053123</v>
      </c>
      <c r="P161" s="91" t="n">
        <v>78.263527</v>
      </c>
      <c r="Q161" s="91" t="n">
        <v>78.660484</v>
      </c>
      <c r="R161" s="91" t="n">
        <v>79.173096</v>
      </c>
      <c r="S161" s="91" t="n">
        <v>79.662048</v>
      </c>
      <c r="T161" s="91" t="n">
        <v>80.15982099999999</v>
      </c>
      <c r="U161" s="91" t="n">
        <v>80.665054</v>
      </c>
      <c r="V161" s="91" t="n">
        <v>81.233154</v>
      </c>
      <c r="W161" s="91" t="n">
        <v>81.70343</v>
      </c>
      <c r="X161" s="91" t="n">
        <v>82.237869</v>
      </c>
      <c r="Y161" s="91" t="n">
        <v>82.78903200000001</v>
      </c>
      <c r="Z161" s="91" t="n">
        <v>83.50351000000001</v>
      </c>
      <c r="AA161" s="91" t="n">
        <v>84.137337</v>
      </c>
      <c r="AB161" s="91" t="n">
        <v>84.846107</v>
      </c>
      <c r="AC161" s="91" t="n">
        <v>85.389565</v>
      </c>
      <c r="AD161" s="91" t="n">
        <v>85.935951</v>
      </c>
      <c r="AE161" s="91" t="n">
        <v>86.515663</v>
      </c>
      <c r="AF161" s="91" t="n">
        <v>87.182716</v>
      </c>
      <c r="AG161" s="91" t="n">
        <v>87.906036</v>
      </c>
      <c r="AH161" s="92" t="n">
        <v>0.007794</v>
      </c>
    </row>
    <row r="162" ht="15" customHeight="1" s="95">
      <c r="A162" s="10" t="inlineStr">
        <is>
          <t>QUA000:ka_TotalEnergyUs</t>
        </is>
      </c>
      <c r="B162" s="110" t="inlineStr">
        <is>
          <t xml:space="preserve">  Total Energy Use</t>
        </is>
      </c>
      <c r="C162" s="91" t="n">
        <v>92.93634</v>
      </c>
      <c r="D162" s="91" t="n">
        <v>95.27744300000001</v>
      </c>
      <c r="E162" s="91" t="n">
        <v>96.939903</v>
      </c>
      <c r="F162" s="91" t="n">
        <v>97.858475</v>
      </c>
      <c r="G162" s="91" t="n">
        <v>98.714935</v>
      </c>
      <c r="H162" s="91" t="n">
        <v>99.200546</v>
      </c>
      <c r="I162" s="91" t="n">
        <v>99.042366</v>
      </c>
      <c r="J162" s="91" t="n">
        <v>98.726326</v>
      </c>
      <c r="K162" s="91" t="n">
        <v>98.735741</v>
      </c>
      <c r="L162" s="91" t="n">
        <v>98.740021</v>
      </c>
      <c r="M162" s="91" t="n">
        <v>98.91889999999999</v>
      </c>
      <c r="N162" s="91" t="n">
        <v>99.051796</v>
      </c>
      <c r="O162" s="91" t="n">
        <v>99.25752300000001</v>
      </c>
      <c r="P162" s="91" t="n">
        <v>99.47138200000001</v>
      </c>
      <c r="Q162" s="91" t="n">
        <v>99.876198</v>
      </c>
      <c r="R162" s="91" t="n">
        <v>100.461304</v>
      </c>
      <c r="S162" s="91" t="n">
        <v>101.019722</v>
      </c>
      <c r="T162" s="91" t="n">
        <v>101.559044</v>
      </c>
      <c r="U162" s="91" t="n">
        <v>102.12059</v>
      </c>
      <c r="V162" s="91" t="n">
        <v>102.794167</v>
      </c>
      <c r="W162" s="91" t="n">
        <v>103.373764</v>
      </c>
      <c r="X162" s="91" t="n">
        <v>104.034157</v>
      </c>
      <c r="Y162" s="91" t="n">
        <v>104.724785</v>
      </c>
      <c r="Z162" s="91" t="n">
        <v>105.541382</v>
      </c>
      <c r="AA162" s="91" t="n">
        <v>106.175735</v>
      </c>
      <c r="AB162" s="91" t="n">
        <v>107.011215</v>
      </c>
      <c r="AC162" s="91" t="n">
        <v>107.672867</v>
      </c>
      <c r="AD162" s="91" t="n">
        <v>108.331406</v>
      </c>
      <c r="AE162" s="91" t="n">
        <v>109.022575</v>
      </c>
      <c r="AF162" s="91" t="n">
        <v>109.874779</v>
      </c>
      <c r="AG162" s="91" t="n">
        <v>110.789795</v>
      </c>
      <c r="AH162" s="92" t="n">
        <v>0.005875</v>
      </c>
    </row>
    <row r="163" ht="15" customHeight="1" s="95">
      <c r="A163" s="10" t="inlineStr">
        <is>
          <t>QUA000:ka_TotalEthanol</t>
        </is>
      </c>
      <c r="B163" s="110" t="inlineStr">
        <is>
          <t xml:space="preserve">  Ethanol Consumed in Motor Gasoline and E85</t>
        </is>
      </c>
      <c r="C163" s="91" t="n">
        <v>1.082012</v>
      </c>
      <c r="D163" s="91" t="n">
        <v>1.18085</v>
      </c>
      <c r="E163" s="91" t="n">
        <v>1.170127</v>
      </c>
      <c r="F163" s="91" t="n">
        <v>1.175701</v>
      </c>
      <c r="G163" s="91" t="n">
        <v>1.178023</v>
      </c>
      <c r="H163" s="91" t="n">
        <v>1.184887</v>
      </c>
      <c r="I163" s="91" t="n">
        <v>1.188571</v>
      </c>
      <c r="J163" s="91" t="n">
        <v>1.189891</v>
      </c>
      <c r="K163" s="91" t="n">
        <v>1.19116</v>
      </c>
      <c r="L163" s="91" t="n">
        <v>1.191295</v>
      </c>
      <c r="M163" s="91" t="n">
        <v>1.191443</v>
      </c>
      <c r="N163" s="91" t="n">
        <v>1.191457</v>
      </c>
      <c r="O163" s="91" t="n">
        <v>1.192383</v>
      </c>
      <c r="P163" s="91" t="n">
        <v>1.194795</v>
      </c>
      <c r="Q163" s="91" t="n">
        <v>1.198282</v>
      </c>
      <c r="R163" s="91" t="n">
        <v>1.203955</v>
      </c>
      <c r="S163" s="91" t="n">
        <v>1.208679</v>
      </c>
      <c r="T163" s="91" t="n">
        <v>1.213559</v>
      </c>
      <c r="U163" s="91" t="n">
        <v>1.218667</v>
      </c>
      <c r="V163" s="91" t="n">
        <v>1.225154</v>
      </c>
      <c r="W163" s="91" t="n">
        <v>1.232915</v>
      </c>
      <c r="X163" s="91" t="n">
        <v>1.240182</v>
      </c>
      <c r="Y163" s="91" t="n">
        <v>1.248147</v>
      </c>
      <c r="Z163" s="91" t="n">
        <v>1.256554</v>
      </c>
      <c r="AA163" s="91" t="n">
        <v>1.264497</v>
      </c>
      <c r="AB163" s="91" t="n">
        <v>1.272519</v>
      </c>
      <c r="AC163" s="91" t="n">
        <v>1.281041</v>
      </c>
      <c r="AD163" s="91" t="n">
        <v>1.28915</v>
      </c>
      <c r="AE163" s="91" t="n">
        <v>1.298228</v>
      </c>
      <c r="AF163" s="91" t="n">
        <v>1.307731</v>
      </c>
      <c r="AG163" s="91" t="n">
        <v>1.317487</v>
      </c>
      <c r="AH163" s="92" t="n">
        <v>0.006585</v>
      </c>
    </row>
    <row r="164" ht="15" customHeight="1" s="95">
      <c r="A164" s="10" t="inlineStr">
        <is>
          <t>QUA000:ka_Population(mi</t>
        </is>
      </c>
      <c r="B164" s="110" t="inlineStr">
        <is>
          <t xml:space="preserve">  Population (millions)</t>
        </is>
      </c>
      <c r="C164" s="91" t="n">
        <v>330.40802</v>
      </c>
      <c r="D164" s="91" t="n">
        <v>332.662567</v>
      </c>
      <c r="E164" s="91" t="n">
        <v>334.984955</v>
      </c>
      <c r="F164" s="91" t="n">
        <v>337.286072</v>
      </c>
      <c r="G164" s="91" t="n">
        <v>339.562561</v>
      </c>
      <c r="H164" s="91" t="n">
        <v>341.812744</v>
      </c>
      <c r="I164" s="91" t="n">
        <v>344.037781</v>
      </c>
      <c r="J164" s="91" t="n">
        <v>346.230377</v>
      </c>
      <c r="K164" s="91" t="n">
        <v>348.386261</v>
      </c>
      <c r="L164" s="91" t="n">
        <v>350.510986</v>
      </c>
      <c r="M164" s="91" t="n">
        <v>352.597748</v>
      </c>
      <c r="N164" s="91" t="n">
        <v>354.631073</v>
      </c>
      <c r="O164" s="91" t="n">
        <v>356.612854</v>
      </c>
      <c r="P164" s="91" t="n">
        <v>358.547455</v>
      </c>
      <c r="Q164" s="91" t="n">
        <v>360.435425</v>
      </c>
      <c r="R164" s="91" t="n">
        <v>362.27774</v>
      </c>
      <c r="S164" s="91" t="n">
        <v>364.075989</v>
      </c>
      <c r="T164" s="91" t="n">
        <v>365.832092</v>
      </c>
      <c r="U164" s="91" t="n">
        <v>367.548035</v>
      </c>
      <c r="V164" s="91" t="n">
        <v>369.226196</v>
      </c>
      <c r="W164" s="91" t="n">
        <v>370.869141</v>
      </c>
      <c r="X164" s="91" t="n">
        <v>372.479767</v>
      </c>
      <c r="Y164" s="91" t="n">
        <v>374.061462</v>
      </c>
      <c r="Z164" s="91" t="n">
        <v>375.617767</v>
      </c>
      <c r="AA164" s="91" t="n">
        <v>377.153046</v>
      </c>
      <c r="AB164" s="91" t="n">
        <v>378.671997</v>
      </c>
      <c r="AC164" s="91" t="n">
        <v>380.179047</v>
      </c>
      <c r="AD164" s="91" t="n">
        <v>381.677277</v>
      </c>
      <c r="AE164" s="91" t="n">
        <v>383.170715</v>
      </c>
      <c r="AF164" s="91" t="n">
        <v>384.663361</v>
      </c>
      <c r="AG164" s="91" t="n">
        <v>386.1586</v>
      </c>
      <c r="AH164" s="92" t="n">
        <v>0.005211</v>
      </c>
    </row>
    <row r="165" ht="14.5" customHeight="1" s="95">
      <c r="A165" s="10" t="inlineStr">
        <is>
          <t>QUA000:ka_USGDP(billion</t>
        </is>
      </c>
      <c r="B165" s="110" t="inlineStr">
        <is>
          <t xml:space="preserve">  Gross Domestic Product (billion 2012 dollars)</t>
        </is>
      </c>
      <c r="C165" s="19" t="n">
        <v>18171.386719</v>
      </c>
      <c r="D165" s="19" t="n">
        <v>18742.4375</v>
      </c>
      <c r="E165" s="19" t="n">
        <v>19554.671875</v>
      </c>
      <c r="F165" s="19" t="n">
        <v>20269.845703</v>
      </c>
      <c r="G165" s="19" t="n">
        <v>20894.234375</v>
      </c>
      <c r="H165" s="19" t="n">
        <v>21480.599609</v>
      </c>
      <c r="I165" s="19" t="n">
        <v>21967.695312</v>
      </c>
      <c r="J165" s="19" t="n">
        <v>22376.929688</v>
      </c>
      <c r="K165" s="19" t="n">
        <v>22759.605469</v>
      </c>
      <c r="L165" s="19" t="n">
        <v>23126.375</v>
      </c>
      <c r="M165" s="19" t="n">
        <v>23503.802734</v>
      </c>
      <c r="N165" s="19" t="n">
        <v>23912.9375</v>
      </c>
      <c r="O165" s="19" t="n">
        <v>24378.242188</v>
      </c>
      <c r="P165" s="19" t="n">
        <v>24845.949219</v>
      </c>
      <c r="Q165" s="19" t="n">
        <v>25348.515625</v>
      </c>
      <c r="R165" s="19" t="n">
        <v>25888.257812</v>
      </c>
      <c r="S165" s="19" t="n">
        <v>26401.490234</v>
      </c>
      <c r="T165" s="19" t="n">
        <v>26885.224609</v>
      </c>
      <c r="U165" s="19" t="n">
        <v>27379.837891</v>
      </c>
      <c r="V165" s="19" t="n">
        <v>27914.652344</v>
      </c>
      <c r="W165" s="19" t="n">
        <v>28497.556641</v>
      </c>
      <c r="X165" s="19" t="n">
        <v>29078.876953</v>
      </c>
      <c r="Y165" s="19" t="n">
        <v>29655.623047</v>
      </c>
      <c r="Z165" s="19" t="n">
        <v>30238.910156</v>
      </c>
      <c r="AA165" s="19" t="n">
        <v>30805.607422</v>
      </c>
      <c r="AB165" s="19" t="n">
        <v>31412.289062</v>
      </c>
      <c r="AC165" s="19" t="n">
        <v>32004.767578</v>
      </c>
      <c r="AD165" s="19" t="n">
        <v>32558.835938</v>
      </c>
      <c r="AE165" s="19" t="n">
        <v>33171.441406</v>
      </c>
      <c r="AF165" s="19" t="n">
        <v>33785.609375</v>
      </c>
      <c r="AG165" s="19" t="n">
        <v>34404.648438</v>
      </c>
      <c r="AH165" s="92" t="n">
        <v>0.021506</v>
      </c>
    </row>
    <row r="166" ht="15" customHeight="1" s="95">
      <c r="B166" s="15" t="inlineStr">
        <is>
          <t xml:space="preserve">  Carbon Dioxide Emissions (million metric</t>
        </is>
      </c>
    </row>
    <row r="167" ht="15" customHeight="1" s="95" thickBot="1">
      <c r="A167" s="10" t="inlineStr">
        <is>
          <t>QUA000:ka_tonscarbon_dd</t>
        </is>
      </c>
      <c r="B167" s="110" t="inlineStr">
        <is>
          <t xml:space="preserve">   tons carbon dioxide)</t>
        </is>
      </c>
      <c r="C167" s="18" t="n">
        <v>4566.094727</v>
      </c>
      <c r="D167" s="18" t="n">
        <v>4742.540527</v>
      </c>
      <c r="E167" s="18" t="n">
        <v>4819.344727</v>
      </c>
      <c r="F167" s="18" t="n">
        <v>4742.851074</v>
      </c>
      <c r="G167" s="18" t="n">
        <v>4670.128906</v>
      </c>
      <c r="H167" s="18" t="n">
        <v>4603.665527</v>
      </c>
      <c r="I167" s="18" t="n">
        <v>4652.143555</v>
      </c>
      <c r="J167" s="18" t="n">
        <v>4651.581543</v>
      </c>
      <c r="K167" s="18" t="n">
        <v>4659.369141</v>
      </c>
      <c r="L167" s="18" t="n">
        <v>4672.077637</v>
      </c>
      <c r="M167" s="18" t="n">
        <v>4663.183594</v>
      </c>
      <c r="N167" s="18" t="n">
        <v>4667.589355</v>
      </c>
      <c r="O167" s="18" t="n">
        <v>4666.054688</v>
      </c>
      <c r="P167" s="18" t="n">
        <v>4671.166016</v>
      </c>
      <c r="Q167" s="18" t="n">
        <v>4679.127441</v>
      </c>
      <c r="R167" s="18" t="n">
        <v>4688.032715</v>
      </c>
      <c r="S167" s="18" t="n">
        <v>4699.829102</v>
      </c>
      <c r="T167" s="18" t="n">
        <v>4723.211914</v>
      </c>
      <c r="U167" s="18" t="n">
        <v>4741.510254</v>
      </c>
      <c r="V167" s="18" t="n">
        <v>4764.662109</v>
      </c>
      <c r="W167" s="18" t="n">
        <v>4785.949219</v>
      </c>
      <c r="X167" s="18" t="n">
        <v>4815.348633</v>
      </c>
      <c r="Y167" s="18" t="n">
        <v>4840.60498</v>
      </c>
      <c r="Z167" s="18" t="n">
        <v>4884.454102</v>
      </c>
      <c r="AA167" s="18" t="n">
        <v>4929.950195</v>
      </c>
      <c r="AB167" s="18" t="n">
        <v>4955.867188</v>
      </c>
      <c r="AC167" s="18" t="n">
        <v>4973.455566</v>
      </c>
      <c r="AD167" s="18" t="n">
        <v>4991.051758</v>
      </c>
      <c r="AE167" s="18" t="n">
        <v>5007.606445</v>
      </c>
      <c r="AF167" s="18" t="n">
        <v>5020.45752</v>
      </c>
      <c r="AG167" s="18" t="n">
        <v>5051.047363</v>
      </c>
      <c r="AH167" s="92" t="n">
        <v>0.00337</v>
      </c>
    </row>
    <row r="168" ht="15" customHeight="1" s="95">
      <c r="B168" s="108" t="inlineStr">
        <is>
          <t>1/ Includes residential use of kerosene.</t>
        </is>
      </c>
      <c r="C168" s="109" t="n"/>
      <c r="D168" s="109" t="n"/>
      <c r="E168" s="109" t="n"/>
      <c r="F168" s="109" t="n"/>
      <c r="G168" s="109" t="n"/>
      <c r="H168" s="109" t="n"/>
      <c r="I168" s="109" t="n"/>
      <c r="J168" s="109" t="n"/>
      <c r="K168" s="109" t="n"/>
      <c r="L168" s="109" t="n"/>
      <c r="M168" s="109" t="n"/>
      <c r="N168" s="109" t="n"/>
      <c r="O168" s="109" t="n"/>
      <c r="P168" s="109" t="n"/>
      <c r="Q168" s="109" t="n"/>
      <c r="R168" s="109" t="n"/>
      <c r="S168" s="109" t="n"/>
      <c r="T168" s="109" t="n"/>
      <c r="U168" s="109" t="n"/>
      <c r="V168" s="109" t="n"/>
      <c r="W168" s="109" t="n"/>
      <c r="X168" s="109" t="n"/>
      <c r="Y168" s="109" t="n"/>
      <c r="Z168" s="109" t="n"/>
      <c r="AA168" s="109" t="n"/>
      <c r="AB168" s="109" t="n"/>
      <c r="AC168" s="109" t="n"/>
      <c r="AD168" s="109" t="n"/>
      <c r="AE168" s="109" t="n"/>
      <c r="AF168" s="109" t="n"/>
      <c r="AG168" s="109" t="n"/>
      <c r="AH168" s="89" t="n"/>
    </row>
    <row r="169" ht="15" customHeight="1" s="95">
      <c r="B169" s="20" t="inlineStr">
        <is>
          <t>2/ Includes wood used for residential heating. See Table 4 and/or Table 17 for estimates of nonmarketed renewable energy consumption for</t>
        </is>
      </c>
    </row>
    <row r="170" ht="15" customHeight="1" s="95">
      <c r="B170" s="20" t="inlineStr">
        <is>
          <t>geothermal heat pumps, solar thermal water heating, and electricity generation from wind and solar photovoltaic sources.</t>
        </is>
      </c>
    </row>
    <row r="171" ht="15" customHeight="1" s="95">
      <c r="B171" s="20" t="inlineStr">
        <is>
          <t>3/ Includes ethanol and ethers blended into gasoline.</t>
        </is>
      </c>
    </row>
    <row r="172" ht="15" customHeight="1" s="95">
      <c r="B172" s="20" t="inlineStr">
        <is>
          <t>4/ Excludes ethanol.  Includes commercial sector consumption of wood and wood waste, landfill gas, municipal waste, and other biomass for</t>
        </is>
      </c>
    </row>
    <row r="173" ht="15" customHeight="1" s="95">
      <c r="B173" s="20" t="inlineStr">
        <is>
          <t>combined heat and power.  See Table 5 and/or Table 17 for estimates of nonmarketed renewable energy consumption for solar thermal water</t>
        </is>
      </c>
    </row>
    <row r="174" ht="15" customHeight="1" s="95">
      <c r="B174" s="20" t="inlineStr">
        <is>
          <t>heating and electricity generation from wind and solar photovoltaic sources.</t>
        </is>
      </c>
    </row>
    <row r="175" ht="15" customHeight="1" s="95">
      <c r="B175" s="20" t="inlineStr">
        <is>
          <t>5/ Includes energy for combined heat and power plants that have a non-regulatory status, and small on-site generating systems.</t>
        </is>
      </c>
    </row>
    <row r="176" ht="15" customHeight="1" s="95">
      <c r="B176" s="20" t="inlineStr">
        <is>
          <t>6/ Includes ethane, natural gasoline, and refinery olefins.</t>
        </is>
      </c>
    </row>
    <row r="177" ht="15" customHeight="1" s="95">
      <c r="B177" s="20" t="inlineStr">
        <is>
          <t>7/ Includes petroleum coke, asphalt, road oil, lubricants, still gas, and miscellaneous petroleum products.</t>
        </is>
      </c>
    </row>
    <row r="178" ht="15" customHeight="1" s="95">
      <c r="B178" s="20" t="inlineStr">
        <is>
          <t>8/ Represents natural gas used in well, field, and lease operations, and in natural gas processing plant machinery.</t>
        </is>
      </c>
    </row>
    <row r="179" ht="15" customHeight="1" s="95">
      <c r="B179" s="20" t="inlineStr">
        <is>
          <t>9/ Fuel used in facilities that liquefy natural gas for export.</t>
        </is>
      </c>
    </row>
    <row r="180" ht="12" customHeight="1" s="95">
      <c r="B180" s="20" t="inlineStr">
        <is>
          <t>10/ Includes consumption of energy produced from conventional hydroelectric, wood and wood waste, municipal waste, and other biomass sources.</t>
        </is>
      </c>
    </row>
    <row r="181" ht="15" customHeight="1" s="95">
      <c r="B181" s="20" t="inlineStr">
        <is>
          <t>Excludes ethanol in motor gasoline.</t>
        </is>
      </c>
    </row>
    <row r="182" ht="15" customHeight="1" s="95">
      <c r="B182" s="20" t="inlineStr">
        <is>
          <t>11/ E85 refers to a blend of 85 percent ethanol (renewable) and 15 percent motor gasoline (nonrenewable).  To address cold starting issues,</t>
        </is>
      </c>
    </row>
    <row r="183" ht="15" customHeight="1" s="95">
      <c r="B183" s="20" t="inlineStr">
        <is>
          <t>the percentage of ethanol varies seasonally.  The annual average ethanol content of 74 percent is used for these projections.</t>
        </is>
      </c>
    </row>
    <row r="184" ht="15" customHeight="1" s="95">
      <c r="B184" s="20" t="inlineStr">
        <is>
          <t>12/ Includes only kerosene type.</t>
        </is>
      </c>
    </row>
    <row r="185" ht="15" customHeight="1" s="95">
      <c r="B185" s="20" t="inlineStr">
        <is>
          <t>13/ Diesel fuel for on- and off- road use.</t>
        </is>
      </c>
    </row>
    <row r="186" ht="15" customHeight="1" s="95">
      <c r="B186" s="20" t="inlineStr">
        <is>
          <t>14/ Includes aviation gasoline and lubricants.</t>
        </is>
      </c>
    </row>
    <row r="187" ht="15" customHeight="1" s="95">
      <c r="B187" s="20" t="inlineStr">
        <is>
          <t>15/ Represents consumption unattributed to the sectors above.</t>
        </is>
      </c>
    </row>
    <row r="188" ht="15" customHeight="1" s="95">
      <c r="B188" s="20" t="inlineStr">
        <is>
          <t>16/ Does not include residential use of kerosene.</t>
        </is>
      </c>
    </row>
    <row r="189" ht="15" customHeight="1" s="95">
      <c r="B189" s="20" t="inlineStr">
        <is>
          <t>17/ Includes aviation gasoline, petroleum coke, asphalt, road oil, lubricants, still gas, and miscellaneous petroleum products.</t>
        </is>
      </c>
    </row>
    <row r="190" ht="15" customHeight="1" s="95">
      <c r="B190" s="20" t="inlineStr">
        <is>
          <t>18/ Includes electricity generated for sale to the grid and for own use from renewable sources, and non-electric energy from renewable sources.</t>
        </is>
      </c>
    </row>
    <row r="191" ht="15" customHeight="1" s="95">
      <c r="B191" s="20" t="inlineStr">
        <is>
          <t>Excludes ethanol and nonmarketed renewable energy consumption for geothermal heat pumps, buildings photovoltaic systems, and solar thermal water</t>
        </is>
      </c>
    </row>
    <row r="192" ht="15" customHeight="1" s="95">
      <c r="B192" s="20" t="inlineStr">
        <is>
          <t>heaters.</t>
        </is>
      </c>
    </row>
    <row r="193" ht="15" customHeight="1" s="95">
      <c r="B193" s="20" t="inlineStr">
        <is>
          <t>19/ Includes consumption of energy by electricity-only and combined heat and power plants that have a regulatory status.</t>
        </is>
      </c>
    </row>
    <row r="194" ht="15" customHeight="1" s="95">
      <c r="B194" s="20" t="inlineStr">
        <is>
          <t>20/ These values represent the energy obtained from uranium when it is used in light water reactors.  The total energy content of uranium</t>
        </is>
      </c>
    </row>
    <row r="195" ht="15" customHeight="1" s="95">
      <c r="B195" s="20" t="inlineStr">
        <is>
          <t>is much larger, but alternative processes are required to take advantage of it.</t>
        </is>
      </c>
    </row>
    <row r="196" ht="15" customHeight="1" s="95">
      <c r="B196" s="20" t="inlineStr">
        <is>
          <t>21/ Includes conventional hydroelectric, geothermal, wood and wood waste, biogenic municipal waste, other biomass, wind, photovoltaic, and</t>
        </is>
      </c>
    </row>
    <row r="197" ht="15" customHeight="1" s="95">
      <c r="B197" s="20" t="inlineStr">
        <is>
          <t>solar thermal sources.  Excludes net electricity imports.</t>
        </is>
      </c>
    </row>
    <row r="198" ht="15" customHeight="1" s="95">
      <c r="B198" s="20" t="inlineStr">
        <is>
          <t>22/ Includes conventional hydroelectric, geothermal, wood and wood waste, biogenic municipal waste, other biomass, wind, photovoltaic, and</t>
        </is>
      </c>
    </row>
    <row r="199" ht="15" customHeight="1" s="95">
      <c r="B199" s="20" t="inlineStr">
        <is>
          <t>solar thermal sources.  Excludes ethanol, net electricity imports, and nonmarketed renewable energy consumption for geothermal heat pumps,</t>
        </is>
      </c>
    </row>
    <row r="200" ht="15" customHeight="1" s="95">
      <c r="B200" s="20" t="inlineStr">
        <is>
          <t>buildings photovoltaic systems, and solar thermal water heaters.</t>
        </is>
      </c>
    </row>
    <row r="201" ht="15" customHeight="1" s="95">
      <c r="B201" s="20" t="inlineStr">
        <is>
          <t>Btu = British thermal unit.</t>
        </is>
      </c>
    </row>
    <row r="202" ht="15" customHeight="1" s="95">
      <c r="B202" s="20" t="inlineStr">
        <is>
          <t>- - = Not applicable.</t>
        </is>
      </c>
    </row>
    <row r="203" ht="15" customHeight="1" s="95">
      <c r="B203" s="20" t="inlineStr">
        <is>
          <t>Note:  Includes estimated consumption for petroleum and other liquids.  Totals may not equal sum of components due to independent rounding.</t>
        </is>
      </c>
    </row>
    <row r="204" ht="15" customHeight="1" s="95">
      <c r="B204" s="20" t="inlineStr">
        <is>
          <t>Sources:  2020:  U.S. Energy Information Administration (EIA), Short-Term Energy Outlook, October 2020 and EIA, AEO2021</t>
        </is>
      </c>
    </row>
    <row r="205" ht="12" customHeight="1" s="95">
      <c r="B205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8:AG168"/>
    <mergeCell ref="B112:AH112"/>
  </mergeCells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47" sqref="B47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PRC000</t>
        </is>
      </c>
      <c r="B10" s="11" t="inlineStr">
        <is>
          <t>3. Energy Prices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(2020 dollars per million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 xml:space="preserve"> Residential</t>
        </is>
      </c>
    </row>
    <row r="16" ht="15" customHeight="1" s="95">
      <c r="A16" s="10" t="inlineStr">
        <is>
          <t>PRC000:ba_LiquefiedPetr</t>
        </is>
      </c>
      <c r="B16" s="110" t="inlineStr">
        <is>
          <t xml:space="preserve">   Propane</t>
        </is>
      </c>
      <c r="C16" s="91" t="n">
        <v>17.296467</v>
      </c>
      <c r="D16" s="91" t="n">
        <v>17.183254</v>
      </c>
      <c r="E16" s="91" t="n">
        <v>17.386812</v>
      </c>
      <c r="F16" s="91" t="n">
        <v>17.278086</v>
      </c>
      <c r="G16" s="91" t="n">
        <v>17.282633</v>
      </c>
      <c r="H16" s="91" t="n">
        <v>17.365963</v>
      </c>
      <c r="I16" s="91" t="n">
        <v>17.281719</v>
      </c>
      <c r="J16" s="91" t="n">
        <v>17.232769</v>
      </c>
      <c r="K16" s="91" t="n">
        <v>17.352678</v>
      </c>
      <c r="L16" s="91" t="n">
        <v>17.525156</v>
      </c>
      <c r="M16" s="91" t="n">
        <v>18.105442</v>
      </c>
      <c r="N16" s="91" t="n">
        <v>18.397449</v>
      </c>
      <c r="O16" s="91" t="n">
        <v>18.665577</v>
      </c>
      <c r="P16" s="91" t="n">
        <v>18.88686</v>
      </c>
      <c r="Q16" s="91" t="n">
        <v>19.101889</v>
      </c>
      <c r="R16" s="91" t="n">
        <v>19.23711</v>
      </c>
      <c r="S16" s="91" t="n">
        <v>19.41116</v>
      </c>
      <c r="T16" s="91" t="n">
        <v>19.712313</v>
      </c>
      <c r="U16" s="91" t="n">
        <v>19.979467</v>
      </c>
      <c r="V16" s="91" t="n">
        <v>20.173357</v>
      </c>
      <c r="W16" s="91" t="n">
        <v>20.375391</v>
      </c>
      <c r="X16" s="91" t="n">
        <v>20.580265</v>
      </c>
      <c r="Y16" s="91" t="n">
        <v>20.773108</v>
      </c>
      <c r="Z16" s="91" t="n">
        <v>20.871334</v>
      </c>
      <c r="AA16" s="91" t="n">
        <v>21.039562</v>
      </c>
      <c r="AB16" s="91" t="n">
        <v>21.186533</v>
      </c>
      <c r="AC16" s="91" t="n">
        <v>21.38179</v>
      </c>
      <c r="AD16" s="91" t="n">
        <v>21.587627</v>
      </c>
      <c r="AE16" s="91" t="n">
        <v>21.790129</v>
      </c>
      <c r="AF16" s="91" t="n">
        <v>22.029543</v>
      </c>
      <c r="AG16" s="91" t="n">
        <v>22.264086</v>
      </c>
      <c r="AH16" s="92" t="n">
        <v>0.008451</v>
      </c>
    </row>
    <row r="17" ht="15" customHeight="1" s="95">
      <c r="A17" s="10" t="inlineStr">
        <is>
          <t>PRC000:ba_DistillateFue</t>
        </is>
      </c>
      <c r="B17" s="110" t="inlineStr">
        <is>
          <t xml:space="preserve">   Distillate Fuel Oil</t>
        </is>
      </c>
      <c r="C17" s="91" t="n">
        <v>17.748362</v>
      </c>
      <c r="D17" s="91" t="n">
        <v>17.778864</v>
      </c>
      <c r="E17" s="91" t="n">
        <v>18.840994</v>
      </c>
      <c r="F17" s="91" t="n">
        <v>20.194542</v>
      </c>
      <c r="G17" s="91" t="n">
        <v>20.900642</v>
      </c>
      <c r="H17" s="91" t="n">
        <v>21.347786</v>
      </c>
      <c r="I17" s="91" t="n">
        <v>21.95985</v>
      </c>
      <c r="J17" s="91" t="n">
        <v>22.37348</v>
      </c>
      <c r="K17" s="91" t="n">
        <v>22.572247</v>
      </c>
      <c r="L17" s="91" t="n">
        <v>22.803102</v>
      </c>
      <c r="M17" s="91" t="n">
        <v>23.134237</v>
      </c>
      <c r="N17" s="91" t="n">
        <v>23.233164</v>
      </c>
      <c r="O17" s="91" t="n">
        <v>23.457367</v>
      </c>
      <c r="P17" s="91" t="n">
        <v>23.595133</v>
      </c>
      <c r="Q17" s="91" t="n">
        <v>23.692457</v>
      </c>
      <c r="R17" s="91" t="n">
        <v>23.53126</v>
      </c>
      <c r="S17" s="91" t="n">
        <v>23.427431</v>
      </c>
      <c r="T17" s="91" t="n">
        <v>23.58984</v>
      </c>
      <c r="U17" s="91" t="n">
        <v>23.769676</v>
      </c>
      <c r="V17" s="91" t="n">
        <v>23.632313</v>
      </c>
      <c r="W17" s="91" t="n">
        <v>24.000732</v>
      </c>
      <c r="X17" s="91" t="n">
        <v>24.13143</v>
      </c>
      <c r="Y17" s="91" t="n">
        <v>24.220469</v>
      </c>
      <c r="Z17" s="91" t="n">
        <v>24.344158</v>
      </c>
      <c r="AA17" s="91" t="n">
        <v>24.51425</v>
      </c>
      <c r="AB17" s="91" t="n">
        <v>24.754841</v>
      </c>
      <c r="AC17" s="91" t="n">
        <v>24.880373</v>
      </c>
      <c r="AD17" s="91" t="n">
        <v>24.974497</v>
      </c>
      <c r="AE17" s="91" t="n">
        <v>25.016258</v>
      </c>
      <c r="AF17" s="91" t="n">
        <v>25.183065</v>
      </c>
      <c r="AG17" s="91" t="n">
        <v>25.323921</v>
      </c>
      <c r="AH17" s="92" t="n">
        <v>0.011919</v>
      </c>
    </row>
    <row r="18" ht="15" customHeight="1" s="95">
      <c r="A18" s="10" t="inlineStr">
        <is>
          <t>PRC000:ba_NaturalGas</t>
        </is>
      </c>
      <c r="B18" s="110" t="inlineStr">
        <is>
          <t xml:space="preserve">   Natural Gas</t>
        </is>
      </c>
      <c r="C18" s="91" t="n">
        <v>10.141716</v>
      </c>
      <c r="D18" s="91" t="n">
        <v>10.51412</v>
      </c>
      <c r="E18" s="91" t="n">
        <v>10.202188</v>
      </c>
      <c r="F18" s="91" t="n">
        <v>9.913226</v>
      </c>
      <c r="G18" s="91" t="n">
        <v>9.649481</v>
      </c>
      <c r="H18" s="91" t="n">
        <v>9.660916</v>
      </c>
      <c r="I18" s="91" t="n">
        <v>9.737484</v>
      </c>
      <c r="J18" s="91" t="n">
        <v>9.850092</v>
      </c>
      <c r="K18" s="91" t="n">
        <v>9.923311999999999</v>
      </c>
      <c r="L18" s="91" t="n">
        <v>10.06601</v>
      </c>
      <c r="M18" s="91" t="n">
        <v>10.422234</v>
      </c>
      <c r="N18" s="91" t="n">
        <v>10.498061</v>
      </c>
      <c r="O18" s="91" t="n">
        <v>10.580394</v>
      </c>
      <c r="P18" s="91" t="n">
        <v>10.658723</v>
      </c>
      <c r="Q18" s="91" t="n">
        <v>10.693798</v>
      </c>
      <c r="R18" s="91" t="n">
        <v>10.700832</v>
      </c>
      <c r="S18" s="91" t="n">
        <v>10.715192</v>
      </c>
      <c r="T18" s="91" t="n">
        <v>10.731378</v>
      </c>
      <c r="U18" s="91" t="n">
        <v>10.724482</v>
      </c>
      <c r="V18" s="91" t="n">
        <v>10.712461</v>
      </c>
      <c r="W18" s="91" t="n">
        <v>10.708804</v>
      </c>
      <c r="X18" s="91" t="n">
        <v>10.731961</v>
      </c>
      <c r="Y18" s="91" t="n">
        <v>10.757458</v>
      </c>
      <c r="Z18" s="91" t="n">
        <v>10.775259</v>
      </c>
      <c r="AA18" s="91" t="n">
        <v>10.802486</v>
      </c>
      <c r="AB18" s="91" t="n">
        <v>10.823374</v>
      </c>
      <c r="AC18" s="91" t="n">
        <v>10.832982</v>
      </c>
      <c r="AD18" s="91" t="n">
        <v>10.843533</v>
      </c>
      <c r="AE18" s="91" t="n">
        <v>10.825556</v>
      </c>
      <c r="AF18" s="91" t="n">
        <v>10.832339</v>
      </c>
      <c r="AG18" s="91" t="n">
        <v>10.859445</v>
      </c>
      <c r="AH18" s="92" t="n">
        <v>0.002282</v>
      </c>
    </row>
    <row r="19" ht="15" customHeight="1" s="95">
      <c r="A19" s="10" t="inlineStr">
        <is>
          <t>PRC000:ba_Electricity</t>
        </is>
      </c>
      <c r="B19" s="110" t="inlineStr">
        <is>
          <t xml:space="preserve">   Electricity</t>
        </is>
      </c>
      <c r="C19" s="91" t="n">
        <v>35.768967</v>
      </c>
      <c r="D19" s="91" t="n">
        <v>36.572845</v>
      </c>
      <c r="E19" s="91" t="n">
        <v>36.200897</v>
      </c>
      <c r="F19" s="91" t="n">
        <v>35.847927</v>
      </c>
      <c r="G19" s="91" t="n">
        <v>35.555779</v>
      </c>
      <c r="H19" s="91" t="n">
        <v>35.370304</v>
      </c>
      <c r="I19" s="91" t="n">
        <v>35.271217</v>
      </c>
      <c r="J19" s="91" t="n">
        <v>35.232407</v>
      </c>
      <c r="K19" s="91" t="n">
        <v>35.179947</v>
      </c>
      <c r="L19" s="91" t="n">
        <v>35.13731</v>
      </c>
      <c r="M19" s="91" t="n">
        <v>35.114113</v>
      </c>
      <c r="N19" s="91" t="n">
        <v>35.213707</v>
      </c>
      <c r="O19" s="91" t="n">
        <v>35.215427</v>
      </c>
      <c r="P19" s="91" t="n">
        <v>35.186943</v>
      </c>
      <c r="Q19" s="91" t="n">
        <v>35.111835</v>
      </c>
      <c r="R19" s="91" t="n">
        <v>34.965027</v>
      </c>
      <c r="S19" s="91" t="n">
        <v>34.841293</v>
      </c>
      <c r="T19" s="91" t="n">
        <v>34.730331</v>
      </c>
      <c r="U19" s="91" t="n">
        <v>34.648323</v>
      </c>
      <c r="V19" s="91" t="n">
        <v>34.567348</v>
      </c>
      <c r="W19" s="91" t="n">
        <v>34.484665</v>
      </c>
      <c r="X19" s="91" t="n">
        <v>34.428879</v>
      </c>
      <c r="Y19" s="91" t="n">
        <v>34.354916</v>
      </c>
      <c r="Z19" s="91" t="n">
        <v>34.264565</v>
      </c>
      <c r="AA19" s="91" t="n">
        <v>34.180298</v>
      </c>
      <c r="AB19" s="91" t="n">
        <v>34.138596</v>
      </c>
      <c r="AC19" s="91" t="n">
        <v>34.02042</v>
      </c>
      <c r="AD19" s="91" t="n">
        <v>33.894436</v>
      </c>
      <c r="AE19" s="91" t="n">
        <v>33.717102</v>
      </c>
      <c r="AF19" s="91" t="n">
        <v>33.468891</v>
      </c>
      <c r="AG19" s="91" t="n">
        <v>33.255077</v>
      </c>
      <c r="AH19" s="92" t="n">
        <v>-0.002426</v>
      </c>
    </row>
    <row r="21" ht="15" customHeight="1" s="95">
      <c r="B21" s="15" t="inlineStr">
        <is>
          <t xml:space="preserve"> Commercial</t>
        </is>
      </c>
    </row>
    <row r="22" ht="15" customHeight="1" s="95">
      <c r="A22" s="10" t="inlineStr">
        <is>
          <t>PRC000:ca_LiquefiedGas</t>
        </is>
      </c>
      <c r="B22" s="110" t="inlineStr">
        <is>
          <t xml:space="preserve">   Propane</t>
        </is>
      </c>
      <c r="C22" s="91" t="n">
        <v>12.770181</v>
      </c>
      <c r="D22" s="91" t="n">
        <v>13.596351</v>
      </c>
      <c r="E22" s="91" t="n">
        <v>14.132167</v>
      </c>
      <c r="F22" s="91" t="n">
        <v>13.946478</v>
      </c>
      <c r="G22" s="91" t="n">
        <v>13.993322</v>
      </c>
      <c r="H22" s="91" t="n">
        <v>14.10978</v>
      </c>
      <c r="I22" s="91" t="n">
        <v>13.959495</v>
      </c>
      <c r="J22" s="91" t="n">
        <v>13.925439</v>
      </c>
      <c r="K22" s="91" t="n">
        <v>14.114777</v>
      </c>
      <c r="L22" s="91" t="n">
        <v>14.294835</v>
      </c>
      <c r="M22" s="91" t="n">
        <v>14.966532</v>
      </c>
      <c r="N22" s="91" t="n">
        <v>15.145463</v>
      </c>
      <c r="O22" s="91" t="n">
        <v>15.316516</v>
      </c>
      <c r="P22" s="91" t="n">
        <v>15.455637</v>
      </c>
      <c r="Q22" s="91" t="n">
        <v>15.603415</v>
      </c>
      <c r="R22" s="91" t="n">
        <v>15.65097</v>
      </c>
      <c r="S22" s="91" t="n">
        <v>15.789752</v>
      </c>
      <c r="T22" s="91" t="n">
        <v>16.088108</v>
      </c>
      <c r="U22" s="91" t="n">
        <v>16.278292</v>
      </c>
      <c r="V22" s="91" t="n">
        <v>16.373463</v>
      </c>
      <c r="W22" s="91" t="n">
        <v>16.514631</v>
      </c>
      <c r="X22" s="91" t="n">
        <v>16.663309</v>
      </c>
      <c r="Y22" s="91" t="n">
        <v>16.795403</v>
      </c>
      <c r="Z22" s="91" t="n">
        <v>16.807695</v>
      </c>
      <c r="AA22" s="91" t="n">
        <v>16.958042</v>
      </c>
      <c r="AB22" s="91" t="n">
        <v>17.057177</v>
      </c>
      <c r="AC22" s="91" t="n">
        <v>17.22489</v>
      </c>
      <c r="AD22" s="91" t="n">
        <v>17.38492</v>
      </c>
      <c r="AE22" s="91" t="n">
        <v>17.530947</v>
      </c>
      <c r="AF22" s="91" t="n">
        <v>17.725052</v>
      </c>
      <c r="AG22" s="91" t="n">
        <v>17.895052</v>
      </c>
      <c r="AH22" s="92" t="n">
        <v>0.011311</v>
      </c>
    </row>
    <row r="23" ht="15" customHeight="1" s="95">
      <c r="A23" s="10" t="inlineStr">
        <is>
          <t>PRC000:ca_DistillateFue</t>
        </is>
      </c>
      <c r="B23" s="110" t="inlineStr">
        <is>
          <t xml:space="preserve">   Distillate Fuel Oil</t>
        </is>
      </c>
      <c r="C23" s="91" t="n">
        <v>17.825056</v>
      </c>
      <c r="D23" s="91" t="n">
        <v>17.90453</v>
      </c>
      <c r="E23" s="91" t="n">
        <v>17.917162</v>
      </c>
      <c r="F23" s="91" t="n">
        <v>18.273129</v>
      </c>
      <c r="G23" s="91" t="n">
        <v>17.977633</v>
      </c>
      <c r="H23" s="91" t="n">
        <v>17.420301</v>
      </c>
      <c r="I23" s="91" t="n">
        <v>17.035746</v>
      </c>
      <c r="J23" s="91" t="n">
        <v>17.45133</v>
      </c>
      <c r="K23" s="91" t="n">
        <v>17.649296</v>
      </c>
      <c r="L23" s="91" t="n">
        <v>17.881008</v>
      </c>
      <c r="M23" s="91" t="n">
        <v>18.477827</v>
      </c>
      <c r="N23" s="91" t="n">
        <v>18.582241</v>
      </c>
      <c r="O23" s="91" t="n">
        <v>18.841583</v>
      </c>
      <c r="P23" s="91" t="n">
        <v>18.984005</v>
      </c>
      <c r="Q23" s="91" t="n">
        <v>19.086586</v>
      </c>
      <c r="R23" s="91" t="n">
        <v>18.923241</v>
      </c>
      <c r="S23" s="91" t="n">
        <v>18.824066</v>
      </c>
      <c r="T23" s="91" t="n">
        <v>18.987247</v>
      </c>
      <c r="U23" s="91" t="n">
        <v>19.171539</v>
      </c>
      <c r="V23" s="91" t="n">
        <v>19.037495</v>
      </c>
      <c r="W23" s="91" t="n">
        <v>19.410124</v>
      </c>
      <c r="X23" s="91" t="n">
        <v>19.543423</v>
      </c>
      <c r="Y23" s="91" t="n">
        <v>19.633228</v>
      </c>
      <c r="Z23" s="91" t="n">
        <v>19.766468</v>
      </c>
      <c r="AA23" s="91" t="n">
        <v>19.946016</v>
      </c>
      <c r="AB23" s="91" t="n">
        <v>20.19311</v>
      </c>
      <c r="AC23" s="91" t="n">
        <v>20.325541</v>
      </c>
      <c r="AD23" s="91" t="n">
        <v>20.426331</v>
      </c>
      <c r="AE23" s="91" t="n">
        <v>20.483273</v>
      </c>
      <c r="AF23" s="91" t="n">
        <v>20.656473</v>
      </c>
      <c r="AG23" s="91" t="n">
        <v>20.796879</v>
      </c>
      <c r="AH23" s="92" t="n">
        <v>0.005153</v>
      </c>
    </row>
    <row r="24" ht="15" customHeight="1" s="95">
      <c r="A24" s="10" t="inlineStr">
        <is>
          <t>PRC000:ca_ResidualFuel</t>
        </is>
      </c>
      <c r="B24" s="110" t="inlineStr">
        <is>
          <t xml:space="preserve">   Residual Fuel Oil</t>
        </is>
      </c>
      <c r="C24" s="91" t="n">
        <v>5.24652</v>
      </c>
      <c r="D24" s="91" t="n">
        <v>4.094263</v>
      </c>
      <c r="E24" s="91" t="n">
        <v>5.155511</v>
      </c>
      <c r="F24" s="91" t="n">
        <v>6.388786</v>
      </c>
      <c r="G24" s="91" t="n">
        <v>7.417715</v>
      </c>
      <c r="H24" s="91" t="n">
        <v>8.084204</v>
      </c>
      <c r="I24" s="91" t="n">
        <v>8.797711</v>
      </c>
      <c r="J24" s="91" t="n">
        <v>9.271342000000001</v>
      </c>
      <c r="K24" s="91" t="n">
        <v>9.380152000000001</v>
      </c>
      <c r="L24" s="91" t="n">
        <v>9.630754</v>
      </c>
      <c r="M24" s="91" t="n">
        <v>9.977427</v>
      </c>
      <c r="N24" s="91" t="n">
        <v>10.056496</v>
      </c>
      <c r="O24" s="91" t="n">
        <v>10.322896</v>
      </c>
      <c r="P24" s="91" t="n">
        <v>10.494815</v>
      </c>
      <c r="Q24" s="91" t="n">
        <v>10.659212</v>
      </c>
      <c r="R24" s="91" t="n">
        <v>10.565108</v>
      </c>
      <c r="S24" s="91" t="n">
        <v>10.57521</v>
      </c>
      <c r="T24" s="91" t="n">
        <v>10.757941</v>
      </c>
      <c r="U24" s="91" t="n">
        <v>10.935437</v>
      </c>
      <c r="V24" s="91" t="n">
        <v>10.928781</v>
      </c>
      <c r="W24" s="91" t="n">
        <v>11.256635</v>
      </c>
      <c r="X24" s="91" t="n">
        <v>11.39807</v>
      </c>
      <c r="Y24" s="91" t="n">
        <v>11.526395</v>
      </c>
      <c r="Z24" s="91" t="n">
        <v>11.652904</v>
      </c>
      <c r="AA24" s="91" t="n">
        <v>11.895937</v>
      </c>
      <c r="AB24" s="91" t="n">
        <v>12.079579</v>
      </c>
      <c r="AC24" s="91" t="n">
        <v>12.28236</v>
      </c>
      <c r="AD24" s="91" t="n">
        <v>12.398063</v>
      </c>
      <c r="AE24" s="91" t="n">
        <v>12.434026</v>
      </c>
      <c r="AF24" s="91" t="n">
        <v>12.576524</v>
      </c>
      <c r="AG24" s="91" t="n">
        <v>12.679845</v>
      </c>
      <c r="AH24" s="92" t="n">
        <v>0.029852</v>
      </c>
    </row>
    <row r="25" ht="15" customHeight="1" s="95">
      <c r="A25" s="10" t="inlineStr">
        <is>
          <t>PRC000:ca_NaturalGas</t>
        </is>
      </c>
      <c r="B25" s="110" t="inlineStr">
        <is>
          <t xml:space="preserve">   Natural Gas</t>
        </is>
      </c>
      <c r="C25" s="91" t="n">
        <v>7.227466</v>
      </c>
      <c r="D25" s="91" t="n">
        <v>7.757176</v>
      </c>
      <c r="E25" s="91" t="n">
        <v>7.758438</v>
      </c>
      <c r="F25" s="91" t="n">
        <v>7.432969</v>
      </c>
      <c r="G25" s="91" t="n">
        <v>7.15386</v>
      </c>
      <c r="H25" s="91" t="n">
        <v>7.140882</v>
      </c>
      <c r="I25" s="91" t="n">
        <v>7.187162</v>
      </c>
      <c r="J25" s="91" t="n">
        <v>7.262215</v>
      </c>
      <c r="K25" s="91" t="n">
        <v>7.303709</v>
      </c>
      <c r="L25" s="91" t="n">
        <v>7.416845</v>
      </c>
      <c r="M25" s="91" t="n">
        <v>7.668393</v>
      </c>
      <c r="N25" s="91" t="n">
        <v>7.709173</v>
      </c>
      <c r="O25" s="91" t="n">
        <v>7.756773</v>
      </c>
      <c r="P25" s="91" t="n">
        <v>7.814415</v>
      </c>
      <c r="Q25" s="91" t="n">
        <v>7.83147</v>
      </c>
      <c r="R25" s="91" t="n">
        <v>7.823295</v>
      </c>
      <c r="S25" s="91" t="n">
        <v>7.823662</v>
      </c>
      <c r="T25" s="91" t="n">
        <v>7.825634</v>
      </c>
      <c r="U25" s="91" t="n">
        <v>7.805791</v>
      </c>
      <c r="V25" s="91" t="n">
        <v>7.781954</v>
      </c>
      <c r="W25" s="91" t="n">
        <v>7.768893</v>
      </c>
      <c r="X25" s="91" t="n">
        <v>7.783077</v>
      </c>
      <c r="Y25" s="91" t="n">
        <v>7.799472</v>
      </c>
      <c r="Z25" s="91" t="n">
        <v>7.808736</v>
      </c>
      <c r="AA25" s="91" t="n">
        <v>7.828284</v>
      </c>
      <c r="AB25" s="91" t="n">
        <v>7.841544</v>
      </c>
      <c r="AC25" s="91" t="n">
        <v>7.844315</v>
      </c>
      <c r="AD25" s="91" t="n">
        <v>7.846509</v>
      </c>
      <c r="AE25" s="91" t="n">
        <v>7.819409</v>
      </c>
      <c r="AF25" s="91" t="n">
        <v>7.816325</v>
      </c>
      <c r="AG25" s="91" t="n">
        <v>7.833879</v>
      </c>
      <c r="AH25" s="92" t="n">
        <v>0.002689</v>
      </c>
    </row>
    <row r="26" ht="15" customHeight="1" s="95">
      <c r="A26" s="10" t="inlineStr">
        <is>
          <t>PRC000:ca_Electricity</t>
        </is>
      </c>
      <c r="B26" s="110" t="inlineStr">
        <is>
          <t xml:space="preserve">   Electricity</t>
        </is>
      </c>
      <c r="C26" s="91" t="n">
        <v>31.322283</v>
      </c>
      <c r="D26" s="91" t="n">
        <v>31.751371</v>
      </c>
      <c r="E26" s="91" t="n">
        <v>31.36965</v>
      </c>
      <c r="F26" s="91" t="n">
        <v>30.770927</v>
      </c>
      <c r="G26" s="91" t="n">
        <v>30.355267</v>
      </c>
      <c r="H26" s="91" t="n">
        <v>30.114548</v>
      </c>
      <c r="I26" s="91" t="n">
        <v>29.891642</v>
      </c>
      <c r="J26" s="91" t="n">
        <v>29.798216</v>
      </c>
      <c r="K26" s="91" t="n">
        <v>29.668579</v>
      </c>
      <c r="L26" s="91" t="n">
        <v>29.54162</v>
      </c>
      <c r="M26" s="91" t="n">
        <v>29.447769</v>
      </c>
      <c r="N26" s="91" t="n">
        <v>29.516174</v>
      </c>
      <c r="O26" s="91" t="n">
        <v>29.407202</v>
      </c>
      <c r="P26" s="91" t="n">
        <v>29.362705</v>
      </c>
      <c r="Q26" s="91" t="n">
        <v>29.207033</v>
      </c>
      <c r="R26" s="91" t="n">
        <v>29.013252</v>
      </c>
      <c r="S26" s="91" t="n">
        <v>28.80307</v>
      </c>
      <c r="T26" s="91" t="n">
        <v>28.61985</v>
      </c>
      <c r="U26" s="91" t="n">
        <v>28.475729</v>
      </c>
      <c r="V26" s="91" t="n">
        <v>28.334457</v>
      </c>
      <c r="W26" s="91" t="n">
        <v>28.186321</v>
      </c>
      <c r="X26" s="91" t="n">
        <v>28.052315</v>
      </c>
      <c r="Y26" s="91" t="n">
        <v>27.894957</v>
      </c>
      <c r="Z26" s="91" t="n">
        <v>27.748571</v>
      </c>
      <c r="AA26" s="91" t="n">
        <v>27.573784</v>
      </c>
      <c r="AB26" s="91" t="n">
        <v>27.437696</v>
      </c>
      <c r="AC26" s="91" t="n">
        <v>27.26679</v>
      </c>
      <c r="AD26" s="91" t="n">
        <v>27.07099</v>
      </c>
      <c r="AE26" s="91" t="n">
        <v>26.838396</v>
      </c>
      <c r="AF26" s="91" t="n">
        <v>26.563028</v>
      </c>
      <c r="AG26" s="91" t="n">
        <v>26.336115</v>
      </c>
      <c r="AH26" s="92" t="n">
        <v>-0.005763</v>
      </c>
    </row>
    <row r="28" ht="15" customHeight="1" s="95">
      <c r="B28" s="15" t="inlineStr">
        <is>
          <t xml:space="preserve"> Industrial 1/</t>
        </is>
      </c>
    </row>
    <row r="29" ht="15" customHeight="1" s="95">
      <c r="A29" s="10" t="inlineStr">
        <is>
          <t>PRC000:da_LiquefiedPetr</t>
        </is>
      </c>
      <c r="B29" s="110" t="inlineStr">
        <is>
          <t xml:space="preserve">   Propane</t>
        </is>
      </c>
      <c r="C29" s="91" t="n">
        <v>7.622427</v>
      </c>
      <c r="D29" s="91" t="n">
        <v>8.496119</v>
      </c>
      <c r="E29" s="91" t="n">
        <v>8.995164000000001</v>
      </c>
      <c r="F29" s="91" t="n">
        <v>8.791454999999999</v>
      </c>
      <c r="G29" s="91" t="n">
        <v>8.841549000000001</v>
      </c>
      <c r="H29" s="91" t="n">
        <v>8.954067999999999</v>
      </c>
      <c r="I29" s="91" t="n">
        <v>8.804231</v>
      </c>
      <c r="J29" s="91" t="n">
        <v>8.777181000000001</v>
      </c>
      <c r="K29" s="91" t="n">
        <v>8.962337</v>
      </c>
      <c r="L29" s="91" t="n">
        <v>9.129626999999999</v>
      </c>
      <c r="M29" s="91" t="n">
        <v>9.562165</v>
      </c>
      <c r="N29" s="91" t="n">
        <v>9.718731999999999</v>
      </c>
      <c r="O29" s="91" t="n">
        <v>9.847403999999999</v>
      </c>
      <c r="P29" s="91" t="n">
        <v>9.979259000000001</v>
      </c>
      <c r="Q29" s="91" t="n">
        <v>10.120852</v>
      </c>
      <c r="R29" s="91" t="n">
        <v>10.16201</v>
      </c>
      <c r="S29" s="91" t="n">
        <v>10.299414</v>
      </c>
      <c r="T29" s="91" t="n">
        <v>10.596047</v>
      </c>
      <c r="U29" s="91" t="n">
        <v>10.776484</v>
      </c>
      <c r="V29" s="91" t="n">
        <v>10.863864</v>
      </c>
      <c r="W29" s="91" t="n">
        <v>11.003838</v>
      </c>
      <c r="X29" s="91" t="n">
        <v>11.150719</v>
      </c>
      <c r="Y29" s="91" t="n">
        <v>11.280413</v>
      </c>
      <c r="Z29" s="91" t="n">
        <v>11.286859</v>
      </c>
      <c r="AA29" s="91" t="n">
        <v>11.442306</v>
      </c>
      <c r="AB29" s="91" t="n">
        <v>11.53952</v>
      </c>
      <c r="AC29" s="91" t="n">
        <v>11.710324</v>
      </c>
      <c r="AD29" s="91" t="n">
        <v>11.870821</v>
      </c>
      <c r="AE29" s="91" t="n">
        <v>12.016953</v>
      </c>
      <c r="AF29" s="91" t="n">
        <v>12.215362</v>
      </c>
      <c r="AG29" s="91" t="n">
        <v>12.386859</v>
      </c>
      <c r="AH29" s="92" t="n">
        <v>0.016316</v>
      </c>
    </row>
    <row r="30" ht="15" customHeight="1" s="95">
      <c r="A30" s="10" t="inlineStr">
        <is>
          <t>PRC000:da_DistillateFue</t>
        </is>
      </c>
      <c r="B30" s="110" t="inlineStr">
        <is>
          <t xml:space="preserve">   Distillate Fuel Oil</t>
        </is>
      </c>
      <c r="C30" s="91" t="n">
        <v>17.750837</v>
      </c>
      <c r="D30" s="91" t="n">
        <v>17.784218</v>
      </c>
      <c r="E30" s="91" t="n">
        <v>17.832458</v>
      </c>
      <c r="F30" s="91" t="n">
        <v>18.255758</v>
      </c>
      <c r="G30" s="91" t="n">
        <v>17.965652</v>
      </c>
      <c r="H30" s="91" t="n">
        <v>17.418257</v>
      </c>
      <c r="I30" s="91" t="n">
        <v>17.043358</v>
      </c>
      <c r="J30" s="91" t="n">
        <v>17.464336</v>
      </c>
      <c r="K30" s="91" t="n">
        <v>17.665487</v>
      </c>
      <c r="L30" s="91" t="n">
        <v>17.90383</v>
      </c>
      <c r="M30" s="91" t="n">
        <v>18.228374</v>
      </c>
      <c r="N30" s="91" t="n">
        <v>18.345335</v>
      </c>
      <c r="O30" s="91" t="n">
        <v>18.564774</v>
      </c>
      <c r="P30" s="91" t="n">
        <v>18.711565</v>
      </c>
      <c r="Q30" s="91" t="n">
        <v>18.823149</v>
      </c>
      <c r="R30" s="91" t="n">
        <v>18.657301</v>
      </c>
      <c r="S30" s="91" t="n">
        <v>18.557192</v>
      </c>
      <c r="T30" s="91" t="n">
        <v>18.721062</v>
      </c>
      <c r="U30" s="91" t="n">
        <v>18.906944</v>
      </c>
      <c r="V30" s="91" t="n">
        <v>18.769888</v>
      </c>
      <c r="W30" s="91" t="n">
        <v>19.141384</v>
      </c>
      <c r="X30" s="91" t="n">
        <v>19.276993</v>
      </c>
      <c r="Y30" s="91" t="n">
        <v>19.368721</v>
      </c>
      <c r="Z30" s="91" t="n">
        <v>19.507063</v>
      </c>
      <c r="AA30" s="91" t="n">
        <v>19.688093</v>
      </c>
      <c r="AB30" s="91" t="n">
        <v>19.940121</v>
      </c>
      <c r="AC30" s="91" t="n">
        <v>20.075132</v>
      </c>
      <c r="AD30" s="91" t="n">
        <v>20.18284</v>
      </c>
      <c r="AE30" s="91" t="n">
        <v>20.246756</v>
      </c>
      <c r="AF30" s="91" t="n">
        <v>20.426596</v>
      </c>
      <c r="AG30" s="91" t="n">
        <v>20.570137</v>
      </c>
      <c r="AH30" s="92" t="n">
        <v>0.004926</v>
      </c>
    </row>
    <row r="31" ht="14.5" customHeight="1" s="95">
      <c r="A31" s="10" t="inlineStr">
        <is>
          <t>PRC000:da_ResidualFuel</t>
        </is>
      </c>
      <c r="B31" s="110" t="inlineStr">
        <is>
          <t xml:space="preserve">   Residual Fuel Oil</t>
        </is>
      </c>
      <c r="C31" s="91" t="n">
        <v>5.42274</v>
      </c>
      <c r="D31" s="91" t="n">
        <v>4.431344</v>
      </c>
      <c r="E31" s="91" t="n">
        <v>5.806646</v>
      </c>
      <c r="F31" s="91" t="n">
        <v>7.352966</v>
      </c>
      <c r="G31" s="91" t="n">
        <v>8.604151999999999</v>
      </c>
      <c r="H31" s="91" t="n">
        <v>9.588043000000001</v>
      </c>
      <c r="I31" s="91" t="n">
        <v>10.678126</v>
      </c>
      <c r="J31" s="91" t="n">
        <v>11.122404</v>
      </c>
      <c r="K31" s="91" t="n">
        <v>11.319104</v>
      </c>
      <c r="L31" s="91" t="n">
        <v>11.560951</v>
      </c>
      <c r="M31" s="91" t="n">
        <v>11.886529</v>
      </c>
      <c r="N31" s="91" t="n">
        <v>11.988492</v>
      </c>
      <c r="O31" s="91" t="n">
        <v>12.214651</v>
      </c>
      <c r="P31" s="91" t="n">
        <v>12.396055</v>
      </c>
      <c r="Q31" s="91" t="n">
        <v>12.54118</v>
      </c>
      <c r="R31" s="91" t="n">
        <v>12.441391</v>
      </c>
      <c r="S31" s="91" t="n">
        <v>12.436083</v>
      </c>
      <c r="T31" s="91" t="n">
        <v>12.619387</v>
      </c>
      <c r="U31" s="91" t="n">
        <v>12.817525</v>
      </c>
      <c r="V31" s="91" t="n">
        <v>12.799622</v>
      </c>
      <c r="W31" s="91" t="n">
        <v>13.127106</v>
      </c>
      <c r="X31" s="91" t="n">
        <v>13.276533</v>
      </c>
      <c r="Y31" s="91" t="n">
        <v>13.38976</v>
      </c>
      <c r="Z31" s="91" t="n">
        <v>13.499092</v>
      </c>
      <c r="AA31" s="91" t="n">
        <v>13.732372</v>
      </c>
      <c r="AB31" s="91" t="n">
        <v>13.936438</v>
      </c>
      <c r="AC31" s="91" t="n">
        <v>14.088271</v>
      </c>
      <c r="AD31" s="91" t="n">
        <v>14.181102</v>
      </c>
      <c r="AE31" s="91" t="n">
        <v>14.234844</v>
      </c>
      <c r="AF31" s="91" t="n">
        <v>14.370006</v>
      </c>
      <c r="AG31" s="91" t="n">
        <v>14.531082</v>
      </c>
      <c r="AH31" s="92" t="n">
        <v>0.033402</v>
      </c>
    </row>
    <row r="32" ht="14.5" customHeight="1" s="95">
      <c r="A32" s="10" t="inlineStr">
        <is>
          <t>PRC000:da_NaturalGas</t>
        </is>
      </c>
      <c r="B32" s="110" t="inlineStr">
        <is>
          <t xml:space="preserve">   Natural Gas 2/</t>
        </is>
      </c>
      <c r="C32" s="91" t="n">
        <v>3.058431</v>
      </c>
      <c r="D32" s="91" t="n">
        <v>4.045059</v>
      </c>
      <c r="E32" s="91" t="n">
        <v>3.979237</v>
      </c>
      <c r="F32" s="91" t="n">
        <v>3.564088</v>
      </c>
      <c r="G32" s="91" t="n">
        <v>3.222769</v>
      </c>
      <c r="H32" s="91" t="n">
        <v>3.167117</v>
      </c>
      <c r="I32" s="91" t="n">
        <v>3.19632</v>
      </c>
      <c r="J32" s="91" t="n">
        <v>3.294182</v>
      </c>
      <c r="K32" s="91" t="n">
        <v>3.358054</v>
      </c>
      <c r="L32" s="91" t="n">
        <v>3.462901</v>
      </c>
      <c r="M32" s="91" t="n">
        <v>3.516128</v>
      </c>
      <c r="N32" s="91" t="n">
        <v>3.544856</v>
      </c>
      <c r="O32" s="91" t="n">
        <v>3.567816</v>
      </c>
      <c r="P32" s="91" t="n">
        <v>3.613658</v>
      </c>
      <c r="Q32" s="91" t="n">
        <v>3.614324</v>
      </c>
      <c r="R32" s="91" t="n">
        <v>3.59441</v>
      </c>
      <c r="S32" s="91" t="n">
        <v>3.587867</v>
      </c>
      <c r="T32" s="91" t="n">
        <v>3.575028</v>
      </c>
      <c r="U32" s="91" t="n">
        <v>3.557224</v>
      </c>
      <c r="V32" s="91" t="n">
        <v>3.53187</v>
      </c>
      <c r="W32" s="91" t="n">
        <v>3.511744</v>
      </c>
      <c r="X32" s="91" t="n">
        <v>3.512166</v>
      </c>
      <c r="Y32" s="91" t="n">
        <v>3.514958</v>
      </c>
      <c r="Z32" s="91" t="n">
        <v>3.50462</v>
      </c>
      <c r="AA32" s="91" t="n">
        <v>3.517149</v>
      </c>
      <c r="AB32" s="91" t="n">
        <v>3.499087</v>
      </c>
      <c r="AC32" s="91" t="n">
        <v>3.486105</v>
      </c>
      <c r="AD32" s="91" t="n">
        <v>3.499511</v>
      </c>
      <c r="AE32" s="91" t="n">
        <v>3.469027</v>
      </c>
      <c r="AF32" s="91" t="n">
        <v>3.445241</v>
      </c>
      <c r="AG32" s="91" t="n">
        <v>3.461729</v>
      </c>
      <c r="AH32" s="92" t="n">
        <v>0.004137</v>
      </c>
    </row>
    <row r="33" ht="14.5" customHeight="1" s="95">
      <c r="A33" s="10" t="inlineStr">
        <is>
          <t>PRC000:da_Metallurgical</t>
        </is>
      </c>
      <c r="B33" s="110" t="inlineStr">
        <is>
          <t xml:space="preserve">   Metallurgical Coal</t>
        </is>
      </c>
      <c r="C33" s="91" t="n">
        <v>4.0174</v>
      </c>
      <c r="D33" s="91" t="n">
        <v>3.598935</v>
      </c>
      <c r="E33" s="91" t="n">
        <v>3.356058</v>
      </c>
      <c r="F33" s="91" t="n">
        <v>3.207879</v>
      </c>
      <c r="G33" s="91" t="n">
        <v>3.117534</v>
      </c>
      <c r="H33" s="91" t="n">
        <v>3.070951</v>
      </c>
      <c r="I33" s="91" t="n">
        <v>3.029583</v>
      </c>
      <c r="J33" s="91" t="n">
        <v>3.01361</v>
      </c>
      <c r="K33" s="91" t="n">
        <v>3.014059</v>
      </c>
      <c r="L33" s="91" t="n">
        <v>3.036777</v>
      </c>
      <c r="M33" s="91" t="n">
        <v>3.066812</v>
      </c>
      <c r="N33" s="91" t="n">
        <v>3.102134</v>
      </c>
      <c r="O33" s="91" t="n">
        <v>3.137037</v>
      </c>
      <c r="P33" s="91" t="n">
        <v>3.169176</v>
      </c>
      <c r="Q33" s="91" t="n">
        <v>3.199574</v>
      </c>
      <c r="R33" s="91" t="n">
        <v>3.23061</v>
      </c>
      <c r="S33" s="91" t="n">
        <v>3.261404</v>
      </c>
      <c r="T33" s="91" t="n">
        <v>3.294469</v>
      </c>
      <c r="U33" s="91" t="n">
        <v>3.328295</v>
      </c>
      <c r="V33" s="91" t="n">
        <v>3.36151</v>
      </c>
      <c r="W33" s="91" t="n">
        <v>3.395033</v>
      </c>
      <c r="X33" s="91" t="n">
        <v>3.429636</v>
      </c>
      <c r="Y33" s="91" t="n">
        <v>3.466346</v>
      </c>
      <c r="Z33" s="91" t="n">
        <v>3.505546</v>
      </c>
      <c r="AA33" s="91" t="n">
        <v>3.545559</v>
      </c>
      <c r="AB33" s="91" t="n">
        <v>3.58672</v>
      </c>
      <c r="AC33" s="91" t="n">
        <v>3.624724</v>
      </c>
      <c r="AD33" s="91" t="n">
        <v>3.661516</v>
      </c>
      <c r="AE33" s="91" t="n">
        <v>3.699104</v>
      </c>
      <c r="AF33" s="91" t="n">
        <v>3.737599</v>
      </c>
      <c r="AG33" s="91" t="n">
        <v>3.780184</v>
      </c>
      <c r="AH33" s="92" t="n">
        <v>-0.002027</v>
      </c>
    </row>
    <row r="34" ht="14.5" customHeight="1" s="95">
      <c r="A34" s="10" t="inlineStr">
        <is>
          <t>PRC000:da_SteamCoal</t>
        </is>
      </c>
      <c r="B34" s="110" t="inlineStr">
        <is>
          <t xml:space="preserve">   Other Industrial Coal</t>
        </is>
      </c>
      <c r="C34" s="91" t="n">
        <v>2.815477</v>
      </c>
      <c r="D34" s="91" t="n">
        <v>2.827866</v>
      </c>
      <c r="E34" s="91" t="n">
        <v>2.884658</v>
      </c>
      <c r="F34" s="91" t="n">
        <v>2.873684</v>
      </c>
      <c r="G34" s="91" t="n">
        <v>2.873563</v>
      </c>
      <c r="H34" s="91" t="n">
        <v>2.861837</v>
      </c>
      <c r="I34" s="91" t="n">
        <v>2.849145</v>
      </c>
      <c r="J34" s="91" t="n">
        <v>2.837385</v>
      </c>
      <c r="K34" s="91" t="n">
        <v>2.825764</v>
      </c>
      <c r="L34" s="91" t="n">
        <v>2.820652</v>
      </c>
      <c r="M34" s="91" t="n">
        <v>2.830257</v>
      </c>
      <c r="N34" s="91" t="n">
        <v>2.828997</v>
      </c>
      <c r="O34" s="91" t="n">
        <v>2.815725</v>
      </c>
      <c r="P34" s="91" t="n">
        <v>2.816442</v>
      </c>
      <c r="Q34" s="91" t="n">
        <v>2.817086</v>
      </c>
      <c r="R34" s="91" t="n">
        <v>2.821201</v>
      </c>
      <c r="S34" s="91" t="n">
        <v>2.823316</v>
      </c>
      <c r="T34" s="91" t="n">
        <v>2.827811</v>
      </c>
      <c r="U34" s="91" t="n">
        <v>2.827212</v>
      </c>
      <c r="V34" s="91" t="n">
        <v>2.82924</v>
      </c>
      <c r="W34" s="91" t="n">
        <v>2.837649</v>
      </c>
      <c r="X34" s="91" t="n">
        <v>2.840635</v>
      </c>
      <c r="Y34" s="91" t="n">
        <v>2.844644</v>
      </c>
      <c r="Z34" s="91" t="n">
        <v>2.84973</v>
      </c>
      <c r="AA34" s="91" t="n">
        <v>2.846455</v>
      </c>
      <c r="AB34" s="91" t="n">
        <v>2.857904</v>
      </c>
      <c r="AC34" s="91" t="n">
        <v>2.860906</v>
      </c>
      <c r="AD34" s="91" t="n">
        <v>2.869795</v>
      </c>
      <c r="AE34" s="91" t="n">
        <v>2.879357</v>
      </c>
      <c r="AF34" s="91" t="n">
        <v>2.888515</v>
      </c>
      <c r="AG34" s="91" t="n">
        <v>2.900779</v>
      </c>
      <c r="AH34" s="92" t="n">
        <v>0.000995</v>
      </c>
    </row>
    <row r="35" ht="14.5" customHeight="1" s="95">
      <c r="A35" s="10" t="inlineStr">
        <is>
          <t>PRC000:da_CoaltoLiquids</t>
        </is>
      </c>
      <c r="B35" s="110" t="inlineStr">
        <is>
          <t xml:space="preserve">   Coal to Liquids</t>
        </is>
      </c>
      <c r="C35" s="92" t="inlineStr">
        <is>
          <t>--</t>
        </is>
      </c>
      <c r="D35" s="92" t="inlineStr">
        <is>
          <t>--</t>
        </is>
      </c>
      <c r="E35" s="92" t="inlineStr">
        <is>
          <t>--</t>
        </is>
      </c>
      <c r="F35" s="92" t="inlineStr">
        <is>
          <t>--</t>
        </is>
      </c>
      <c r="G35" s="92" t="inlineStr">
        <is>
          <t>--</t>
        </is>
      </c>
      <c r="H35" s="92" t="inlineStr">
        <is>
          <t>--</t>
        </is>
      </c>
      <c r="I35" s="92" t="inlineStr">
        <is>
          <t>--</t>
        </is>
      </c>
      <c r="J35" s="92" t="inlineStr">
        <is>
          <t>--</t>
        </is>
      </c>
      <c r="K35" s="92" t="inlineStr">
        <is>
          <t>--</t>
        </is>
      </c>
      <c r="L35" s="92" t="inlineStr">
        <is>
          <t>--</t>
        </is>
      </c>
      <c r="M35" s="92" t="inlineStr">
        <is>
          <t>--</t>
        </is>
      </c>
      <c r="N35" s="92" t="inlineStr">
        <is>
          <t>--</t>
        </is>
      </c>
      <c r="O35" s="92" t="inlineStr">
        <is>
          <t>--</t>
        </is>
      </c>
      <c r="P35" s="92" t="inlineStr">
        <is>
          <t>--</t>
        </is>
      </c>
      <c r="Q35" s="92" t="inlineStr">
        <is>
          <t>--</t>
        </is>
      </c>
      <c r="R35" s="92" t="inlineStr">
        <is>
          <t>--</t>
        </is>
      </c>
      <c r="S35" s="92" t="inlineStr">
        <is>
          <t>--</t>
        </is>
      </c>
      <c r="T35" s="92" t="inlineStr">
        <is>
          <t>--</t>
        </is>
      </c>
      <c r="U35" s="92" t="inlineStr">
        <is>
          <t>--</t>
        </is>
      </c>
      <c r="V35" s="92" t="inlineStr">
        <is>
          <t>--</t>
        </is>
      </c>
      <c r="W35" s="92" t="inlineStr">
        <is>
          <t>--</t>
        </is>
      </c>
      <c r="X35" s="92" t="inlineStr">
        <is>
          <t>--</t>
        </is>
      </c>
      <c r="Y35" s="92" t="inlineStr">
        <is>
          <t>--</t>
        </is>
      </c>
      <c r="Z35" s="92" t="inlineStr">
        <is>
          <t>--</t>
        </is>
      </c>
      <c r="AA35" s="92" t="inlineStr">
        <is>
          <t>--</t>
        </is>
      </c>
      <c r="AB35" s="92" t="inlineStr">
        <is>
          <t>--</t>
        </is>
      </c>
      <c r="AC35" s="92" t="inlineStr">
        <is>
          <t>--</t>
        </is>
      </c>
      <c r="AD35" s="92" t="inlineStr">
        <is>
          <t>--</t>
        </is>
      </c>
      <c r="AE35" s="92" t="inlineStr">
        <is>
          <t>--</t>
        </is>
      </c>
      <c r="AF35" s="92" t="inlineStr">
        <is>
          <t>--</t>
        </is>
      </c>
      <c r="AG35" s="92" t="inlineStr">
        <is>
          <t>--</t>
        </is>
      </c>
      <c r="AH35" s="92" t="inlineStr">
        <is>
          <t>--</t>
        </is>
      </c>
    </row>
    <row r="36" ht="14.5" customHeight="1" s="95">
      <c r="A36" s="10" t="inlineStr">
        <is>
          <t>PRC000:da_Electricity</t>
        </is>
      </c>
      <c r="B36" s="110" t="inlineStr">
        <is>
          <t xml:space="preserve">   Electricity</t>
        </is>
      </c>
      <c r="C36" s="91" t="n">
        <v>20.703951</v>
      </c>
      <c r="D36" s="91" t="n">
        <v>20.963264</v>
      </c>
      <c r="E36" s="91" t="n">
        <v>20.467888</v>
      </c>
      <c r="F36" s="91" t="n">
        <v>19.783636</v>
      </c>
      <c r="G36" s="91" t="n">
        <v>19.357731</v>
      </c>
      <c r="H36" s="91" t="n">
        <v>19.106281</v>
      </c>
      <c r="I36" s="91" t="n">
        <v>18.963926</v>
      </c>
      <c r="J36" s="91" t="n">
        <v>18.841095</v>
      </c>
      <c r="K36" s="91" t="n">
        <v>18.735588</v>
      </c>
      <c r="L36" s="91" t="n">
        <v>18.663567</v>
      </c>
      <c r="M36" s="91" t="n">
        <v>18.617512</v>
      </c>
      <c r="N36" s="91" t="n">
        <v>18.676767</v>
      </c>
      <c r="O36" s="91" t="n">
        <v>18.634558</v>
      </c>
      <c r="P36" s="91" t="n">
        <v>18.5455</v>
      </c>
      <c r="Q36" s="91" t="n">
        <v>18.446602</v>
      </c>
      <c r="R36" s="91" t="n">
        <v>18.351669</v>
      </c>
      <c r="S36" s="91" t="n">
        <v>18.23979</v>
      </c>
      <c r="T36" s="91" t="n">
        <v>18.124399</v>
      </c>
      <c r="U36" s="91" t="n">
        <v>18.044464</v>
      </c>
      <c r="V36" s="91" t="n">
        <v>17.939983</v>
      </c>
      <c r="W36" s="91" t="n">
        <v>17.836859</v>
      </c>
      <c r="X36" s="91" t="n">
        <v>17.750677</v>
      </c>
      <c r="Y36" s="91" t="n">
        <v>17.663349</v>
      </c>
      <c r="Z36" s="91" t="n">
        <v>17.552032</v>
      </c>
      <c r="AA36" s="91" t="n">
        <v>17.48848</v>
      </c>
      <c r="AB36" s="91" t="n">
        <v>17.401014</v>
      </c>
      <c r="AC36" s="91" t="n">
        <v>17.289835</v>
      </c>
      <c r="AD36" s="91" t="n">
        <v>17.180754</v>
      </c>
      <c r="AE36" s="91" t="n">
        <v>17.048691</v>
      </c>
      <c r="AF36" s="91" t="n">
        <v>16.892347</v>
      </c>
      <c r="AG36" s="91" t="n">
        <v>16.778522</v>
      </c>
      <c r="AH36" s="92" t="n">
        <v>-0.006983</v>
      </c>
    </row>
    <row r="37" ht="12" customHeight="1" s="95"/>
    <row r="38" ht="12" customHeight="1" s="95">
      <c r="B38" s="15" t="inlineStr">
        <is>
          <t xml:space="preserve"> Transportation</t>
        </is>
      </c>
    </row>
    <row r="39" ht="14.5" customHeight="1" s="95">
      <c r="A39" s="10" t="inlineStr">
        <is>
          <t>PRC000:ea_LiquefiedPetr</t>
        </is>
      </c>
      <c r="B39" s="110" t="inlineStr">
        <is>
          <t xml:space="preserve">   Propane</t>
        </is>
      </c>
      <c r="C39" s="91" t="n">
        <v>11.989126</v>
      </c>
      <c r="D39" s="91" t="n">
        <v>12.919199</v>
      </c>
      <c r="E39" s="91" t="n">
        <v>13.387474</v>
      </c>
      <c r="F39" s="91" t="n">
        <v>13.175584</v>
      </c>
      <c r="G39" s="91" t="n">
        <v>13.226618</v>
      </c>
      <c r="H39" s="91" t="n">
        <v>13.334444</v>
      </c>
      <c r="I39" s="91" t="n">
        <v>13.185479</v>
      </c>
      <c r="J39" s="91" t="n">
        <v>13.161032</v>
      </c>
      <c r="K39" s="91" t="n">
        <v>13.340968</v>
      </c>
      <c r="L39" s="91" t="n">
        <v>13.497202</v>
      </c>
      <c r="M39" s="91" t="n">
        <v>14.332111</v>
      </c>
      <c r="N39" s="91" t="n">
        <v>14.464104</v>
      </c>
      <c r="O39" s="91" t="n">
        <v>14.634573</v>
      </c>
      <c r="P39" s="91" t="n">
        <v>14.748526</v>
      </c>
      <c r="Q39" s="91" t="n">
        <v>14.872234</v>
      </c>
      <c r="R39" s="91" t="n">
        <v>14.902267</v>
      </c>
      <c r="S39" s="91" t="n">
        <v>15.02397</v>
      </c>
      <c r="T39" s="91" t="n">
        <v>15.289154</v>
      </c>
      <c r="U39" s="91" t="n">
        <v>15.443079</v>
      </c>
      <c r="V39" s="91" t="n">
        <v>15.51417</v>
      </c>
      <c r="W39" s="91" t="n">
        <v>15.635192</v>
      </c>
      <c r="X39" s="91" t="n">
        <v>15.760916</v>
      </c>
      <c r="Y39" s="91" t="n">
        <v>15.870314</v>
      </c>
      <c r="Z39" s="91" t="n">
        <v>15.87043</v>
      </c>
      <c r="AA39" s="91" t="n">
        <v>16.006077</v>
      </c>
      <c r="AB39" s="91" t="n">
        <v>16.086893</v>
      </c>
      <c r="AC39" s="91" t="n">
        <v>16.233223</v>
      </c>
      <c r="AD39" s="91" t="n">
        <v>16.368509</v>
      </c>
      <c r="AE39" s="91" t="n">
        <v>16.490398</v>
      </c>
      <c r="AF39" s="91" t="n">
        <v>16.657537</v>
      </c>
      <c r="AG39" s="91" t="n">
        <v>16.799364</v>
      </c>
      <c r="AH39" s="92" t="n">
        <v>0.011308</v>
      </c>
    </row>
    <row r="40" ht="14.5" customHeight="1" s="95">
      <c r="A40" s="10" t="inlineStr">
        <is>
          <t>PRC000:ea_Ethanol(E85)</t>
        </is>
      </c>
      <c r="B40" s="110" t="inlineStr">
        <is>
          <t xml:space="preserve">   E85 3/</t>
        </is>
      </c>
      <c r="C40" s="91" t="n">
        <v>21.197994</v>
      </c>
      <c r="D40" s="91" t="n">
        <v>22.2544</v>
      </c>
      <c r="E40" s="91" t="n">
        <v>23.610071</v>
      </c>
      <c r="F40" s="91" t="n">
        <v>23.112133</v>
      </c>
      <c r="G40" s="91" t="n">
        <v>22.835497</v>
      </c>
      <c r="H40" s="91" t="n">
        <v>22.609148</v>
      </c>
      <c r="I40" s="91" t="n">
        <v>22.527273</v>
      </c>
      <c r="J40" s="91" t="n">
        <v>23.046518</v>
      </c>
      <c r="K40" s="91" t="n">
        <v>23.283846</v>
      </c>
      <c r="L40" s="91" t="n">
        <v>23.639156</v>
      </c>
      <c r="M40" s="91" t="n">
        <v>24.640181</v>
      </c>
      <c r="N40" s="91" t="n">
        <v>24.558275</v>
      </c>
      <c r="O40" s="91" t="n">
        <v>24.877409</v>
      </c>
      <c r="P40" s="91" t="n">
        <v>25.090036</v>
      </c>
      <c r="Q40" s="91" t="n">
        <v>25.61343</v>
      </c>
      <c r="R40" s="91" t="n">
        <v>25.3027</v>
      </c>
      <c r="S40" s="91" t="n">
        <v>25.378855</v>
      </c>
      <c r="T40" s="91" t="n">
        <v>25.66387</v>
      </c>
      <c r="U40" s="91" t="n">
        <v>25.927429</v>
      </c>
      <c r="V40" s="91" t="n">
        <v>25.975618</v>
      </c>
      <c r="W40" s="91" t="n">
        <v>26.159891</v>
      </c>
      <c r="X40" s="91" t="n">
        <v>26.357864</v>
      </c>
      <c r="Y40" s="91" t="n">
        <v>26.34479</v>
      </c>
      <c r="Z40" s="91" t="n">
        <v>26.476631</v>
      </c>
      <c r="AA40" s="91" t="n">
        <v>26.680527</v>
      </c>
      <c r="AB40" s="91" t="n">
        <v>26.959341</v>
      </c>
      <c r="AC40" s="91" t="n">
        <v>27.088846</v>
      </c>
      <c r="AD40" s="91" t="n">
        <v>27.212555</v>
      </c>
      <c r="AE40" s="91" t="n">
        <v>27.351645</v>
      </c>
      <c r="AF40" s="91" t="n">
        <v>27.548573</v>
      </c>
      <c r="AG40" s="91" t="n">
        <v>27.76218</v>
      </c>
      <c r="AH40" s="92" t="n">
        <v>0.009032999999999999</v>
      </c>
    </row>
    <row r="41" ht="14.5" customHeight="1" s="95">
      <c r="A41" s="10" t="inlineStr">
        <is>
          <t>PRC000:ea_MotorGasoline</t>
        </is>
      </c>
      <c r="B41" s="110" t="inlineStr">
        <is>
          <t xml:space="preserve">   Motor Gasoline 4/</t>
        </is>
      </c>
      <c r="C41" s="91" t="n">
        <v>18.753328</v>
      </c>
      <c r="D41" s="91" t="n">
        <v>19.581623</v>
      </c>
      <c r="E41" s="91" t="n">
        <v>19.852089</v>
      </c>
      <c r="F41" s="91" t="n">
        <v>19.731396</v>
      </c>
      <c r="G41" s="91" t="n">
        <v>19.549955</v>
      </c>
      <c r="H41" s="91" t="n">
        <v>19.404346</v>
      </c>
      <c r="I41" s="91" t="n">
        <v>19.369587</v>
      </c>
      <c r="J41" s="91" t="n">
        <v>19.802027</v>
      </c>
      <c r="K41" s="91" t="n">
        <v>19.986061</v>
      </c>
      <c r="L41" s="91" t="n">
        <v>20.267641</v>
      </c>
      <c r="M41" s="91" t="n">
        <v>21.249949</v>
      </c>
      <c r="N41" s="91" t="n">
        <v>21.156803</v>
      </c>
      <c r="O41" s="91" t="n">
        <v>21.426884</v>
      </c>
      <c r="P41" s="91" t="n">
        <v>21.582792</v>
      </c>
      <c r="Q41" s="91" t="n">
        <v>22.004717</v>
      </c>
      <c r="R41" s="91" t="n">
        <v>21.723974</v>
      </c>
      <c r="S41" s="91" t="n">
        <v>21.772913</v>
      </c>
      <c r="T41" s="91" t="n">
        <v>22.005011</v>
      </c>
      <c r="U41" s="91" t="n">
        <v>22.215183</v>
      </c>
      <c r="V41" s="91" t="n">
        <v>22.246717</v>
      </c>
      <c r="W41" s="91" t="n">
        <v>22.394073</v>
      </c>
      <c r="X41" s="91" t="n">
        <v>22.54735</v>
      </c>
      <c r="Y41" s="91" t="n">
        <v>22.523794</v>
      </c>
      <c r="Z41" s="91" t="n">
        <v>22.623035</v>
      </c>
      <c r="AA41" s="91" t="n">
        <v>22.783686</v>
      </c>
      <c r="AB41" s="91" t="n">
        <v>22.996141</v>
      </c>
      <c r="AC41" s="91" t="n">
        <v>23.074652</v>
      </c>
      <c r="AD41" s="91" t="n">
        <v>23.173857</v>
      </c>
      <c r="AE41" s="91" t="n">
        <v>23.260544</v>
      </c>
      <c r="AF41" s="91" t="n">
        <v>23.427748</v>
      </c>
      <c r="AG41" s="91" t="n">
        <v>23.597351</v>
      </c>
      <c r="AH41" s="92" t="n">
        <v>0.007688</v>
      </c>
    </row>
    <row r="42" ht="14.5" customHeight="1" s="95">
      <c r="A42" s="10" t="inlineStr">
        <is>
          <t>PRC000:ea_JetFuel</t>
        </is>
      </c>
      <c r="B42" s="110" t="inlineStr">
        <is>
          <t xml:space="preserve">   Jet Fuel 5/</t>
        </is>
      </c>
      <c r="C42" s="91" t="n">
        <v>9.568654</v>
      </c>
      <c r="D42" s="91" t="n">
        <v>10.382089</v>
      </c>
      <c r="E42" s="91" t="n">
        <v>11.359349</v>
      </c>
      <c r="F42" s="91" t="n">
        <v>12.190462</v>
      </c>
      <c r="G42" s="91" t="n">
        <v>12.696321</v>
      </c>
      <c r="H42" s="91" t="n">
        <v>12.90303</v>
      </c>
      <c r="I42" s="91" t="n">
        <v>13.260797</v>
      </c>
      <c r="J42" s="91" t="n">
        <v>13.761744</v>
      </c>
      <c r="K42" s="91" t="n">
        <v>14.027101</v>
      </c>
      <c r="L42" s="91" t="n">
        <v>14.319986</v>
      </c>
      <c r="M42" s="91" t="n">
        <v>14.720232</v>
      </c>
      <c r="N42" s="91" t="n">
        <v>14.946351</v>
      </c>
      <c r="O42" s="91" t="n">
        <v>15.259788</v>
      </c>
      <c r="P42" s="91" t="n">
        <v>15.467662</v>
      </c>
      <c r="Q42" s="91" t="n">
        <v>15.60177</v>
      </c>
      <c r="R42" s="91" t="n">
        <v>15.515354</v>
      </c>
      <c r="S42" s="91" t="n">
        <v>15.477219</v>
      </c>
      <c r="T42" s="91" t="n">
        <v>15.705438</v>
      </c>
      <c r="U42" s="91" t="n">
        <v>15.944727</v>
      </c>
      <c r="V42" s="91" t="n">
        <v>15.870375</v>
      </c>
      <c r="W42" s="91" t="n">
        <v>16.294031</v>
      </c>
      <c r="X42" s="91" t="n">
        <v>16.474258</v>
      </c>
      <c r="Y42" s="91" t="n">
        <v>16.612787</v>
      </c>
      <c r="Z42" s="91" t="n">
        <v>16.803795</v>
      </c>
      <c r="AA42" s="91" t="n">
        <v>17.055935</v>
      </c>
      <c r="AB42" s="91" t="n">
        <v>17.333384</v>
      </c>
      <c r="AC42" s="91" t="n">
        <v>17.508017</v>
      </c>
      <c r="AD42" s="91" t="n">
        <v>17.640877</v>
      </c>
      <c r="AE42" s="91" t="n">
        <v>17.718878</v>
      </c>
      <c r="AF42" s="91" t="n">
        <v>17.919552</v>
      </c>
      <c r="AG42" s="91" t="n">
        <v>18.07815</v>
      </c>
      <c r="AH42" s="92" t="n">
        <v>0.021433</v>
      </c>
    </row>
    <row r="43" ht="14.5" customHeight="1" s="95">
      <c r="A43" s="10" t="inlineStr">
        <is>
          <t>PRC000:ea_DistillateFue</t>
        </is>
      </c>
      <c r="B43" s="110" t="inlineStr">
        <is>
          <t xml:space="preserve">   Diesel Fuel (distillate fuel oil) 6/</t>
        </is>
      </c>
      <c r="C43" s="91" t="n">
        <v>18.329231</v>
      </c>
      <c r="D43" s="91" t="n">
        <v>18.273304</v>
      </c>
      <c r="E43" s="91" t="n">
        <v>19.018625</v>
      </c>
      <c r="F43" s="91" t="n">
        <v>20.184969</v>
      </c>
      <c r="G43" s="91" t="n">
        <v>20.458481</v>
      </c>
      <c r="H43" s="91" t="n">
        <v>20.666317</v>
      </c>
      <c r="I43" s="91" t="n">
        <v>20.773323</v>
      </c>
      <c r="J43" s="91" t="n">
        <v>21.303528</v>
      </c>
      <c r="K43" s="91" t="n">
        <v>21.534609</v>
      </c>
      <c r="L43" s="91" t="n">
        <v>21.744459</v>
      </c>
      <c r="M43" s="91" t="n">
        <v>22.445812</v>
      </c>
      <c r="N43" s="91" t="n">
        <v>22.594145</v>
      </c>
      <c r="O43" s="91" t="n">
        <v>22.867039</v>
      </c>
      <c r="P43" s="91" t="n">
        <v>23.024622</v>
      </c>
      <c r="Q43" s="91" t="n">
        <v>23.134773</v>
      </c>
      <c r="R43" s="91" t="n">
        <v>22.871685</v>
      </c>
      <c r="S43" s="91" t="n">
        <v>22.789751</v>
      </c>
      <c r="T43" s="91" t="n">
        <v>22.977484</v>
      </c>
      <c r="U43" s="91" t="n">
        <v>23.1539</v>
      </c>
      <c r="V43" s="91" t="n">
        <v>23.013912</v>
      </c>
      <c r="W43" s="91" t="n">
        <v>23.353069</v>
      </c>
      <c r="X43" s="91" t="n">
        <v>23.471916</v>
      </c>
      <c r="Y43" s="91" t="n">
        <v>23.546528</v>
      </c>
      <c r="Z43" s="91" t="n">
        <v>23.659164</v>
      </c>
      <c r="AA43" s="91" t="n">
        <v>23.822613</v>
      </c>
      <c r="AB43" s="91" t="n">
        <v>24.034845</v>
      </c>
      <c r="AC43" s="91" t="n">
        <v>24.17654</v>
      </c>
      <c r="AD43" s="91" t="n">
        <v>24.286657</v>
      </c>
      <c r="AE43" s="91" t="n">
        <v>24.364197</v>
      </c>
      <c r="AF43" s="91" t="n">
        <v>24.512602</v>
      </c>
      <c r="AG43" s="91" t="n">
        <v>24.657568</v>
      </c>
      <c r="AH43" s="92" t="n">
        <v>0.009934999999999999</v>
      </c>
    </row>
    <row r="44" ht="14.5" customHeight="1" s="95">
      <c r="A44" s="10" t="inlineStr">
        <is>
          <t>PRC000:ea_ResidualFuel</t>
        </is>
      </c>
      <c r="B44" s="110" t="inlineStr">
        <is>
          <t xml:space="preserve">   Residual Fuel Oil</t>
        </is>
      </c>
      <c r="C44" s="91" t="n">
        <v>9.208066000000001</v>
      </c>
      <c r="D44" s="91" t="n">
        <v>6.989611</v>
      </c>
      <c r="E44" s="91" t="n">
        <v>7.144215</v>
      </c>
      <c r="F44" s="91" t="n">
        <v>8.188413000000001</v>
      </c>
      <c r="G44" s="91" t="n">
        <v>9.349966999999999</v>
      </c>
      <c r="H44" s="91" t="n">
        <v>9.375696</v>
      </c>
      <c r="I44" s="91" t="n">
        <v>9.640269999999999</v>
      </c>
      <c r="J44" s="91" t="n">
        <v>10.126381</v>
      </c>
      <c r="K44" s="91" t="n">
        <v>10.226327</v>
      </c>
      <c r="L44" s="91" t="n">
        <v>10.968683</v>
      </c>
      <c r="M44" s="91" t="n">
        <v>11.327226</v>
      </c>
      <c r="N44" s="91" t="n">
        <v>11.050945</v>
      </c>
      <c r="O44" s="91" t="n">
        <v>11.334099</v>
      </c>
      <c r="P44" s="91" t="n">
        <v>11.461785</v>
      </c>
      <c r="Q44" s="91" t="n">
        <v>11.880727</v>
      </c>
      <c r="R44" s="91" t="n">
        <v>11.526117</v>
      </c>
      <c r="S44" s="91" t="n">
        <v>11.641574</v>
      </c>
      <c r="T44" s="91" t="n">
        <v>11.783689</v>
      </c>
      <c r="U44" s="91" t="n">
        <v>11.978284</v>
      </c>
      <c r="V44" s="91" t="n">
        <v>12.118925</v>
      </c>
      <c r="W44" s="91" t="n">
        <v>12.296306</v>
      </c>
      <c r="X44" s="91" t="n">
        <v>12.352102</v>
      </c>
      <c r="Y44" s="91" t="n">
        <v>12.596483</v>
      </c>
      <c r="Z44" s="91" t="n">
        <v>12.935369</v>
      </c>
      <c r="AA44" s="91" t="n">
        <v>13.238238</v>
      </c>
      <c r="AB44" s="91" t="n">
        <v>13.200082</v>
      </c>
      <c r="AC44" s="91" t="n">
        <v>13.803732</v>
      </c>
      <c r="AD44" s="91" t="n">
        <v>13.884045</v>
      </c>
      <c r="AE44" s="91" t="n">
        <v>13.935925</v>
      </c>
      <c r="AF44" s="91" t="n">
        <v>14.105252</v>
      </c>
      <c r="AG44" s="91" t="n">
        <v>14.331807</v>
      </c>
      <c r="AH44" s="92" t="n">
        <v>0.014856</v>
      </c>
    </row>
    <row r="45" ht="14.5" customHeight="1" s="95">
      <c r="A45" s="10" t="inlineStr">
        <is>
          <t>PRC000:ea_NaturalGas</t>
        </is>
      </c>
      <c r="B45" s="110" t="inlineStr">
        <is>
          <t xml:space="preserve">   Natural Gas 7/</t>
        </is>
      </c>
      <c r="C45" s="91" t="n">
        <v>12.999203</v>
      </c>
      <c r="D45" s="91" t="n">
        <v>13.612721</v>
      </c>
      <c r="E45" s="91" t="n">
        <v>13.962173</v>
      </c>
      <c r="F45" s="91" t="n">
        <v>13.394044</v>
      </c>
      <c r="G45" s="91" t="n">
        <v>12.701125</v>
      </c>
      <c r="H45" s="91" t="n">
        <v>12.45573</v>
      </c>
      <c r="I45" s="91" t="n">
        <v>12.231554</v>
      </c>
      <c r="J45" s="91" t="n">
        <v>12.004652</v>
      </c>
      <c r="K45" s="91" t="n">
        <v>11.749408</v>
      </c>
      <c r="L45" s="91" t="n">
        <v>11.559972</v>
      </c>
      <c r="M45" s="91" t="n">
        <v>12.03606</v>
      </c>
      <c r="N45" s="91" t="n">
        <v>11.756859</v>
      </c>
      <c r="O45" s="91" t="n">
        <v>11.637913</v>
      </c>
      <c r="P45" s="91" t="n">
        <v>11.466904</v>
      </c>
      <c r="Q45" s="91" t="n">
        <v>11.297943</v>
      </c>
      <c r="R45" s="91" t="n">
        <v>11.07862</v>
      </c>
      <c r="S45" s="91" t="n">
        <v>10.936546</v>
      </c>
      <c r="T45" s="91" t="n">
        <v>10.797911</v>
      </c>
      <c r="U45" s="91" t="n">
        <v>10.667474</v>
      </c>
      <c r="V45" s="91" t="n">
        <v>10.546729</v>
      </c>
      <c r="W45" s="91" t="n">
        <v>10.458061</v>
      </c>
      <c r="X45" s="91" t="n">
        <v>10.372773</v>
      </c>
      <c r="Y45" s="91" t="n">
        <v>10.336288</v>
      </c>
      <c r="Z45" s="91" t="n">
        <v>10.268269</v>
      </c>
      <c r="AA45" s="91" t="n">
        <v>10.251918</v>
      </c>
      <c r="AB45" s="91" t="n">
        <v>10.198373</v>
      </c>
      <c r="AC45" s="91" t="n">
        <v>10.155938</v>
      </c>
      <c r="AD45" s="91" t="n">
        <v>10.137851</v>
      </c>
      <c r="AE45" s="91" t="n">
        <v>10.073518</v>
      </c>
      <c r="AF45" s="91" t="n">
        <v>10.031018</v>
      </c>
      <c r="AG45" s="91" t="n">
        <v>10.035291</v>
      </c>
      <c r="AH45" s="92" t="n">
        <v>-0.008588999999999999</v>
      </c>
    </row>
    <row r="46" ht="14.5" customHeight="1" s="95">
      <c r="A46" s="10" t="inlineStr">
        <is>
          <t>PRC000:ea_Electricity</t>
        </is>
      </c>
      <c r="B46" s="110" t="inlineStr">
        <is>
          <t xml:space="preserve">   Electricity</t>
        </is>
      </c>
      <c r="C46" s="91" t="n">
        <v>34.881683</v>
      </c>
      <c r="D46" s="91" t="n">
        <v>36.432148</v>
      </c>
      <c r="E46" s="91" t="n">
        <v>35.38266</v>
      </c>
      <c r="F46" s="91" t="n">
        <v>34.505398</v>
      </c>
      <c r="G46" s="91" t="n">
        <v>33.776939</v>
      </c>
      <c r="H46" s="91" t="n">
        <v>33.571579</v>
      </c>
      <c r="I46" s="91" t="n">
        <v>33.493298</v>
      </c>
      <c r="J46" s="91" t="n">
        <v>33.46344</v>
      </c>
      <c r="K46" s="91" t="n">
        <v>33.426533</v>
      </c>
      <c r="L46" s="91" t="n">
        <v>33.43816</v>
      </c>
      <c r="M46" s="91" t="n">
        <v>33.332623</v>
      </c>
      <c r="N46" s="91" t="n">
        <v>33.562084</v>
      </c>
      <c r="O46" s="91" t="n">
        <v>33.609898</v>
      </c>
      <c r="P46" s="91" t="n">
        <v>33.642971</v>
      </c>
      <c r="Q46" s="91" t="n">
        <v>33.577801</v>
      </c>
      <c r="R46" s="91" t="n">
        <v>33.383286</v>
      </c>
      <c r="S46" s="91" t="n">
        <v>33.236187</v>
      </c>
      <c r="T46" s="91" t="n">
        <v>33.11697</v>
      </c>
      <c r="U46" s="91" t="n">
        <v>32.992996</v>
      </c>
      <c r="V46" s="91" t="n">
        <v>32.848633</v>
      </c>
      <c r="W46" s="91" t="n">
        <v>32.697342</v>
      </c>
      <c r="X46" s="91" t="n">
        <v>32.558189</v>
      </c>
      <c r="Y46" s="91" t="n">
        <v>32.407673</v>
      </c>
      <c r="Z46" s="91" t="n">
        <v>32.201775</v>
      </c>
      <c r="AA46" s="91" t="n">
        <v>32.01421</v>
      </c>
      <c r="AB46" s="91" t="n">
        <v>31.856125</v>
      </c>
      <c r="AC46" s="91" t="n">
        <v>31.64279</v>
      </c>
      <c r="AD46" s="91" t="n">
        <v>31.444817</v>
      </c>
      <c r="AE46" s="91" t="n">
        <v>31.182276</v>
      </c>
      <c r="AF46" s="91" t="n">
        <v>30.867584</v>
      </c>
      <c r="AG46" s="91" t="n">
        <v>30.581863</v>
      </c>
      <c r="AH46" s="92" t="n">
        <v>-0.004376</v>
      </c>
    </row>
    <row r="47" ht="12" customHeight="1" s="95"/>
    <row r="48" ht="12" customHeight="1" s="95">
      <c r="B48" s="15" t="inlineStr">
        <is>
          <t xml:space="preserve"> Electric Power 8/</t>
        </is>
      </c>
    </row>
    <row r="49" ht="14.5" customHeight="1" s="95">
      <c r="A49" s="10" t="inlineStr">
        <is>
          <t>PRC000:ga_DistillateFue</t>
        </is>
      </c>
      <c r="B49" s="110" t="inlineStr">
        <is>
          <t xml:space="preserve">   Distillate Fuel Oil</t>
        </is>
      </c>
      <c r="C49" s="91" t="n">
        <v>17.708588</v>
      </c>
      <c r="D49" s="91" t="n">
        <v>17.73579</v>
      </c>
      <c r="E49" s="91" t="n">
        <v>17.772367</v>
      </c>
      <c r="F49" s="91" t="n">
        <v>17.757168</v>
      </c>
      <c r="G49" s="91" t="n">
        <v>17.440514</v>
      </c>
      <c r="H49" s="91" t="n">
        <v>16.906563</v>
      </c>
      <c r="I49" s="91" t="n">
        <v>16.321712</v>
      </c>
      <c r="J49" s="91" t="n">
        <v>16.740919</v>
      </c>
      <c r="K49" s="91" t="n">
        <v>16.886805</v>
      </c>
      <c r="L49" s="91" t="n">
        <v>17.092268</v>
      </c>
      <c r="M49" s="91" t="n">
        <v>17.428493</v>
      </c>
      <c r="N49" s="91" t="n">
        <v>17.382967</v>
      </c>
      <c r="O49" s="91" t="n">
        <v>17.607697</v>
      </c>
      <c r="P49" s="91" t="n">
        <v>17.75326</v>
      </c>
      <c r="Q49" s="91" t="n">
        <v>17.881567</v>
      </c>
      <c r="R49" s="91" t="n">
        <v>17.759588</v>
      </c>
      <c r="S49" s="91" t="n">
        <v>17.726187</v>
      </c>
      <c r="T49" s="91" t="n">
        <v>17.89739</v>
      </c>
      <c r="U49" s="91" t="n">
        <v>17.993275</v>
      </c>
      <c r="V49" s="91" t="n">
        <v>17.910707</v>
      </c>
      <c r="W49" s="91" t="n">
        <v>18.34079</v>
      </c>
      <c r="X49" s="91" t="n">
        <v>18.489763</v>
      </c>
      <c r="Y49" s="91" t="n">
        <v>18.573277</v>
      </c>
      <c r="Z49" s="91" t="n">
        <v>18.707031</v>
      </c>
      <c r="AA49" s="91" t="n">
        <v>18.910122</v>
      </c>
      <c r="AB49" s="91" t="n">
        <v>19.160456</v>
      </c>
      <c r="AC49" s="91" t="n">
        <v>19.33226</v>
      </c>
      <c r="AD49" s="91" t="n">
        <v>19.448906</v>
      </c>
      <c r="AE49" s="91" t="n">
        <v>19.543753</v>
      </c>
      <c r="AF49" s="91" t="n">
        <v>19.758375</v>
      </c>
      <c r="AG49" s="91" t="n">
        <v>19.904821</v>
      </c>
      <c r="AH49" s="92" t="n">
        <v>0.003905</v>
      </c>
    </row>
    <row r="50" ht="15" customHeight="1" s="95">
      <c r="A50" s="10" t="inlineStr">
        <is>
          <t>PRC000:ga_ResidualFuel</t>
        </is>
      </c>
      <c r="B50" s="110" t="inlineStr">
        <is>
          <t xml:space="preserve">   Residual Fuel Oil</t>
        </is>
      </c>
      <c r="C50" s="91" t="n">
        <v>8.29073</v>
      </c>
      <c r="D50" s="91" t="n">
        <v>8.853661000000001</v>
      </c>
      <c r="E50" s="91" t="n">
        <v>9.720617000000001</v>
      </c>
      <c r="F50" s="91" t="n">
        <v>10.69387</v>
      </c>
      <c r="G50" s="91" t="n">
        <v>11.372703</v>
      </c>
      <c r="H50" s="91" t="n">
        <v>11.701245</v>
      </c>
      <c r="I50" s="91" t="n">
        <v>12.102871</v>
      </c>
      <c r="J50" s="91" t="n">
        <v>12.510105</v>
      </c>
      <c r="K50" s="91" t="n">
        <v>12.626429</v>
      </c>
      <c r="L50" s="91" t="n">
        <v>12.84155</v>
      </c>
      <c r="M50" s="91" t="n">
        <v>13.156911</v>
      </c>
      <c r="N50" s="91" t="n">
        <v>13.264642</v>
      </c>
      <c r="O50" s="91" t="n">
        <v>13.461685</v>
      </c>
      <c r="P50" s="91" t="n">
        <v>13.653866</v>
      </c>
      <c r="Q50" s="91" t="n">
        <v>13.733962</v>
      </c>
      <c r="R50" s="91" t="n">
        <v>13.649095</v>
      </c>
      <c r="S50" s="91" t="n">
        <v>13.591269</v>
      </c>
      <c r="T50" s="91" t="n">
        <v>13.757905</v>
      </c>
      <c r="U50" s="91" t="n">
        <v>13.930717</v>
      </c>
      <c r="V50" s="91" t="n">
        <v>13.97852</v>
      </c>
      <c r="W50" s="91" t="n">
        <v>14.261134</v>
      </c>
      <c r="X50" s="91" t="n">
        <v>14.30029</v>
      </c>
      <c r="Y50" s="91" t="n">
        <v>14.296969</v>
      </c>
      <c r="Z50" s="91" t="n">
        <v>14.277529</v>
      </c>
      <c r="AA50" s="91" t="n">
        <v>14.328882</v>
      </c>
      <c r="AB50" s="91" t="n">
        <v>14.239768</v>
      </c>
      <c r="AC50" s="91" t="n">
        <v>14.427329</v>
      </c>
      <c r="AD50" s="91" t="n">
        <v>14.57197</v>
      </c>
      <c r="AE50" s="91" t="n">
        <v>14.66136</v>
      </c>
      <c r="AF50" s="91" t="n">
        <v>14.848315</v>
      </c>
      <c r="AG50" s="91" t="n">
        <v>15.050549</v>
      </c>
      <c r="AH50" s="92" t="n">
        <v>0.020075</v>
      </c>
    </row>
    <row r="51" ht="15" customHeight="1" s="95">
      <c r="A51" s="10" t="inlineStr">
        <is>
          <t>PRC000:ga_NaturalGas</t>
        </is>
      </c>
      <c r="B51" s="110" t="inlineStr">
        <is>
          <t xml:space="preserve">   Natural Gas</t>
        </is>
      </c>
      <c r="C51" s="91" t="n">
        <v>2.447536</v>
      </c>
      <c r="D51" s="91" t="n">
        <v>3.537754</v>
      </c>
      <c r="E51" s="91" t="n">
        <v>3.433262</v>
      </c>
      <c r="F51" s="91" t="n">
        <v>3.015679</v>
      </c>
      <c r="G51" s="91" t="n">
        <v>2.684941</v>
      </c>
      <c r="H51" s="91" t="n">
        <v>2.64967</v>
      </c>
      <c r="I51" s="91" t="n">
        <v>2.674637</v>
      </c>
      <c r="J51" s="91" t="n">
        <v>2.749986</v>
      </c>
      <c r="K51" s="91" t="n">
        <v>2.804769</v>
      </c>
      <c r="L51" s="91" t="n">
        <v>2.901679</v>
      </c>
      <c r="M51" s="91" t="n">
        <v>2.961337</v>
      </c>
      <c r="N51" s="91" t="n">
        <v>2.994839</v>
      </c>
      <c r="O51" s="91" t="n">
        <v>3.013569</v>
      </c>
      <c r="P51" s="91" t="n">
        <v>3.046341</v>
      </c>
      <c r="Q51" s="91" t="n">
        <v>3.039761</v>
      </c>
      <c r="R51" s="91" t="n">
        <v>3.019435</v>
      </c>
      <c r="S51" s="91" t="n">
        <v>3.015147</v>
      </c>
      <c r="T51" s="91" t="n">
        <v>2.99057</v>
      </c>
      <c r="U51" s="91" t="n">
        <v>2.965697</v>
      </c>
      <c r="V51" s="91" t="n">
        <v>2.937553</v>
      </c>
      <c r="W51" s="91" t="n">
        <v>2.921646</v>
      </c>
      <c r="X51" s="91" t="n">
        <v>2.922298</v>
      </c>
      <c r="Y51" s="91" t="n">
        <v>2.923243</v>
      </c>
      <c r="Z51" s="91" t="n">
        <v>2.907824</v>
      </c>
      <c r="AA51" s="91" t="n">
        <v>2.925534</v>
      </c>
      <c r="AB51" s="91" t="n">
        <v>2.901988</v>
      </c>
      <c r="AC51" s="91" t="n">
        <v>2.885729</v>
      </c>
      <c r="AD51" s="91" t="n">
        <v>2.888961</v>
      </c>
      <c r="AE51" s="91" t="n">
        <v>2.848796</v>
      </c>
      <c r="AF51" s="91" t="n">
        <v>2.809709</v>
      </c>
      <c r="AG51" s="91" t="n">
        <v>2.824214</v>
      </c>
      <c r="AH51" s="92" t="n">
        <v>0.004783</v>
      </c>
    </row>
    <row r="52" ht="15" customHeight="1" s="95">
      <c r="A52" s="10" t="inlineStr">
        <is>
          <t>PRC000:ga_SteamCoal</t>
        </is>
      </c>
      <c r="B52" s="110" t="inlineStr">
        <is>
          <t xml:space="preserve">   Steam Coal</t>
        </is>
      </c>
      <c r="C52" s="91" t="n">
        <v>1.91399</v>
      </c>
      <c r="D52" s="91" t="n">
        <v>1.992829</v>
      </c>
      <c r="E52" s="91" t="n">
        <v>1.997653</v>
      </c>
      <c r="F52" s="91" t="n">
        <v>1.922558</v>
      </c>
      <c r="G52" s="91" t="n">
        <v>1.888824</v>
      </c>
      <c r="H52" s="91" t="n">
        <v>1.808135</v>
      </c>
      <c r="I52" s="91" t="n">
        <v>1.788723</v>
      </c>
      <c r="J52" s="91" t="n">
        <v>1.771312</v>
      </c>
      <c r="K52" s="91" t="n">
        <v>1.730594</v>
      </c>
      <c r="L52" s="91" t="n">
        <v>1.724651</v>
      </c>
      <c r="M52" s="91" t="n">
        <v>1.720315</v>
      </c>
      <c r="N52" s="91" t="n">
        <v>1.724638</v>
      </c>
      <c r="O52" s="91" t="n">
        <v>1.700455</v>
      </c>
      <c r="P52" s="91" t="n">
        <v>1.685458</v>
      </c>
      <c r="Q52" s="91" t="n">
        <v>1.680244</v>
      </c>
      <c r="R52" s="91" t="n">
        <v>1.665702</v>
      </c>
      <c r="S52" s="91" t="n">
        <v>1.655894</v>
      </c>
      <c r="T52" s="91" t="n">
        <v>1.654502</v>
      </c>
      <c r="U52" s="91" t="n">
        <v>1.667736</v>
      </c>
      <c r="V52" s="91" t="n">
        <v>1.664871</v>
      </c>
      <c r="W52" s="91" t="n">
        <v>1.663831</v>
      </c>
      <c r="X52" s="91" t="n">
        <v>1.66272</v>
      </c>
      <c r="Y52" s="91" t="n">
        <v>1.657685</v>
      </c>
      <c r="Z52" s="91" t="n">
        <v>1.656195</v>
      </c>
      <c r="AA52" s="91" t="n">
        <v>1.653838</v>
      </c>
      <c r="AB52" s="91" t="n">
        <v>1.64913</v>
      </c>
      <c r="AC52" s="91" t="n">
        <v>1.647008</v>
      </c>
      <c r="AD52" s="91" t="n">
        <v>1.644727</v>
      </c>
      <c r="AE52" s="91" t="n">
        <v>1.634284</v>
      </c>
      <c r="AF52" s="91" t="n">
        <v>1.631901</v>
      </c>
      <c r="AG52" s="91" t="n">
        <v>1.630677</v>
      </c>
      <c r="AH52" s="92" t="n">
        <v>-0.005326</v>
      </c>
    </row>
    <row r="53" ht="15" customHeight="1" s="95">
      <c r="A53" s="10" t="inlineStr">
        <is>
          <t>PRC000:ga_uranium</t>
        </is>
      </c>
      <c r="B53" s="24" t="inlineStr">
        <is>
          <t xml:space="preserve">   Uranium</t>
        </is>
      </c>
      <c r="C53" s="25" t="n">
        <v>0.686123</v>
      </c>
      <c r="D53" s="91" t="n">
        <v>0.687129</v>
      </c>
      <c r="E53" s="91" t="n">
        <v>0.6881350000000001</v>
      </c>
      <c r="F53" s="91" t="n">
        <v>0.690147</v>
      </c>
      <c r="G53" s="91" t="n">
        <v>0.691153</v>
      </c>
      <c r="H53" s="91" t="n">
        <v>0.693165</v>
      </c>
      <c r="I53" s="91" t="n">
        <v>0.694171</v>
      </c>
      <c r="J53" s="91" t="n">
        <v>0.696183</v>
      </c>
      <c r="K53" s="91" t="n">
        <v>0.6971889999999999</v>
      </c>
      <c r="L53" s="91" t="n">
        <v>0.699201</v>
      </c>
      <c r="M53" s="91" t="n">
        <v>0.701213</v>
      </c>
      <c r="N53" s="91" t="n">
        <v>0.702219</v>
      </c>
      <c r="O53" s="91" t="n">
        <v>0.7042310000000001</v>
      </c>
      <c r="P53" s="91" t="n">
        <v>0.706243</v>
      </c>
      <c r="Q53" s="91" t="n">
        <v>0.70725</v>
      </c>
      <c r="R53" s="91" t="n">
        <v>0.7092619999999999</v>
      </c>
      <c r="S53" s="91" t="n">
        <v>0.711274</v>
      </c>
      <c r="T53" s="91" t="n">
        <v>0.71228</v>
      </c>
      <c r="U53" s="91" t="n">
        <v>0.714292</v>
      </c>
      <c r="V53" s="91" t="n">
        <v>0.7163040000000001</v>
      </c>
      <c r="W53" s="91" t="n">
        <v>0.718316</v>
      </c>
      <c r="X53" s="91" t="n">
        <v>0.720328</v>
      </c>
      <c r="Y53" s="91" t="n">
        <v>0.72234</v>
      </c>
      <c r="Z53" s="91" t="n">
        <v>0.724352</v>
      </c>
      <c r="AA53" s="91" t="n">
        <v>0.726364</v>
      </c>
      <c r="AB53" s="91" t="n">
        <v>0.728376</v>
      </c>
      <c r="AC53" s="91" t="n">
        <v>0.730389</v>
      </c>
      <c r="AD53" s="91" t="n">
        <v>0.732401</v>
      </c>
      <c r="AE53" s="91" t="n">
        <v>0.734413</v>
      </c>
      <c r="AF53" s="91" t="n">
        <v>0.736425</v>
      </c>
      <c r="AG53" s="91" t="n">
        <v>0.738437</v>
      </c>
      <c r="AH53" s="92" t="n">
        <v>0.002452</v>
      </c>
    </row>
    <row r="56" ht="15" customHeight="1" s="95">
      <c r="B56" s="15" t="inlineStr">
        <is>
          <t xml:space="preserve"> Average Price to All Users 9/</t>
        </is>
      </c>
    </row>
    <row r="57" ht="15" customHeight="1" s="95">
      <c r="A57" s="10" t="inlineStr">
        <is>
          <t>PRC000:ha_LiquefiedPetr</t>
        </is>
      </c>
      <c r="B57" s="110" t="inlineStr">
        <is>
          <t xml:space="preserve">   Propane</t>
        </is>
      </c>
      <c r="C57" s="91" t="n">
        <v>14.345899</v>
      </c>
      <c r="D57" s="91" t="n">
        <v>14.713685</v>
      </c>
      <c r="E57" s="91" t="n">
        <v>15.243047</v>
      </c>
      <c r="F57" s="91" t="n">
        <v>14.460915</v>
      </c>
      <c r="G57" s="91" t="n">
        <v>14.47782</v>
      </c>
      <c r="H57" s="91" t="n">
        <v>14.54909</v>
      </c>
      <c r="I57" s="91" t="n">
        <v>14.412589</v>
      </c>
      <c r="J57" s="91" t="n">
        <v>14.35487</v>
      </c>
      <c r="K57" s="91" t="n">
        <v>14.495398</v>
      </c>
      <c r="L57" s="91" t="n">
        <v>14.655359</v>
      </c>
      <c r="M57" s="91" t="n">
        <v>15.206007</v>
      </c>
      <c r="N57" s="91" t="n">
        <v>15.418427</v>
      </c>
      <c r="O57" s="91" t="n">
        <v>15.603514</v>
      </c>
      <c r="P57" s="91" t="n">
        <v>15.762777</v>
      </c>
      <c r="Q57" s="91" t="n">
        <v>15.921435</v>
      </c>
      <c r="R57" s="91" t="n">
        <v>15.985692</v>
      </c>
      <c r="S57" s="91" t="n">
        <v>16.117588</v>
      </c>
      <c r="T57" s="91" t="n">
        <v>16.395573</v>
      </c>
      <c r="U57" s="91" t="n">
        <v>16.597931</v>
      </c>
      <c r="V57" s="91" t="n">
        <v>16.714836</v>
      </c>
      <c r="W57" s="91" t="n">
        <v>16.862282</v>
      </c>
      <c r="X57" s="91" t="n">
        <v>17.012253</v>
      </c>
      <c r="Y57" s="91" t="n">
        <v>17.148232</v>
      </c>
      <c r="Z57" s="91" t="n">
        <v>17.174129</v>
      </c>
      <c r="AA57" s="91" t="n">
        <v>17.31028</v>
      </c>
      <c r="AB57" s="91" t="n">
        <v>17.405563</v>
      </c>
      <c r="AC57" s="91" t="n">
        <v>17.561203</v>
      </c>
      <c r="AD57" s="91" t="n">
        <v>17.719315</v>
      </c>
      <c r="AE57" s="91" t="n">
        <v>17.866386</v>
      </c>
      <c r="AF57" s="91" t="n">
        <v>18.056528</v>
      </c>
      <c r="AG57" s="91" t="n">
        <v>18.22818</v>
      </c>
      <c r="AH57" s="92" t="n">
        <v>0.008015</v>
      </c>
    </row>
    <row r="58" ht="15" customHeight="1" s="95">
      <c r="A58" s="10" t="inlineStr">
        <is>
          <t>PRC000:ha_Ethanol(E85)</t>
        </is>
      </c>
      <c r="B58" s="110" t="inlineStr">
        <is>
          <t xml:space="preserve">   E85 3/</t>
        </is>
      </c>
      <c r="C58" s="91" t="n">
        <v>21.197994</v>
      </c>
      <c r="D58" s="91" t="n">
        <v>22.2544</v>
      </c>
      <c r="E58" s="91" t="n">
        <v>23.610071</v>
      </c>
      <c r="F58" s="91" t="n">
        <v>23.112133</v>
      </c>
      <c r="G58" s="91" t="n">
        <v>22.835497</v>
      </c>
      <c r="H58" s="91" t="n">
        <v>22.609148</v>
      </c>
      <c r="I58" s="91" t="n">
        <v>22.527273</v>
      </c>
      <c r="J58" s="91" t="n">
        <v>23.046518</v>
      </c>
      <c r="K58" s="91" t="n">
        <v>23.283846</v>
      </c>
      <c r="L58" s="91" t="n">
        <v>23.639156</v>
      </c>
      <c r="M58" s="91" t="n">
        <v>24.640181</v>
      </c>
      <c r="N58" s="91" t="n">
        <v>24.558275</v>
      </c>
      <c r="O58" s="91" t="n">
        <v>24.877409</v>
      </c>
      <c r="P58" s="91" t="n">
        <v>25.090036</v>
      </c>
      <c r="Q58" s="91" t="n">
        <v>25.61343</v>
      </c>
      <c r="R58" s="91" t="n">
        <v>25.3027</v>
      </c>
      <c r="S58" s="91" t="n">
        <v>25.378855</v>
      </c>
      <c r="T58" s="91" t="n">
        <v>25.66387</v>
      </c>
      <c r="U58" s="91" t="n">
        <v>25.927429</v>
      </c>
      <c r="V58" s="91" t="n">
        <v>25.975618</v>
      </c>
      <c r="W58" s="91" t="n">
        <v>26.159891</v>
      </c>
      <c r="X58" s="91" t="n">
        <v>26.357864</v>
      </c>
      <c r="Y58" s="91" t="n">
        <v>26.34479</v>
      </c>
      <c r="Z58" s="91" t="n">
        <v>26.476631</v>
      </c>
      <c r="AA58" s="91" t="n">
        <v>26.680527</v>
      </c>
      <c r="AB58" s="91" t="n">
        <v>26.959341</v>
      </c>
      <c r="AC58" s="91" t="n">
        <v>27.088846</v>
      </c>
      <c r="AD58" s="91" t="n">
        <v>27.212555</v>
      </c>
      <c r="AE58" s="91" t="n">
        <v>27.351645</v>
      </c>
      <c r="AF58" s="91" t="n">
        <v>27.548573</v>
      </c>
      <c r="AG58" s="91" t="n">
        <v>27.76218</v>
      </c>
      <c r="AH58" s="92" t="n">
        <v>0.009032999999999999</v>
      </c>
    </row>
    <row r="59" ht="15" customHeight="1" s="95">
      <c r="A59" s="10" t="inlineStr">
        <is>
          <t>PRC000:ha_MotorGasoline</t>
        </is>
      </c>
      <c r="B59" s="110" t="inlineStr">
        <is>
          <t xml:space="preserve">   Motor Gasoline 4/</t>
        </is>
      </c>
      <c r="C59" s="91" t="n">
        <v>18.741726</v>
      </c>
      <c r="D59" s="91" t="n">
        <v>19.573618</v>
      </c>
      <c r="E59" s="91" t="n">
        <v>19.847181</v>
      </c>
      <c r="F59" s="91" t="n">
        <v>19.73012</v>
      </c>
      <c r="G59" s="91" t="n">
        <v>19.552361</v>
      </c>
      <c r="H59" s="91" t="n">
        <v>19.410414</v>
      </c>
      <c r="I59" s="91" t="n">
        <v>19.379324</v>
      </c>
      <c r="J59" s="91" t="n">
        <v>19.811895</v>
      </c>
      <c r="K59" s="91" t="n">
        <v>19.996117</v>
      </c>
      <c r="L59" s="91" t="n">
        <v>20.277868</v>
      </c>
      <c r="M59" s="91" t="n">
        <v>21.256985</v>
      </c>
      <c r="N59" s="91" t="n">
        <v>21.163912</v>
      </c>
      <c r="O59" s="91" t="n">
        <v>21.433542</v>
      </c>
      <c r="P59" s="91" t="n">
        <v>21.589588</v>
      </c>
      <c r="Q59" s="91" t="n">
        <v>22.011629</v>
      </c>
      <c r="R59" s="91" t="n">
        <v>21.731033</v>
      </c>
      <c r="S59" s="91" t="n">
        <v>21.780111</v>
      </c>
      <c r="T59" s="91" t="n">
        <v>22.01232</v>
      </c>
      <c r="U59" s="91" t="n">
        <v>22.22261</v>
      </c>
      <c r="V59" s="91" t="n">
        <v>22.25421</v>
      </c>
      <c r="W59" s="91" t="n">
        <v>22.401754</v>
      </c>
      <c r="X59" s="91" t="n">
        <v>22.55514</v>
      </c>
      <c r="Y59" s="91" t="n">
        <v>22.531652</v>
      </c>
      <c r="Z59" s="91" t="n">
        <v>22.631084</v>
      </c>
      <c r="AA59" s="91" t="n">
        <v>22.79184</v>
      </c>
      <c r="AB59" s="91" t="n">
        <v>23.004425</v>
      </c>
      <c r="AC59" s="91" t="n">
        <v>23.083075</v>
      </c>
      <c r="AD59" s="91" t="n">
        <v>23.182411</v>
      </c>
      <c r="AE59" s="91" t="n">
        <v>23.269247</v>
      </c>
      <c r="AF59" s="91" t="n">
        <v>23.436558</v>
      </c>
      <c r="AG59" s="91" t="n">
        <v>23.606295</v>
      </c>
      <c r="AH59" s="92" t="n">
        <v>0.007722</v>
      </c>
    </row>
    <row r="60" ht="15" customHeight="1" s="95">
      <c r="A60" s="10" t="inlineStr">
        <is>
          <t>PRC000:ha_JetFuel</t>
        </is>
      </c>
      <c r="B60" s="110" t="inlineStr">
        <is>
          <t xml:space="preserve">   Jet Fuel 5/</t>
        </is>
      </c>
      <c r="C60" s="91" t="n">
        <v>9.568654</v>
      </c>
      <c r="D60" s="91" t="n">
        <v>10.382089</v>
      </c>
      <c r="E60" s="91" t="n">
        <v>11.359349</v>
      </c>
      <c r="F60" s="91" t="n">
        <v>12.190462</v>
      </c>
      <c r="G60" s="91" t="n">
        <v>12.696321</v>
      </c>
      <c r="H60" s="91" t="n">
        <v>12.90303</v>
      </c>
      <c r="I60" s="91" t="n">
        <v>13.260797</v>
      </c>
      <c r="J60" s="91" t="n">
        <v>13.761744</v>
      </c>
      <c r="K60" s="91" t="n">
        <v>14.027101</v>
      </c>
      <c r="L60" s="91" t="n">
        <v>14.319986</v>
      </c>
      <c r="M60" s="91" t="n">
        <v>14.720232</v>
      </c>
      <c r="N60" s="91" t="n">
        <v>14.946351</v>
      </c>
      <c r="O60" s="91" t="n">
        <v>15.259788</v>
      </c>
      <c r="P60" s="91" t="n">
        <v>15.467662</v>
      </c>
      <c r="Q60" s="91" t="n">
        <v>15.60177</v>
      </c>
      <c r="R60" s="91" t="n">
        <v>15.515354</v>
      </c>
      <c r="S60" s="91" t="n">
        <v>15.477219</v>
      </c>
      <c r="T60" s="91" t="n">
        <v>15.705438</v>
      </c>
      <c r="U60" s="91" t="n">
        <v>15.944727</v>
      </c>
      <c r="V60" s="91" t="n">
        <v>15.870375</v>
      </c>
      <c r="W60" s="91" t="n">
        <v>16.294031</v>
      </c>
      <c r="X60" s="91" t="n">
        <v>16.474258</v>
      </c>
      <c r="Y60" s="91" t="n">
        <v>16.612787</v>
      </c>
      <c r="Z60" s="91" t="n">
        <v>16.803795</v>
      </c>
      <c r="AA60" s="91" t="n">
        <v>17.055935</v>
      </c>
      <c r="AB60" s="91" t="n">
        <v>17.333384</v>
      </c>
      <c r="AC60" s="91" t="n">
        <v>17.508017</v>
      </c>
      <c r="AD60" s="91" t="n">
        <v>17.640877</v>
      </c>
      <c r="AE60" s="91" t="n">
        <v>17.718878</v>
      </c>
      <c r="AF60" s="91" t="n">
        <v>17.919552</v>
      </c>
      <c r="AG60" s="91" t="n">
        <v>18.07815</v>
      </c>
      <c r="AH60" s="92" t="n">
        <v>0.021433</v>
      </c>
    </row>
    <row r="61" ht="15" customHeight="1" s="95">
      <c r="A61" s="10" t="inlineStr">
        <is>
          <t>PRC000:ha_DistillateFue</t>
        </is>
      </c>
      <c r="B61" s="110" t="inlineStr">
        <is>
          <t xml:space="preserve">   Distillate Fuel Oil</t>
        </is>
      </c>
      <c r="C61" s="91" t="n">
        <v>18.18478</v>
      </c>
      <c r="D61" s="91" t="n">
        <v>18.15044</v>
      </c>
      <c r="E61" s="91" t="n">
        <v>18.691107</v>
      </c>
      <c r="F61" s="91" t="n">
        <v>19.695511</v>
      </c>
      <c r="G61" s="91" t="n">
        <v>19.908745</v>
      </c>
      <c r="H61" s="91" t="n">
        <v>19.860836</v>
      </c>
      <c r="I61" s="91" t="n">
        <v>19.983017</v>
      </c>
      <c r="J61" s="91" t="n">
        <v>20.39817</v>
      </c>
      <c r="K61" s="91" t="n">
        <v>20.586687</v>
      </c>
      <c r="L61" s="91" t="n">
        <v>20.817989</v>
      </c>
      <c r="M61" s="91" t="n">
        <v>21.381784</v>
      </c>
      <c r="N61" s="91" t="n">
        <v>21.479427</v>
      </c>
      <c r="O61" s="91" t="n">
        <v>21.722721</v>
      </c>
      <c r="P61" s="91" t="n">
        <v>21.850819</v>
      </c>
      <c r="Q61" s="91" t="n">
        <v>21.951105</v>
      </c>
      <c r="R61" s="91" t="n">
        <v>21.765625</v>
      </c>
      <c r="S61" s="91" t="n">
        <v>21.643816</v>
      </c>
      <c r="T61" s="91" t="n">
        <v>21.794834</v>
      </c>
      <c r="U61" s="91" t="n">
        <v>21.965029</v>
      </c>
      <c r="V61" s="91" t="n">
        <v>21.811846</v>
      </c>
      <c r="W61" s="91" t="n">
        <v>22.161392</v>
      </c>
      <c r="X61" s="91" t="n">
        <v>22.2794</v>
      </c>
      <c r="Y61" s="91" t="n">
        <v>22.364939</v>
      </c>
      <c r="Z61" s="91" t="n">
        <v>22.489794</v>
      </c>
      <c r="AA61" s="91" t="n">
        <v>22.653406</v>
      </c>
      <c r="AB61" s="91" t="n">
        <v>22.892004</v>
      </c>
      <c r="AC61" s="91" t="n">
        <v>23.013697</v>
      </c>
      <c r="AD61" s="91" t="n">
        <v>23.111158</v>
      </c>
      <c r="AE61" s="91" t="n">
        <v>23.160799</v>
      </c>
      <c r="AF61" s="91" t="n">
        <v>23.327538</v>
      </c>
      <c r="AG61" s="91" t="n">
        <v>23.461897</v>
      </c>
      <c r="AH61" s="92" t="n">
        <v>0.008529</v>
      </c>
    </row>
    <row r="62" ht="15" customHeight="1" s="95">
      <c r="A62" s="10" t="inlineStr">
        <is>
          <t>PRC000:ha_ResidualFuel</t>
        </is>
      </c>
      <c r="B62" s="110" t="inlineStr">
        <is>
          <t xml:space="preserve">   Residual Fuel Oil</t>
        </is>
      </c>
      <c r="C62" s="91" t="n">
        <v>8.844018999999999</v>
      </c>
      <c r="D62" s="91" t="n">
        <v>6.948499</v>
      </c>
      <c r="E62" s="91" t="n">
        <v>7.206591</v>
      </c>
      <c r="F62" s="91" t="n">
        <v>8.25698</v>
      </c>
      <c r="G62" s="91" t="n">
        <v>9.405904</v>
      </c>
      <c r="H62" s="91" t="n">
        <v>9.492084</v>
      </c>
      <c r="I62" s="91" t="n">
        <v>9.799534</v>
      </c>
      <c r="J62" s="91" t="n">
        <v>10.292654</v>
      </c>
      <c r="K62" s="91" t="n">
        <v>10.398303</v>
      </c>
      <c r="L62" s="91" t="n">
        <v>11.087937</v>
      </c>
      <c r="M62" s="91" t="n">
        <v>11.440717</v>
      </c>
      <c r="N62" s="91" t="n">
        <v>11.198093</v>
      </c>
      <c r="O62" s="91" t="n">
        <v>11.482384</v>
      </c>
      <c r="P62" s="91" t="n">
        <v>11.61646</v>
      </c>
      <c r="Q62" s="91" t="n">
        <v>12.002509</v>
      </c>
      <c r="R62" s="91" t="n">
        <v>11.670424</v>
      </c>
      <c r="S62" s="91" t="n">
        <v>11.776406</v>
      </c>
      <c r="T62" s="91" t="n">
        <v>11.921858</v>
      </c>
      <c r="U62" s="91" t="n">
        <v>12.109484</v>
      </c>
      <c r="V62" s="91" t="n">
        <v>12.24009</v>
      </c>
      <c r="W62" s="91" t="n">
        <v>12.432967</v>
      </c>
      <c r="X62" s="91" t="n">
        <v>12.48371</v>
      </c>
      <c r="Y62" s="91" t="n">
        <v>12.711926</v>
      </c>
      <c r="Z62" s="91" t="n">
        <v>13.016186</v>
      </c>
      <c r="AA62" s="91" t="n">
        <v>13.303496</v>
      </c>
      <c r="AB62" s="91" t="n">
        <v>13.280558</v>
      </c>
      <c r="AC62" s="91" t="n">
        <v>13.835614</v>
      </c>
      <c r="AD62" s="91" t="n">
        <v>13.919657</v>
      </c>
      <c r="AE62" s="91" t="n">
        <v>13.972843</v>
      </c>
      <c r="AF62" s="91" t="n">
        <v>14.140263</v>
      </c>
      <c r="AG62" s="91" t="n">
        <v>14.360459</v>
      </c>
      <c r="AH62" s="92" t="n">
        <v>0.016289</v>
      </c>
    </row>
    <row r="63" ht="15" customHeight="1" s="95">
      <c r="A63" s="10" t="inlineStr">
        <is>
          <t>PRC000:ha_NaturalGas</t>
        </is>
      </c>
      <c r="B63" s="110" t="inlineStr">
        <is>
          <t xml:space="preserve">   Natural Gas</t>
        </is>
      </c>
      <c r="C63" s="91" t="n">
        <v>4.530272</v>
      </c>
      <c r="D63" s="91" t="n">
        <v>5.529237</v>
      </c>
      <c r="E63" s="91" t="n">
        <v>5.402839</v>
      </c>
      <c r="F63" s="91" t="n">
        <v>4.962407</v>
      </c>
      <c r="G63" s="91" t="n">
        <v>4.613622</v>
      </c>
      <c r="H63" s="91" t="n">
        <v>4.517911</v>
      </c>
      <c r="I63" s="91" t="n">
        <v>4.519835</v>
      </c>
      <c r="J63" s="91" t="n">
        <v>4.582997</v>
      </c>
      <c r="K63" s="91" t="n">
        <v>4.636856</v>
      </c>
      <c r="L63" s="91" t="n">
        <v>4.725906</v>
      </c>
      <c r="M63" s="91" t="n">
        <v>4.861133</v>
      </c>
      <c r="N63" s="91" t="n">
        <v>4.885196</v>
      </c>
      <c r="O63" s="91" t="n">
        <v>4.905554</v>
      </c>
      <c r="P63" s="91" t="n">
        <v>4.944284</v>
      </c>
      <c r="Q63" s="91" t="n">
        <v>4.935405</v>
      </c>
      <c r="R63" s="91" t="n">
        <v>4.914975</v>
      </c>
      <c r="S63" s="91" t="n">
        <v>4.904593</v>
      </c>
      <c r="T63" s="91" t="n">
        <v>4.873412</v>
      </c>
      <c r="U63" s="91" t="n">
        <v>4.838724</v>
      </c>
      <c r="V63" s="91" t="n">
        <v>4.80314</v>
      </c>
      <c r="W63" s="91" t="n">
        <v>4.778995</v>
      </c>
      <c r="X63" s="91" t="n">
        <v>4.771886</v>
      </c>
      <c r="Y63" s="91" t="n">
        <v>4.765336</v>
      </c>
      <c r="Z63" s="91" t="n">
        <v>4.737822</v>
      </c>
      <c r="AA63" s="91" t="n">
        <v>4.729506</v>
      </c>
      <c r="AB63" s="91" t="n">
        <v>4.70147</v>
      </c>
      <c r="AC63" s="91" t="n">
        <v>4.684419</v>
      </c>
      <c r="AD63" s="91" t="n">
        <v>4.685564</v>
      </c>
      <c r="AE63" s="91" t="n">
        <v>4.644473</v>
      </c>
      <c r="AF63" s="91" t="n">
        <v>4.617917</v>
      </c>
      <c r="AG63" s="91" t="n">
        <v>4.625296</v>
      </c>
      <c r="AH63" s="92" t="n">
        <v>0.000692</v>
      </c>
    </row>
    <row r="64" ht="15" customHeight="1" s="95">
      <c r="A64" s="10" t="inlineStr">
        <is>
          <t>PRC000:ha_Metallugical</t>
        </is>
      </c>
      <c r="B64" s="110" t="inlineStr">
        <is>
          <t xml:space="preserve">   Metallurgical Coal</t>
        </is>
      </c>
      <c r="C64" s="91" t="n">
        <v>4.0174</v>
      </c>
      <c r="D64" s="91" t="n">
        <v>3.598935</v>
      </c>
      <c r="E64" s="91" t="n">
        <v>3.356058</v>
      </c>
      <c r="F64" s="91" t="n">
        <v>3.207879</v>
      </c>
      <c r="G64" s="91" t="n">
        <v>3.117534</v>
      </c>
      <c r="H64" s="91" t="n">
        <v>3.070951</v>
      </c>
      <c r="I64" s="91" t="n">
        <v>3.029583</v>
      </c>
      <c r="J64" s="91" t="n">
        <v>3.01361</v>
      </c>
      <c r="K64" s="91" t="n">
        <v>3.014059</v>
      </c>
      <c r="L64" s="91" t="n">
        <v>3.036777</v>
      </c>
      <c r="M64" s="91" t="n">
        <v>3.066812</v>
      </c>
      <c r="N64" s="91" t="n">
        <v>3.102134</v>
      </c>
      <c r="O64" s="91" t="n">
        <v>3.137037</v>
      </c>
      <c r="P64" s="91" t="n">
        <v>3.169176</v>
      </c>
      <c r="Q64" s="91" t="n">
        <v>3.199574</v>
      </c>
      <c r="R64" s="91" t="n">
        <v>3.23061</v>
      </c>
      <c r="S64" s="91" t="n">
        <v>3.261404</v>
      </c>
      <c r="T64" s="91" t="n">
        <v>3.294469</v>
      </c>
      <c r="U64" s="91" t="n">
        <v>3.328295</v>
      </c>
      <c r="V64" s="91" t="n">
        <v>3.36151</v>
      </c>
      <c r="W64" s="91" t="n">
        <v>3.395033</v>
      </c>
      <c r="X64" s="91" t="n">
        <v>3.429636</v>
      </c>
      <c r="Y64" s="91" t="n">
        <v>3.466346</v>
      </c>
      <c r="Z64" s="91" t="n">
        <v>3.505546</v>
      </c>
      <c r="AA64" s="91" t="n">
        <v>3.545559</v>
      </c>
      <c r="AB64" s="91" t="n">
        <v>3.58672</v>
      </c>
      <c r="AC64" s="91" t="n">
        <v>3.624724</v>
      </c>
      <c r="AD64" s="91" t="n">
        <v>3.661516</v>
      </c>
      <c r="AE64" s="91" t="n">
        <v>3.699104</v>
      </c>
      <c r="AF64" s="91" t="n">
        <v>3.737599</v>
      </c>
      <c r="AG64" s="91" t="n">
        <v>3.780184</v>
      </c>
      <c r="AH64" s="92" t="n">
        <v>-0.002027</v>
      </c>
    </row>
    <row r="65" ht="15" customHeight="1" s="95">
      <c r="A65" s="10" t="inlineStr">
        <is>
          <t>PRC000:ha_Coal</t>
        </is>
      </c>
      <c r="B65" s="110" t="inlineStr">
        <is>
          <t xml:space="preserve">   Other Coal</t>
        </is>
      </c>
      <c r="C65" s="91" t="n">
        <v>1.973834</v>
      </c>
      <c r="D65" s="91" t="n">
        <v>2.037621</v>
      </c>
      <c r="E65" s="91" t="n">
        <v>2.043919</v>
      </c>
      <c r="F65" s="91" t="n">
        <v>1.983716</v>
      </c>
      <c r="G65" s="91" t="n">
        <v>1.96444</v>
      </c>
      <c r="H65" s="91" t="n">
        <v>1.912539</v>
      </c>
      <c r="I65" s="91" t="n">
        <v>1.892117</v>
      </c>
      <c r="J65" s="91" t="n">
        <v>1.877834</v>
      </c>
      <c r="K65" s="91" t="n">
        <v>1.838427</v>
      </c>
      <c r="L65" s="91" t="n">
        <v>1.831164</v>
      </c>
      <c r="M65" s="91" t="n">
        <v>1.826424</v>
      </c>
      <c r="N65" s="91" t="n">
        <v>1.831034</v>
      </c>
      <c r="O65" s="91" t="n">
        <v>1.809595</v>
      </c>
      <c r="P65" s="91" t="n">
        <v>1.795457</v>
      </c>
      <c r="Q65" s="91" t="n">
        <v>1.792116</v>
      </c>
      <c r="R65" s="91" t="n">
        <v>1.78228</v>
      </c>
      <c r="S65" s="91" t="n">
        <v>1.775267</v>
      </c>
      <c r="T65" s="91" t="n">
        <v>1.77634</v>
      </c>
      <c r="U65" s="91" t="n">
        <v>1.791125</v>
      </c>
      <c r="V65" s="91" t="n">
        <v>1.789499</v>
      </c>
      <c r="W65" s="91" t="n">
        <v>1.790528</v>
      </c>
      <c r="X65" s="91" t="n">
        <v>1.791391</v>
      </c>
      <c r="Y65" s="91" t="n">
        <v>1.789991</v>
      </c>
      <c r="Z65" s="91" t="n">
        <v>1.79127</v>
      </c>
      <c r="AA65" s="91" t="n">
        <v>1.792075</v>
      </c>
      <c r="AB65" s="91" t="n">
        <v>1.793719</v>
      </c>
      <c r="AC65" s="91" t="n">
        <v>1.794313</v>
      </c>
      <c r="AD65" s="91" t="n">
        <v>1.794798</v>
      </c>
      <c r="AE65" s="91" t="n">
        <v>1.789883</v>
      </c>
      <c r="AF65" s="91" t="n">
        <v>1.791704</v>
      </c>
      <c r="AG65" s="91" t="n">
        <v>1.792621</v>
      </c>
      <c r="AH65" s="92" t="n">
        <v>-0.003205</v>
      </c>
    </row>
    <row r="66" ht="14.5" customHeight="1" s="95">
      <c r="A66" s="10" t="inlineStr">
        <is>
          <t>PRC000:ha_CoaltoLiquids</t>
        </is>
      </c>
      <c r="B66" s="110" t="inlineStr">
        <is>
          <t xml:space="preserve">   Coal to Liquids</t>
        </is>
      </c>
      <c r="C66" s="92" t="inlineStr">
        <is>
          <t>--</t>
        </is>
      </c>
      <c r="D66" s="92" t="inlineStr">
        <is>
          <t>--</t>
        </is>
      </c>
      <c r="E66" s="92" t="inlineStr">
        <is>
          <t>--</t>
        </is>
      </c>
      <c r="F66" s="92" t="inlineStr">
        <is>
          <t>--</t>
        </is>
      </c>
      <c r="G66" s="92" t="inlineStr">
        <is>
          <t>--</t>
        </is>
      </c>
      <c r="H66" s="92" t="inlineStr">
        <is>
          <t>--</t>
        </is>
      </c>
      <c r="I66" s="92" t="inlineStr">
        <is>
          <t>--</t>
        </is>
      </c>
      <c r="J66" s="92" t="inlineStr">
        <is>
          <t>--</t>
        </is>
      </c>
      <c r="K66" s="92" t="inlineStr">
        <is>
          <t>--</t>
        </is>
      </c>
      <c r="L66" s="92" t="inlineStr">
        <is>
          <t>--</t>
        </is>
      </c>
      <c r="M66" s="92" t="inlineStr">
        <is>
          <t>--</t>
        </is>
      </c>
      <c r="N66" s="92" t="inlineStr">
        <is>
          <t>--</t>
        </is>
      </c>
      <c r="O66" s="92" t="inlineStr">
        <is>
          <t>--</t>
        </is>
      </c>
      <c r="P66" s="92" t="inlineStr">
        <is>
          <t>--</t>
        </is>
      </c>
      <c r="Q66" s="92" t="inlineStr">
        <is>
          <t>--</t>
        </is>
      </c>
      <c r="R66" s="92" t="inlineStr">
        <is>
          <t>--</t>
        </is>
      </c>
      <c r="S66" s="92" t="inlineStr">
        <is>
          <t>--</t>
        </is>
      </c>
      <c r="T66" s="92" t="inlineStr">
        <is>
          <t>--</t>
        </is>
      </c>
      <c r="U66" s="92" t="inlineStr">
        <is>
          <t>--</t>
        </is>
      </c>
      <c r="V66" s="92" t="inlineStr">
        <is>
          <t>--</t>
        </is>
      </c>
      <c r="W66" s="92" t="inlineStr">
        <is>
          <t>--</t>
        </is>
      </c>
      <c r="X66" s="92" t="inlineStr">
        <is>
          <t>--</t>
        </is>
      </c>
      <c r="Y66" s="92" t="inlineStr">
        <is>
          <t>--</t>
        </is>
      </c>
      <c r="Z66" s="92" t="inlineStr">
        <is>
          <t>--</t>
        </is>
      </c>
      <c r="AA66" s="92" t="inlineStr">
        <is>
          <t>--</t>
        </is>
      </c>
      <c r="AB66" s="92" t="inlineStr">
        <is>
          <t>--</t>
        </is>
      </c>
      <c r="AC66" s="92" t="inlineStr">
        <is>
          <t>--</t>
        </is>
      </c>
      <c r="AD66" s="92" t="inlineStr">
        <is>
          <t>--</t>
        </is>
      </c>
      <c r="AE66" s="92" t="inlineStr">
        <is>
          <t>--</t>
        </is>
      </c>
      <c r="AF66" s="92" t="inlineStr">
        <is>
          <t>--</t>
        </is>
      </c>
      <c r="AG66" s="92" t="inlineStr">
        <is>
          <t>--</t>
        </is>
      </c>
      <c r="AH66" s="92" t="inlineStr">
        <is>
          <t>--</t>
        </is>
      </c>
    </row>
    <row r="67" ht="15" customHeight="1" s="95">
      <c r="A67" s="10" t="inlineStr">
        <is>
          <t>PRC000:ha_Electricity</t>
        </is>
      </c>
      <c r="B67" s="110" t="inlineStr">
        <is>
          <t xml:space="preserve">   Electricity</t>
        </is>
      </c>
      <c r="C67" s="91" t="n">
        <v>30.523893</v>
      </c>
      <c r="D67" s="91" t="n">
        <v>31.073757</v>
      </c>
      <c r="E67" s="91" t="n">
        <v>30.6444</v>
      </c>
      <c r="F67" s="91" t="n">
        <v>30.064251</v>
      </c>
      <c r="G67" s="91" t="n">
        <v>29.625053</v>
      </c>
      <c r="H67" s="91" t="n">
        <v>29.354122</v>
      </c>
      <c r="I67" s="91" t="n">
        <v>29.175064</v>
      </c>
      <c r="J67" s="91" t="n">
        <v>29.083216</v>
      </c>
      <c r="K67" s="91" t="n">
        <v>28.98082</v>
      </c>
      <c r="L67" s="91" t="n">
        <v>28.902288</v>
      </c>
      <c r="M67" s="91" t="n">
        <v>28.841974</v>
      </c>
      <c r="N67" s="91" t="n">
        <v>28.919064</v>
      </c>
      <c r="O67" s="91" t="n">
        <v>28.86585</v>
      </c>
      <c r="P67" s="91" t="n">
        <v>28.82501</v>
      </c>
      <c r="Q67" s="91" t="n">
        <v>28.718842</v>
      </c>
      <c r="R67" s="91" t="n">
        <v>28.568573</v>
      </c>
      <c r="S67" s="91" t="n">
        <v>28.42029</v>
      </c>
      <c r="T67" s="91" t="n">
        <v>28.288023</v>
      </c>
      <c r="U67" s="91" t="n">
        <v>28.189095</v>
      </c>
      <c r="V67" s="91" t="n">
        <v>28.082899</v>
      </c>
      <c r="W67" s="91" t="n">
        <v>27.978746</v>
      </c>
      <c r="X67" s="91" t="n">
        <v>27.888968</v>
      </c>
      <c r="Y67" s="91" t="n">
        <v>27.78153</v>
      </c>
      <c r="Z67" s="91" t="n">
        <v>27.658247</v>
      </c>
      <c r="AA67" s="91" t="n">
        <v>27.550392</v>
      </c>
      <c r="AB67" s="91" t="n">
        <v>27.461987</v>
      </c>
      <c r="AC67" s="91" t="n">
        <v>27.334007</v>
      </c>
      <c r="AD67" s="91" t="n">
        <v>27.199772</v>
      </c>
      <c r="AE67" s="91" t="n">
        <v>27.024487</v>
      </c>
      <c r="AF67" s="91" t="n">
        <v>26.797375</v>
      </c>
      <c r="AG67" s="91" t="n">
        <v>26.609512</v>
      </c>
      <c r="AH67" s="92" t="n">
        <v>-0.004564</v>
      </c>
    </row>
    <row r="69" ht="15" customHeight="1" s="95">
      <c r="B69" s="15" t="inlineStr">
        <is>
          <t>Non-Renewable Energy Expenditures by Sector</t>
        </is>
      </c>
    </row>
    <row r="70" ht="15" customHeight="1" s="95">
      <c r="B70" s="15" t="inlineStr">
        <is>
          <t>(billion 2020 dollars)</t>
        </is>
      </c>
    </row>
    <row r="71" ht="15" customHeight="1" s="95">
      <c r="A71" s="10" t="inlineStr">
        <is>
          <t>PRC000:ia_Residential</t>
        </is>
      </c>
      <c r="B71" s="110" t="inlineStr">
        <is>
          <t xml:space="preserve"> Residential</t>
        </is>
      </c>
      <c r="C71" s="19" t="n">
        <v>246.620697</v>
      </c>
      <c r="D71" s="19" t="n">
        <v>253.130234</v>
      </c>
      <c r="E71" s="19" t="n">
        <v>252.016632</v>
      </c>
      <c r="F71" s="19" t="n">
        <v>249.833527</v>
      </c>
      <c r="G71" s="19" t="n">
        <v>248.127884</v>
      </c>
      <c r="H71" s="19" t="n">
        <v>248.284515</v>
      </c>
      <c r="I71" s="19" t="n">
        <v>249.340515</v>
      </c>
      <c r="J71" s="19" t="n">
        <v>250.656158</v>
      </c>
      <c r="K71" s="19" t="n">
        <v>251.75119</v>
      </c>
      <c r="L71" s="19" t="n">
        <v>253.278656</v>
      </c>
      <c r="M71" s="19" t="n">
        <v>256.011414</v>
      </c>
      <c r="N71" s="19" t="n">
        <v>257.780151</v>
      </c>
      <c r="O71" s="19" t="n">
        <v>259.228119</v>
      </c>
      <c r="P71" s="19" t="n">
        <v>260.546631</v>
      </c>
      <c r="Q71" s="19" t="n">
        <v>261.635651</v>
      </c>
      <c r="R71" s="19" t="n">
        <v>262.256287</v>
      </c>
      <c r="S71" s="19" t="n">
        <v>263.132599</v>
      </c>
      <c r="T71" s="19" t="n">
        <v>264.257263</v>
      </c>
      <c r="U71" s="19" t="n">
        <v>265.390778</v>
      </c>
      <c r="V71" s="19" t="n">
        <v>266.388062</v>
      </c>
      <c r="W71" s="19" t="n">
        <v>267.523773</v>
      </c>
      <c r="X71" s="19" t="n">
        <v>268.831848</v>
      </c>
      <c r="Y71" s="19" t="n">
        <v>270.061493</v>
      </c>
      <c r="Z71" s="19" t="n">
        <v>271.156433</v>
      </c>
      <c r="AA71" s="19" t="n">
        <v>272.411255</v>
      </c>
      <c r="AB71" s="19" t="n">
        <v>273.902832</v>
      </c>
      <c r="AC71" s="19" t="n">
        <v>274.914612</v>
      </c>
      <c r="AD71" s="19" t="n">
        <v>275.870605</v>
      </c>
      <c r="AE71" s="19" t="n">
        <v>276.51178</v>
      </c>
      <c r="AF71" s="19" t="n">
        <v>276.928772</v>
      </c>
      <c r="AG71" s="19" t="n">
        <v>277.669556</v>
      </c>
      <c r="AH71" s="92" t="n">
        <v>0.00396</v>
      </c>
    </row>
    <row r="72" ht="15" customHeight="1" s="95">
      <c r="A72" s="10" t="inlineStr">
        <is>
          <t>PRC000:ia_Commercial</t>
        </is>
      </c>
      <c r="B72" s="110" t="inlineStr">
        <is>
          <t xml:space="preserve"> Commercial</t>
        </is>
      </c>
      <c r="C72" s="19" t="n">
        <v>173.481476</v>
      </c>
      <c r="D72" s="19" t="n">
        <v>181.113373</v>
      </c>
      <c r="E72" s="19" t="n">
        <v>182.814392</v>
      </c>
      <c r="F72" s="19" t="n">
        <v>182.452972</v>
      </c>
      <c r="G72" s="19" t="n">
        <v>182.736572</v>
      </c>
      <c r="H72" s="19" t="n">
        <v>184.550385</v>
      </c>
      <c r="I72" s="19" t="n">
        <v>184.279297</v>
      </c>
      <c r="J72" s="19" t="n">
        <v>184.960175</v>
      </c>
      <c r="K72" s="19" t="n">
        <v>185.210281</v>
      </c>
      <c r="L72" s="19" t="n">
        <v>185.74585</v>
      </c>
      <c r="M72" s="19" t="n">
        <v>187.117462</v>
      </c>
      <c r="N72" s="19" t="n">
        <v>187.964935</v>
      </c>
      <c r="O72" s="19" t="n">
        <v>188.467331</v>
      </c>
      <c r="P72" s="19" t="n">
        <v>189.285004</v>
      </c>
      <c r="Q72" s="19" t="n">
        <v>189.630219</v>
      </c>
      <c r="R72" s="19" t="n">
        <v>189.462448</v>
      </c>
      <c r="S72" s="19" t="n">
        <v>189.417847</v>
      </c>
      <c r="T72" s="19" t="n">
        <v>189.784363</v>
      </c>
      <c r="U72" s="19" t="n">
        <v>190.242859</v>
      </c>
      <c r="V72" s="19" t="n">
        <v>190.581055</v>
      </c>
      <c r="W72" s="19" t="n">
        <v>191.092209</v>
      </c>
      <c r="X72" s="19" t="n">
        <v>191.863373</v>
      </c>
      <c r="Y72" s="19" t="n">
        <v>192.501022</v>
      </c>
      <c r="Z72" s="19" t="n">
        <v>193.296677</v>
      </c>
      <c r="AA72" s="19" t="n">
        <v>194.119049</v>
      </c>
      <c r="AB72" s="19" t="n">
        <v>195.205658</v>
      </c>
      <c r="AC72" s="19" t="n">
        <v>196.036636</v>
      </c>
      <c r="AD72" s="19" t="n">
        <v>196.930298</v>
      </c>
      <c r="AE72" s="19" t="n">
        <v>197.608154</v>
      </c>
      <c r="AF72" s="19" t="n">
        <v>198.31926</v>
      </c>
      <c r="AG72" s="19" t="n">
        <v>199.385406</v>
      </c>
      <c r="AH72" s="92" t="n">
        <v>0.00465</v>
      </c>
    </row>
    <row r="73" ht="14.5" customHeight="1" s="95">
      <c r="A73" s="10" t="inlineStr">
        <is>
          <t>PRC000:ia_Industrial</t>
        </is>
      </c>
      <c r="B73" s="110" t="inlineStr">
        <is>
          <t xml:space="preserve"> Industrial 1/</t>
        </is>
      </c>
      <c r="C73" s="19" t="n">
        <v>151.848038</v>
      </c>
      <c r="D73" s="19" t="n">
        <v>165.114624</v>
      </c>
      <c r="E73" s="19" t="n">
        <v>170.164291</v>
      </c>
      <c r="F73" s="19" t="n">
        <v>170.958893</v>
      </c>
      <c r="G73" s="19" t="n">
        <v>172.68074</v>
      </c>
      <c r="H73" s="19" t="n">
        <v>175.706451</v>
      </c>
      <c r="I73" s="19" t="n">
        <v>177.856247</v>
      </c>
      <c r="J73" s="19" t="n">
        <v>181.787323</v>
      </c>
      <c r="K73" s="19" t="n">
        <v>185.883438</v>
      </c>
      <c r="L73" s="19" t="n">
        <v>190.063965</v>
      </c>
      <c r="M73" s="19" t="n">
        <v>195.257309</v>
      </c>
      <c r="N73" s="19" t="n">
        <v>199.518692</v>
      </c>
      <c r="O73" s="19" t="n">
        <v>203.37735</v>
      </c>
      <c r="P73" s="19" t="n">
        <v>206.160828</v>
      </c>
      <c r="Q73" s="19" t="n">
        <v>209.285583</v>
      </c>
      <c r="R73" s="19" t="n">
        <v>212.13353</v>
      </c>
      <c r="S73" s="19" t="n">
        <v>214.535049</v>
      </c>
      <c r="T73" s="19" t="n">
        <v>218.428177</v>
      </c>
      <c r="U73" s="19" t="n">
        <v>221.855865</v>
      </c>
      <c r="V73" s="19" t="n">
        <v>223.431976</v>
      </c>
      <c r="W73" s="19" t="n">
        <v>226.550858</v>
      </c>
      <c r="X73" s="19" t="n">
        <v>230.105133</v>
      </c>
      <c r="Y73" s="19" t="n">
        <v>233.682724</v>
      </c>
      <c r="Z73" s="19" t="n">
        <v>237.015839</v>
      </c>
      <c r="AA73" s="19" t="n">
        <v>241.078354</v>
      </c>
      <c r="AB73" s="19" t="n">
        <v>245.144989</v>
      </c>
      <c r="AC73" s="19" t="n">
        <v>248.453461</v>
      </c>
      <c r="AD73" s="19" t="n">
        <v>251.573746</v>
      </c>
      <c r="AE73" s="19" t="n">
        <v>254.082108</v>
      </c>
      <c r="AF73" s="19" t="n">
        <v>258.032166</v>
      </c>
      <c r="AG73" s="19" t="n">
        <v>262.573212</v>
      </c>
      <c r="AH73" s="92" t="n">
        <v>0.018423</v>
      </c>
    </row>
    <row r="74" ht="15" customHeight="1" s="95">
      <c r="A74" s="10" t="inlineStr">
        <is>
          <t>PRC000:ia_Transportatio</t>
        </is>
      </c>
      <c r="B74" s="110" t="inlineStr">
        <is>
          <t xml:space="preserve"> Transportation</t>
        </is>
      </c>
      <c r="C74" s="19" t="n">
        <v>411.849915</v>
      </c>
      <c r="D74" s="19" t="n">
        <v>447.952972</v>
      </c>
      <c r="E74" s="19" t="n">
        <v>465.37207</v>
      </c>
      <c r="F74" s="19" t="n">
        <v>477.469604</v>
      </c>
      <c r="G74" s="19" t="n">
        <v>482.108734</v>
      </c>
      <c r="H74" s="19" t="n">
        <v>482.549164</v>
      </c>
      <c r="I74" s="19" t="n">
        <v>484.44397</v>
      </c>
      <c r="J74" s="19" t="n">
        <v>494.091187</v>
      </c>
      <c r="K74" s="19" t="n">
        <v>497.251343</v>
      </c>
      <c r="L74" s="19" t="n">
        <v>502.080322</v>
      </c>
      <c r="M74" s="19" t="n">
        <v>520.232666</v>
      </c>
      <c r="N74" s="19" t="n">
        <v>517.758057</v>
      </c>
      <c r="O74" s="19" t="n">
        <v>523.005432</v>
      </c>
      <c r="P74" s="19" t="n">
        <v>525.63324</v>
      </c>
      <c r="Q74" s="19" t="n">
        <v>532.648743</v>
      </c>
      <c r="R74" s="19" t="n">
        <v>527.369263</v>
      </c>
      <c r="S74" s="19" t="n">
        <v>527.975647</v>
      </c>
      <c r="T74" s="19" t="n">
        <v>533.8790279999999</v>
      </c>
      <c r="U74" s="19" t="n">
        <v>539.88324</v>
      </c>
      <c r="V74" s="19" t="n">
        <v>540.749207</v>
      </c>
      <c r="W74" s="19" t="n">
        <v>548.76001</v>
      </c>
      <c r="X74" s="19" t="n">
        <v>554.731995</v>
      </c>
      <c r="Y74" s="19" t="n">
        <v>558.286987</v>
      </c>
      <c r="Z74" s="19" t="n">
        <v>564.584961</v>
      </c>
      <c r="AA74" s="19" t="n">
        <v>571.8395389999999</v>
      </c>
      <c r="AB74" s="19" t="n">
        <v>580.5215449999999</v>
      </c>
      <c r="AC74" s="19" t="n">
        <v>586.197754</v>
      </c>
      <c r="AD74" s="19" t="n">
        <v>591.2227779999999</v>
      </c>
      <c r="AE74" s="19" t="n">
        <v>595.930664</v>
      </c>
      <c r="AF74" s="19" t="n">
        <v>603.300537</v>
      </c>
      <c r="AG74" s="19" t="n">
        <v>610.662476</v>
      </c>
      <c r="AH74" s="92" t="n">
        <v>0.013216</v>
      </c>
    </row>
    <row r="75" ht="15" customHeight="1" s="95">
      <c r="A75" s="10" t="inlineStr">
        <is>
          <t>PRC000:ia_TotalNon-Rene</t>
        </is>
      </c>
      <c r="B75" s="110" t="inlineStr">
        <is>
          <t xml:space="preserve">   Total Non-Renewable Expenditures</t>
        </is>
      </c>
      <c r="C75" s="19" t="n">
        <v>983.80011</v>
      </c>
      <c r="D75" s="19" t="n">
        <v>1047.311157</v>
      </c>
      <c r="E75" s="19" t="n">
        <v>1070.367432</v>
      </c>
      <c r="F75" s="19" t="n">
        <v>1080.714966</v>
      </c>
      <c r="G75" s="19" t="n">
        <v>1085.653931</v>
      </c>
      <c r="H75" s="19" t="n">
        <v>1091.090576</v>
      </c>
      <c r="I75" s="19" t="n">
        <v>1095.920044</v>
      </c>
      <c r="J75" s="19" t="n">
        <v>1111.494873</v>
      </c>
      <c r="K75" s="19" t="n">
        <v>1120.096191</v>
      </c>
      <c r="L75" s="19" t="n">
        <v>1131.168823</v>
      </c>
      <c r="M75" s="19" t="n">
        <v>1158.618896</v>
      </c>
      <c r="N75" s="19" t="n">
        <v>1163.021851</v>
      </c>
      <c r="O75" s="19" t="n">
        <v>1174.078125</v>
      </c>
      <c r="P75" s="19" t="n">
        <v>1181.625732</v>
      </c>
      <c r="Q75" s="19" t="n">
        <v>1193.200195</v>
      </c>
      <c r="R75" s="19" t="n">
        <v>1191.221558</v>
      </c>
      <c r="S75" s="19" t="n">
        <v>1195.061157</v>
      </c>
      <c r="T75" s="19" t="n">
        <v>1206.348877</v>
      </c>
      <c r="U75" s="19" t="n">
        <v>1217.372803</v>
      </c>
      <c r="V75" s="19" t="n">
        <v>1221.150391</v>
      </c>
      <c r="W75" s="19" t="n">
        <v>1233.926758</v>
      </c>
      <c r="X75" s="19" t="n">
        <v>1245.532349</v>
      </c>
      <c r="Y75" s="19" t="n">
        <v>1254.532227</v>
      </c>
      <c r="Z75" s="19" t="n">
        <v>1266.053955</v>
      </c>
      <c r="AA75" s="19" t="n">
        <v>1279.448242</v>
      </c>
      <c r="AB75" s="19" t="n">
        <v>1294.775024</v>
      </c>
      <c r="AC75" s="19" t="n">
        <v>1305.602417</v>
      </c>
      <c r="AD75" s="19" t="n">
        <v>1315.597412</v>
      </c>
      <c r="AE75" s="19" t="n">
        <v>1324.13269</v>
      </c>
      <c r="AF75" s="19" t="n">
        <v>1336.580811</v>
      </c>
      <c r="AG75" s="19" t="n">
        <v>1350.290649</v>
      </c>
      <c r="AH75" s="92" t="n">
        <v>0.010611</v>
      </c>
    </row>
    <row r="76" ht="15" customHeight="1" s="95">
      <c r="A76" s="10" t="inlineStr">
        <is>
          <t>PRC000:ja_Transportatio</t>
        </is>
      </c>
      <c r="B76" s="110" t="inlineStr">
        <is>
          <t xml:space="preserve"> Transportation Renewable Expenditures</t>
        </is>
      </c>
      <c r="C76" s="19" t="n">
        <v>0.641505</v>
      </c>
      <c r="D76" s="19" t="n">
        <v>0.7243270000000001</v>
      </c>
      <c r="E76" s="19" t="n">
        <v>0.7319</v>
      </c>
      <c r="F76" s="19" t="n">
        <v>0.747163</v>
      </c>
      <c r="G76" s="19" t="n">
        <v>0.737895</v>
      </c>
      <c r="H76" s="19" t="n">
        <v>0.7259060000000001</v>
      </c>
      <c r="I76" s="19" t="n">
        <v>0.7156169999999999</v>
      </c>
      <c r="J76" s="19" t="n">
        <v>0.718177</v>
      </c>
      <c r="K76" s="19" t="n">
        <v>0.711925</v>
      </c>
      <c r="L76" s="19" t="n">
        <v>0.708562</v>
      </c>
      <c r="M76" s="19" t="n">
        <v>0.724556</v>
      </c>
      <c r="N76" s="19" t="n">
        <v>0.711187</v>
      </c>
      <c r="O76" s="19" t="n">
        <v>0.709875</v>
      </c>
      <c r="P76" s="19" t="n">
        <v>0.707981</v>
      </c>
      <c r="Q76" s="19" t="n">
        <v>0.71608</v>
      </c>
      <c r="R76" s="19" t="n">
        <v>0.707236</v>
      </c>
      <c r="S76" s="19" t="n">
        <v>0.709616</v>
      </c>
      <c r="T76" s="19" t="n">
        <v>0.7198329999999999</v>
      </c>
      <c r="U76" s="19" t="n">
        <v>0.73005</v>
      </c>
      <c r="V76" s="19" t="n">
        <v>0.738035</v>
      </c>
      <c r="W76" s="19" t="n">
        <v>0.751175</v>
      </c>
      <c r="X76" s="19" t="n">
        <v>0.765134</v>
      </c>
      <c r="Y76" s="19" t="n">
        <v>0.774439</v>
      </c>
      <c r="Z76" s="19" t="n">
        <v>0.787946</v>
      </c>
      <c r="AA76" s="19" t="n">
        <v>0.804366</v>
      </c>
      <c r="AB76" s="19" t="n">
        <v>0.821308</v>
      </c>
      <c r="AC76" s="19" t="n">
        <v>0.834072</v>
      </c>
      <c r="AD76" s="19" t="n">
        <v>0.850394</v>
      </c>
      <c r="AE76" s="19" t="n">
        <v>0.864071</v>
      </c>
      <c r="AF76" s="19" t="n">
        <v>0.884526</v>
      </c>
      <c r="AG76" s="19" t="n">
        <v>0.904505</v>
      </c>
      <c r="AH76" s="92" t="n">
        <v>0.011518</v>
      </c>
    </row>
    <row r="77" ht="15" customHeight="1" s="95">
      <c r="A77" s="10" t="inlineStr">
        <is>
          <t>PRC000:ja_TotalExpendit</t>
        </is>
      </c>
      <c r="B77" s="15" t="inlineStr">
        <is>
          <t xml:space="preserve">   Total Expenditures</t>
        </is>
      </c>
      <c r="C77" s="21" t="n">
        <v>984.441589</v>
      </c>
      <c r="D77" s="21" t="n">
        <v>1048.035522</v>
      </c>
      <c r="E77" s="21" t="n">
        <v>1071.099365</v>
      </c>
      <c r="F77" s="21" t="n">
        <v>1081.462158</v>
      </c>
      <c r="G77" s="21" t="n">
        <v>1086.391846</v>
      </c>
      <c r="H77" s="21" t="n">
        <v>1091.816528</v>
      </c>
      <c r="I77" s="21" t="n">
        <v>1096.63562</v>
      </c>
      <c r="J77" s="21" t="n">
        <v>1112.213013</v>
      </c>
      <c r="K77" s="21" t="n">
        <v>1120.808105</v>
      </c>
      <c r="L77" s="21" t="n">
        <v>1131.877441</v>
      </c>
      <c r="M77" s="21" t="n">
        <v>1159.343506</v>
      </c>
      <c r="N77" s="21" t="n">
        <v>1163.733032</v>
      </c>
      <c r="O77" s="21" t="n">
        <v>1174.787964</v>
      </c>
      <c r="P77" s="21" t="n">
        <v>1182.33374</v>
      </c>
      <c r="Q77" s="21" t="n">
        <v>1193.91626</v>
      </c>
      <c r="R77" s="21" t="n">
        <v>1191.928833</v>
      </c>
      <c r="S77" s="21" t="n">
        <v>1195.770752</v>
      </c>
      <c r="T77" s="21" t="n">
        <v>1207.068726</v>
      </c>
      <c r="U77" s="21" t="n">
        <v>1218.102905</v>
      </c>
      <c r="V77" s="21" t="n">
        <v>1221.888428</v>
      </c>
      <c r="W77" s="21" t="n">
        <v>1234.677979</v>
      </c>
      <c r="X77" s="21" t="n">
        <v>1246.297485</v>
      </c>
      <c r="Y77" s="21" t="n">
        <v>1255.306641</v>
      </c>
      <c r="Z77" s="21" t="n">
        <v>1266.841919</v>
      </c>
      <c r="AA77" s="21" t="n">
        <v>1280.252563</v>
      </c>
      <c r="AB77" s="21" t="n">
        <v>1295.596313</v>
      </c>
      <c r="AC77" s="21" t="n">
        <v>1306.436523</v>
      </c>
      <c r="AD77" s="21" t="n">
        <v>1316.447754</v>
      </c>
      <c r="AE77" s="21" t="n">
        <v>1324.996704</v>
      </c>
      <c r="AF77" s="21" t="n">
        <v>1337.465332</v>
      </c>
      <c r="AG77" s="21" t="n">
        <v>1351.19519</v>
      </c>
      <c r="AH77" s="17" t="n">
        <v>0.010612</v>
      </c>
    </row>
    <row r="79" ht="12" customHeight="1" s="95"/>
    <row r="80" ht="15" customHeight="1" s="95">
      <c r="B80" s="15" t="inlineStr">
        <is>
          <t>Prices in Nominal Dollars</t>
        </is>
      </c>
    </row>
    <row r="81" ht="12" customHeight="1" s="95">
      <c r="B81" s="15" t="inlineStr">
        <is>
          <t xml:space="preserve"> Residential</t>
        </is>
      </c>
    </row>
    <row r="82" ht="15" customHeight="1" s="95">
      <c r="A82" s="10" t="inlineStr">
        <is>
          <t>PRC000:nom_R_LiquefiedP</t>
        </is>
      </c>
      <c r="B82" s="110" t="inlineStr">
        <is>
          <t xml:space="preserve">   Propane</t>
        </is>
      </c>
      <c r="C82" s="91" t="n">
        <v>17.296467</v>
      </c>
      <c r="D82" s="91" t="n">
        <v>17.364542</v>
      </c>
      <c r="E82" s="91" t="n">
        <v>17.773216</v>
      </c>
      <c r="F82" s="91" t="n">
        <v>17.895594</v>
      </c>
      <c r="G82" s="91" t="n">
        <v>18.20512</v>
      </c>
      <c r="H82" s="91" t="n">
        <v>18.688913</v>
      </c>
      <c r="I82" s="91" t="n">
        <v>19.072323</v>
      </c>
      <c r="J82" s="91" t="n">
        <v>19.563379</v>
      </c>
      <c r="K82" s="91" t="n">
        <v>20.288092</v>
      </c>
      <c r="L82" s="91" t="n">
        <v>21.121529</v>
      </c>
      <c r="M82" s="91" t="n">
        <v>22.49015</v>
      </c>
      <c r="N82" s="91" t="n">
        <v>23.541407</v>
      </c>
      <c r="O82" s="91" t="n">
        <v>24.573856</v>
      </c>
      <c r="P82" s="91" t="n">
        <v>25.557503</v>
      </c>
      <c r="Q82" s="91" t="n">
        <v>26.52951</v>
      </c>
      <c r="R82" s="91" t="n">
        <v>27.389929</v>
      </c>
      <c r="S82" s="91" t="n">
        <v>28.309729</v>
      </c>
      <c r="T82" s="91" t="n">
        <v>29.424145</v>
      </c>
      <c r="U82" s="91" t="n">
        <v>30.513109</v>
      </c>
      <c r="V82" s="91" t="n">
        <v>31.49655</v>
      </c>
      <c r="W82" s="91" t="n">
        <v>32.537384</v>
      </c>
      <c r="X82" s="91" t="n">
        <v>33.617428</v>
      </c>
      <c r="Y82" s="91" t="n">
        <v>34.722183</v>
      </c>
      <c r="Z82" s="91" t="n">
        <v>35.721493</v>
      </c>
      <c r="AA82" s="91" t="n">
        <v>36.903725</v>
      </c>
      <c r="AB82" s="91" t="n">
        <v>38.092831</v>
      </c>
      <c r="AC82" s="91" t="n">
        <v>39.457756</v>
      </c>
      <c r="AD82" s="91" t="n">
        <v>40.901833</v>
      </c>
      <c r="AE82" s="91" t="n">
        <v>42.397968</v>
      </c>
      <c r="AF82" s="91" t="n">
        <v>44.048859</v>
      </c>
      <c r="AG82" s="91" t="n">
        <v>45.773941</v>
      </c>
      <c r="AH82" s="92" t="n">
        <v>0.032972</v>
      </c>
    </row>
    <row r="83" ht="15" customHeight="1" s="95">
      <c r="A83" s="10" t="inlineStr">
        <is>
          <t>PRC000:nom_R_Distillate</t>
        </is>
      </c>
      <c r="B83" s="110" t="inlineStr">
        <is>
          <t xml:space="preserve">   Distillate Fuel Oil</t>
        </is>
      </c>
      <c r="C83" s="91" t="n">
        <v>17.748362</v>
      </c>
      <c r="D83" s="91" t="n">
        <v>17.966434</v>
      </c>
      <c r="E83" s="91" t="n">
        <v>19.259716</v>
      </c>
      <c r="F83" s="91" t="n">
        <v>20.916285</v>
      </c>
      <c r="G83" s="91" t="n">
        <v>22.016247</v>
      </c>
      <c r="H83" s="91" t="n">
        <v>22.974073</v>
      </c>
      <c r="I83" s="91" t="n">
        <v>24.235168</v>
      </c>
      <c r="J83" s="91" t="n">
        <v>25.399334</v>
      </c>
      <c r="K83" s="91" t="n">
        <v>26.390614</v>
      </c>
      <c r="L83" s="91" t="n">
        <v>27.482574</v>
      </c>
      <c r="M83" s="91" t="n">
        <v>28.736801</v>
      </c>
      <c r="N83" s="91" t="n">
        <v>29.729197</v>
      </c>
      <c r="O83" s="91" t="n">
        <v>30.882408</v>
      </c>
      <c r="P83" s="91" t="n">
        <v>31.928686</v>
      </c>
      <c r="Q83" s="91" t="n">
        <v>32.905087</v>
      </c>
      <c r="R83" s="91" t="n">
        <v>33.503971</v>
      </c>
      <c r="S83" s="91" t="n">
        <v>34.16716</v>
      </c>
      <c r="T83" s="91" t="n">
        <v>35.212048</v>
      </c>
      <c r="U83" s="91" t="n">
        <v>36.301605</v>
      </c>
      <c r="V83" s="91" t="n">
        <v>36.896996</v>
      </c>
      <c r="W83" s="91" t="n">
        <v>38.326675</v>
      </c>
      <c r="X83" s="91" t="n">
        <v>39.418179</v>
      </c>
      <c r="Y83" s="91" t="n">
        <v>40.484432</v>
      </c>
      <c r="Z83" s="91" t="n">
        <v>41.665268</v>
      </c>
      <c r="AA83" s="91" t="n">
        <v>42.998383</v>
      </c>
      <c r="AB83" s="91" t="n">
        <v>44.508553</v>
      </c>
      <c r="AC83" s="91" t="n">
        <v>45.914009</v>
      </c>
      <c r="AD83" s="91" t="n">
        <v>47.318893</v>
      </c>
      <c r="AE83" s="91" t="n">
        <v>48.675186</v>
      </c>
      <c r="AF83" s="91" t="n">
        <v>50.354439</v>
      </c>
      <c r="AG83" s="91" t="n">
        <v>52.064827</v>
      </c>
      <c r="AH83" s="92" t="n">
        <v>0.036524</v>
      </c>
    </row>
    <row r="84" ht="15" customHeight="1" s="95">
      <c r="A84" s="10" t="inlineStr">
        <is>
          <t>PRC000:nom_R_NaturalGas</t>
        </is>
      </c>
      <c r="B84" s="110" t="inlineStr">
        <is>
          <t xml:space="preserve">   Natural Gas</t>
        </is>
      </c>
      <c r="C84" s="91" t="n">
        <v>10.141716</v>
      </c>
      <c r="D84" s="91" t="n">
        <v>10.625046</v>
      </c>
      <c r="E84" s="91" t="n">
        <v>10.428921</v>
      </c>
      <c r="F84" s="91" t="n">
        <v>10.267519</v>
      </c>
      <c r="G84" s="91" t="n">
        <v>10.164536</v>
      </c>
      <c r="H84" s="91" t="n">
        <v>10.396891</v>
      </c>
      <c r="I84" s="91" t="n">
        <v>10.74641</v>
      </c>
      <c r="J84" s="91" t="n">
        <v>11.182247</v>
      </c>
      <c r="K84" s="91" t="n">
        <v>11.60196</v>
      </c>
      <c r="L84" s="91" t="n">
        <v>12.131678</v>
      </c>
      <c r="M84" s="91" t="n">
        <v>12.946251</v>
      </c>
      <c r="N84" s="91" t="n">
        <v>13.433338</v>
      </c>
      <c r="O84" s="91" t="n">
        <v>13.929442</v>
      </c>
      <c r="P84" s="91" t="n">
        <v>14.423272</v>
      </c>
      <c r="Q84" s="91" t="n">
        <v>14.851999</v>
      </c>
      <c r="R84" s="91" t="n">
        <v>15.235919</v>
      </c>
      <c r="S84" s="91" t="n">
        <v>15.627309</v>
      </c>
      <c r="T84" s="91" t="n">
        <v>16.018497</v>
      </c>
      <c r="U84" s="91" t="n">
        <v>16.378679</v>
      </c>
      <c r="V84" s="91" t="n">
        <v>16.725304</v>
      </c>
      <c r="W84" s="91" t="n">
        <v>17.100847</v>
      </c>
      <c r="X84" s="91" t="n">
        <v>17.530432</v>
      </c>
      <c r="Y84" s="91" t="n">
        <v>17.981056</v>
      </c>
      <c r="Z84" s="91" t="n">
        <v>18.441963</v>
      </c>
      <c r="AA84" s="91" t="n">
        <v>18.947731</v>
      </c>
      <c r="AB84" s="91" t="n">
        <v>19.460142</v>
      </c>
      <c r="AC84" s="91" t="n">
        <v>19.991085</v>
      </c>
      <c r="AD84" s="91" t="n">
        <v>20.545118</v>
      </c>
      <c r="AE84" s="91" t="n">
        <v>21.06374</v>
      </c>
      <c r="AF84" s="91" t="n">
        <v>21.659649</v>
      </c>
      <c r="AG84" s="91" t="n">
        <v>22.326521</v>
      </c>
      <c r="AH84" s="92" t="n">
        <v>0.026653</v>
      </c>
    </row>
    <row r="85" ht="15" customHeight="1" s="95">
      <c r="A85" s="10" t="inlineStr">
        <is>
          <t>PRC000:nom_R_Electricit</t>
        </is>
      </c>
      <c r="B85" s="110" t="inlineStr">
        <is>
          <t xml:space="preserve">   Electricity</t>
        </is>
      </c>
      <c r="C85" s="91" t="n">
        <v>35.768967</v>
      </c>
      <c r="D85" s="91" t="n">
        <v>36.958694</v>
      </c>
      <c r="E85" s="91" t="n">
        <v>37.005428</v>
      </c>
      <c r="F85" s="91" t="n">
        <v>37.129112</v>
      </c>
      <c r="G85" s="91" t="n">
        <v>37.453621</v>
      </c>
      <c r="H85" s="91" t="n">
        <v>38.064835</v>
      </c>
      <c r="I85" s="91" t="n">
        <v>38.925762</v>
      </c>
      <c r="J85" s="91" t="n">
        <v>39.997341</v>
      </c>
      <c r="K85" s="91" t="n">
        <v>41.131058</v>
      </c>
      <c r="L85" s="91" t="n">
        <v>42.347912</v>
      </c>
      <c r="M85" s="91" t="n">
        <v>43.61792</v>
      </c>
      <c r="N85" s="91" t="n">
        <v>45.059521</v>
      </c>
      <c r="O85" s="91" t="n">
        <v>46.362289</v>
      </c>
      <c r="P85" s="91" t="n">
        <v>47.614605</v>
      </c>
      <c r="Q85" s="91" t="n">
        <v>48.764801</v>
      </c>
      <c r="R85" s="91" t="n">
        <v>49.783447</v>
      </c>
      <c r="S85" s="91" t="n">
        <v>50.813431</v>
      </c>
      <c r="T85" s="91" t="n">
        <v>51.841217</v>
      </c>
      <c r="U85" s="91" t="n">
        <v>52.915726</v>
      </c>
      <c r="V85" s="91" t="n">
        <v>53.969807</v>
      </c>
      <c r="W85" s="91" t="n">
        <v>55.068424</v>
      </c>
      <c r="X85" s="91" t="n">
        <v>56.238846</v>
      </c>
      <c r="Y85" s="91" t="n">
        <v>57.424133</v>
      </c>
      <c r="Z85" s="91" t="n">
        <v>58.644146</v>
      </c>
      <c r="AA85" s="91" t="n">
        <v>59.952782</v>
      </c>
      <c r="AB85" s="91" t="n">
        <v>61.380295</v>
      </c>
      <c r="AC85" s="91" t="n">
        <v>62.780964</v>
      </c>
      <c r="AD85" s="91" t="n">
        <v>64.219398</v>
      </c>
      <c r="AE85" s="91" t="n">
        <v>65.604782</v>
      </c>
      <c r="AF85" s="91" t="n">
        <v>66.92224899999999</v>
      </c>
      <c r="AG85" s="91" t="n">
        <v>68.370926</v>
      </c>
      <c r="AH85" s="92" t="n">
        <v>0.02183</v>
      </c>
    </row>
    <row r="87" ht="15" customHeight="1" s="95">
      <c r="B87" s="15" t="inlineStr">
        <is>
          <t xml:space="preserve"> Commercial</t>
        </is>
      </c>
    </row>
    <row r="88" ht="15" customHeight="1" s="95">
      <c r="A88" s="10" t="inlineStr">
        <is>
          <t>PRC000:nom_C_LiquefiedG</t>
        </is>
      </c>
      <c r="B88" s="110" t="inlineStr">
        <is>
          <t xml:space="preserve">   Propane</t>
        </is>
      </c>
      <c r="C88" s="91" t="n">
        <v>12.770181</v>
      </c>
      <c r="D88" s="91" t="n">
        <v>13.739795</v>
      </c>
      <c r="E88" s="91" t="n">
        <v>14.44624</v>
      </c>
      <c r="F88" s="91" t="n">
        <v>14.444918</v>
      </c>
      <c r="G88" s="91" t="n">
        <v>14.740237</v>
      </c>
      <c r="H88" s="91" t="n">
        <v>15.184672</v>
      </c>
      <c r="I88" s="91" t="n">
        <v>15.405874</v>
      </c>
      <c r="J88" s="91" t="n">
        <v>15.808756</v>
      </c>
      <c r="K88" s="91" t="n">
        <v>16.50246</v>
      </c>
      <c r="L88" s="91" t="n">
        <v>17.228308</v>
      </c>
      <c r="M88" s="91" t="n">
        <v>18.59107</v>
      </c>
      <c r="N88" s="91" t="n">
        <v>19.380161</v>
      </c>
      <c r="O88" s="91" t="n">
        <v>20.164705</v>
      </c>
      <c r="P88" s="91" t="n">
        <v>20.914408</v>
      </c>
      <c r="Q88" s="91" t="n">
        <v>21.670685</v>
      </c>
      <c r="R88" s="91" t="n">
        <v>22.283958</v>
      </c>
      <c r="S88" s="91" t="n">
        <v>23.028175</v>
      </c>
      <c r="T88" s="91" t="n">
        <v>24.014372</v>
      </c>
      <c r="U88" s="91" t="n">
        <v>24.860586</v>
      </c>
      <c r="V88" s="91" t="n">
        <v>25.563795</v>
      </c>
      <c r="W88" s="91" t="n">
        <v>26.37215</v>
      </c>
      <c r="X88" s="91" t="n">
        <v>27.21916</v>
      </c>
      <c r="Y88" s="91" t="n">
        <v>28.073462</v>
      </c>
      <c r="Z88" s="91" t="n">
        <v>28.766537</v>
      </c>
      <c r="AA88" s="91" t="n">
        <v>29.744673</v>
      </c>
      <c r="AB88" s="91" t="n">
        <v>30.668356</v>
      </c>
      <c r="AC88" s="91" t="n">
        <v>31.78665</v>
      </c>
      <c r="AD88" s="91" t="n">
        <v>32.939011</v>
      </c>
      <c r="AE88" s="91" t="n">
        <v>34.110699</v>
      </c>
      <c r="AF88" s="91" t="n">
        <v>35.441875</v>
      </c>
      <c r="AG88" s="91" t="n">
        <v>36.791409</v>
      </c>
      <c r="AH88" s="92" t="n">
        <v>0.035901</v>
      </c>
    </row>
    <row r="89" ht="15" customHeight="1" s="95">
      <c r="A89" s="10" t="inlineStr">
        <is>
          <t>PRC000:nom_C_Distillate</t>
        </is>
      </c>
      <c r="B89" s="110" t="inlineStr">
        <is>
          <t xml:space="preserve">   Distillate Fuel Oil</t>
        </is>
      </c>
      <c r="C89" s="91" t="n">
        <v>17.825056</v>
      </c>
      <c r="D89" s="91" t="n">
        <v>18.093426</v>
      </c>
      <c r="E89" s="91" t="n">
        <v>18.315351</v>
      </c>
      <c r="F89" s="91" t="n">
        <v>18.926201</v>
      </c>
      <c r="G89" s="91" t="n">
        <v>18.937216</v>
      </c>
      <c r="H89" s="91" t="n">
        <v>18.747389</v>
      </c>
      <c r="I89" s="91" t="n">
        <v>18.800863</v>
      </c>
      <c r="J89" s="91" t="n">
        <v>19.811499</v>
      </c>
      <c r="K89" s="91" t="n">
        <v>20.634888</v>
      </c>
      <c r="L89" s="91" t="n">
        <v>21.550406</v>
      </c>
      <c r="M89" s="91" t="n">
        <v>22.952717</v>
      </c>
      <c r="N89" s="91" t="n">
        <v>23.777868</v>
      </c>
      <c r="O89" s="91" t="n">
        <v>24.805574</v>
      </c>
      <c r="P89" s="91" t="n">
        <v>25.688957</v>
      </c>
      <c r="Q89" s="91" t="n">
        <v>26.508257</v>
      </c>
      <c r="R89" s="91" t="n">
        <v>26.943041</v>
      </c>
      <c r="S89" s="91" t="n">
        <v>27.453497</v>
      </c>
      <c r="T89" s="91" t="n">
        <v>28.341854</v>
      </c>
      <c r="U89" s="91" t="n">
        <v>29.279222</v>
      </c>
      <c r="V89" s="91" t="n">
        <v>29.723133</v>
      </c>
      <c r="W89" s="91" t="n">
        <v>30.995951</v>
      </c>
      <c r="X89" s="91" t="n">
        <v>31.923767</v>
      </c>
      <c r="Y89" s="91" t="n">
        <v>32.816875</v>
      </c>
      <c r="Z89" s="91" t="n">
        <v>33.830505</v>
      </c>
      <c r="AA89" s="91" t="n">
        <v>34.985626</v>
      </c>
      <c r="AB89" s="91" t="n">
        <v>36.306683</v>
      </c>
      <c r="AC89" s="91" t="n">
        <v>37.50856</v>
      </c>
      <c r="AD89" s="91" t="n">
        <v>38.701534</v>
      </c>
      <c r="AE89" s="91" t="n">
        <v>39.855164</v>
      </c>
      <c r="AF89" s="91" t="n">
        <v>41.30336</v>
      </c>
      <c r="AG89" s="91" t="n">
        <v>42.757435</v>
      </c>
      <c r="AH89" s="92" t="n">
        <v>0.029594</v>
      </c>
    </row>
    <row r="90" ht="15" customHeight="1" s="95">
      <c r="A90" s="10" t="inlineStr">
        <is>
          <t>PRC000:nom_C_ResidualFu</t>
        </is>
      </c>
      <c r="B90" s="110" t="inlineStr">
        <is>
          <t xml:space="preserve">   Residual Fuel Oil</t>
        </is>
      </c>
      <c r="C90" s="91" t="n">
        <v>5.24652</v>
      </c>
      <c r="D90" s="91" t="n">
        <v>4.137457</v>
      </c>
      <c r="E90" s="91" t="n">
        <v>5.270087</v>
      </c>
      <c r="F90" s="91" t="n">
        <v>6.617117</v>
      </c>
      <c r="G90" s="91" t="n">
        <v>7.813646</v>
      </c>
      <c r="H90" s="91" t="n">
        <v>8.700063</v>
      </c>
      <c r="I90" s="91" t="n">
        <v>9.709266</v>
      </c>
      <c r="J90" s="91" t="n">
        <v>10.525226</v>
      </c>
      <c r="K90" s="91" t="n">
        <v>10.966917</v>
      </c>
      <c r="L90" s="91" t="n">
        <v>11.607101</v>
      </c>
      <c r="M90" s="91" t="n">
        <v>12.393723</v>
      </c>
      <c r="N90" s="91" t="n">
        <v>12.86831</v>
      </c>
      <c r="O90" s="91" t="n">
        <v>13.590438</v>
      </c>
      <c r="P90" s="91" t="n">
        <v>14.201473</v>
      </c>
      <c r="Q90" s="91" t="n">
        <v>14.803964</v>
      </c>
      <c r="R90" s="91" t="n">
        <v>15.042674</v>
      </c>
      <c r="S90" s="91" t="n">
        <v>15.423155</v>
      </c>
      <c r="T90" s="91" t="n">
        <v>16.058147</v>
      </c>
      <c r="U90" s="91" t="n">
        <v>16.700855</v>
      </c>
      <c r="V90" s="91" t="n">
        <v>17.063044</v>
      </c>
      <c r="W90" s="91" t="n">
        <v>17.975677</v>
      </c>
      <c r="X90" s="91" t="n">
        <v>18.618505</v>
      </c>
      <c r="Y90" s="91" t="n">
        <v>19.266331</v>
      </c>
      <c r="Z90" s="91" t="n">
        <v>19.944061</v>
      </c>
      <c r="AA90" s="91" t="n">
        <v>20.865662</v>
      </c>
      <c r="AB90" s="91" t="n">
        <v>21.718767</v>
      </c>
      <c r="AC90" s="91" t="n">
        <v>22.665752</v>
      </c>
      <c r="AD90" s="91" t="n">
        <v>23.490469</v>
      </c>
      <c r="AE90" s="91" t="n">
        <v>24.193407</v>
      </c>
      <c r="AF90" s="91" t="n">
        <v>25.147209</v>
      </c>
      <c r="AG90" s="91" t="n">
        <v>26.069181</v>
      </c>
      <c r="AH90" s="92" t="n">
        <v>0.054893</v>
      </c>
    </row>
    <row r="91" ht="15" customHeight="1" s="95">
      <c r="A91" s="10" t="inlineStr">
        <is>
          <t>PRC000:nom_C_NaturalGas</t>
        </is>
      </c>
      <c r="B91" s="110" t="inlineStr">
        <is>
          <t xml:space="preserve">   Natural Gas</t>
        </is>
      </c>
      <c r="C91" s="91" t="n">
        <v>7.227466</v>
      </c>
      <c r="D91" s="91" t="n">
        <v>7.839015</v>
      </c>
      <c r="E91" s="91" t="n">
        <v>7.930861</v>
      </c>
      <c r="F91" s="91" t="n">
        <v>7.698619</v>
      </c>
      <c r="G91" s="91" t="n">
        <v>7.535708</v>
      </c>
      <c r="H91" s="91" t="n">
        <v>7.684878</v>
      </c>
      <c r="I91" s="91" t="n">
        <v>7.931843</v>
      </c>
      <c r="J91" s="91" t="n">
        <v>8.244377</v>
      </c>
      <c r="K91" s="91" t="n">
        <v>8.539218999999999</v>
      </c>
      <c r="L91" s="91" t="n">
        <v>8.93887</v>
      </c>
      <c r="M91" s="91" t="n">
        <v>9.525496</v>
      </c>
      <c r="N91" s="91" t="n">
        <v>9.864672000000001</v>
      </c>
      <c r="O91" s="91" t="n">
        <v>10.212051</v>
      </c>
      <c r="P91" s="91" t="n">
        <v>10.574384</v>
      </c>
      <c r="Q91" s="91" t="n">
        <v>10.876677</v>
      </c>
      <c r="R91" s="91" t="n">
        <v>11.138861</v>
      </c>
      <c r="S91" s="91" t="n">
        <v>11.410228</v>
      </c>
      <c r="T91" s="91" t="n">
        <v>11.681154</v>
      </c>
      <c r="U91" s="91" t="n">
        <v>11.921187</v>
      </c>
      <c r="V91" s="91" t="n">
        <v>12.14992</v>
      </c>
      <c r="W91" s="91" t="n">
        <v>12.406116</v>
      </c>
      <c r="X91" s="91" t="n">
        <v>12.713491</v>
      </c>
      <c r="Y91" s="91" t="n">
        <v>13.036792</v>
      </c>
      <c r="Z91" s="91" t="n">
        <v>13.364729</v>
      </c>
      <c r="AA91" s="91" t="n">
        <v>13.730934</v>
      </c>
      <c r="AB91" s="91" t="n">
        <v>14.098891</v>
      </c>
      <c r="AC91" s="91" t="n">
        <v>14.475825</v>
      </c>
      <c r="AD91" s="91" t="n">
        <v>14.866691</v>
      </c>
      <c r="AE91" s="91" t="n">
        <v>15.214554</v>
      </c>
      <c r="AF91" s="91" t="n">
        <v>15.629021</v>
      </c>
      <c r="AG91" s="91" t="n">
        <v>16.106098</v>
      </c>
      <c r="AH91" s="92" t="n">
        <v>0.02707</v>
      </c>
    </row>
    <row r="92" ht="14.5" customHeight="1" s="95">
      <c r="A92" s="10" t="inlineStr">
        <is>
          <t>PRC000:nom_C_Electricit</t>
        </is>
      </c>
      <c r="B92" s="110" t="inlineStr">
        <is>
          <t xml:space="preserve">   Electricity</t>
        </is>
      </c>
      <c r="C92" s="91" t="n">
        <v>31.322283</v>
      </c>
      <c r="D92" s="91" t="n">
        <v>32.086353</v>
      </c>
      <c r="E92" s="91" t="n">
        <v>32.066811</v>
      </c>
      <c r="F92" s="91" t="n">
        <v>31.870663</v>
      </c>
      <c r="G92" s="91" t="n">
        <v>31.975525</v>
      </c>
      <c r="H92" s="91" t="n">
        <v>32.408691</v>
      </c>
      <c r="I92" s="91" t="n">
        <v>32.988792</v>
      </c>
      <c r="J92" s="91" t="n">
        <v>33.828213</v>
      </c>
      <c r="K92" s="91" t="n">
        <v>34.687374</v>
      </c>
      <c r="L92" s="91" t="n">
        <v>35.603916</v>
      </c>
      <c r="M92" s="91" t="n">
        <v>36.579319</v>
      </c>
      <c r="N92" s="91" t="n">
        <v>37.768948</v>
      </c>
      <c r="O92" s="91" t="n">
        <v>38.715565</v>
      </c>
      <c r="P92" s="91" t="n">
        <v>39.733307</v>
      </c>
      <c r="Q92" s="91" t="n">
        <v>40.563961</v>
      </c>
      <c r="R92" s="91" t="n">
        <v>41.309269</v>
      </c>
      <c r="S92" s="91" t="n">
        <v>42.00713</v>
      </c>
      <c r="T92" s="91" t="n">
        <v>42.720234</v>
      </c>
      <c r="U92" s="91" t="n">
        <v>43.488796</v>
      </c>
      <c r="V92" s="91" t="n">
        <v>44.238426</v>
      </c>
      <c r="W92" s="91" t="n">
        <v>45.010628</v>
      </c>
      <c r="X92" s="91" t="n">
        <v>45.822861</v>
      </c>
      <c r="Y92" s="91" t="n">
        <v>46.626328</v>
      </c>
      <c r="Z92" s="91" t="n">
        <v>47.491955</v>
      </c>
      <c r="AA92" s="91" t="n">
        <v>48.364853</v>
      </c>
      <c r="AB92" s="91" t="n">
        <v>49.332256</v>
      </c>
      <c r="AC92" s="91" t="n">
        <v>50.317883</v>
      </c>
      <c r="AD92" s="91" t="n">
        <v>51.291096</v>
      </c>
      <c r="AE92" s="91" t="n">
        <v>52.220596</v>
      </c>
      <c r="AF92" s="91" t="n">
        <v>53.113724</v>
      </c>
      <c r="AG92" s="91" t="n">
        <v>54.145847</v>
      </c>
      <c r="AH92" s="92" t="n">
        <v>0.018412</v>
      </c>
    </row>
    <row r="94" ht="15" customHeight="1" s="95">
      <c r="B94" s="15" t="inlineStr">
        <is>
          <t xml:space="preserve"> Industrial 1/</t>
        </is>
      </c>
    </row>
    <row r="95" ht="15" customHeight="1" s="95">
      <c r="A95" s="10" t="inlineStr">
        <is>
          <t>PRC000:nom_I_LiquefiedP</t>
        </is>
      </c>
      <c r="B95" s="110" t="inlineStr">
        <is>
          <t xml:space="preserve">   Propane</t>
        </is>
      </c>
      <c r="C95" s="91" t="n">
        <v>7.622427</v>
      </c>
      <c r="D95" s="91" t="n">
        <v>8.585755000000001</v>
      </c>
      <c r="E95" s="91" t="n">
        <v>9.195073000000001</v>
      </c>
      <c r="F95" s="91" t="n">
        <v>9.105658</v>
      </c>
      <c r="G95" s="91" t="n">
        <v>9.31348</v>
      </c>
      <c r="H95" s="91" t="n">
        <v>9.636194</v>
      </c>
      <c r="I95" s="91" t="n">
        <v>9.716459</v>
      </c>
      <c r="J95" s="91" t="n">
        <v>9.964232000000001</v>
      </c>
      <c r="K95" s="91" t="n">
        <v>10.478424</v>
      </c>
      <c r="L95" s="91" t="n">
        <v>11.003137</v>
      </c>
      <c r="M95" s="91" t="n">
        <v>11.877894</v>
      </c>
      <c r="N95" s="91" t="n">
        <v>12.436106</v>
      </c>
      <c r="O95" s="91" t="n">
        <v>12.964437</v>
      </c>
      <c r="P95" s="91" t="n">
        <v>13.503829</v>
      </c>
      <c r="Q95" s="91" t="n">
        <v>14.056269</v>
      </c>
      <c r="R95" s="91" t="n">
        <v>14.46874</v>
      </c>
      <c r="S95" s="91" t="n">
        <v>15.020927</v>
      </c>
      <c r="T95" s="91" t="n">
        <v>15.816492</v>
      </c>
      <c r="U95" s="91" t="n">
        <v>16.458099</v>
      </c>
      <c r="V95" s="91" t="n">
        <v>16.961691</v>
      </c>
      <c r="W95" s="91" t="n">
        <v>17.571985</v>
      </c>
      <c r="X95" s="91" t="n">
        <v>18.214462</v>
      </c>
      <c r="Y95" s="91" t="n">
        <v>18.855173</v>
      </c>
      <c r="Z95" s="91" t="n">
        <v>19.31757</v>
      </c>
      <c r="AA95" s="91" t="n">
        <v>20.069984</v>
      </c>
      <c r="AB95" s="91" t="n">
        <v>20.747753</v>
      </c>
      <c r="AC95" s="91" t="n">
        <v>21.610123</v>
      </c>
      <c r="AD95" s="91" t="n">
        <v>22.491508</v>
      </c>
      <c r="AE95" s="91" t="n">
        <v>23.381889</v>
      </c>
      <c r="AF95" s="91" t="n">
        <v>24.425053</v>
      </c>
      <c r="AG95" s="91" t="n">
        <v>25.466816</v>
      </c>
      <c r="AH95" s="92" t="n">
        <v>0.041029</v>
      </c>
    </row>
    <row r="96" ht="15" customHeight="1" s="95">
      <c r="A96" s="10" t="inlineStr">
        <is>
          <t>PRC000:nom_I_Distillate</t>
        </is>
      </c>
      <c r="B96" s="110" t="inlineStr">
        <is>
          <t xml:space="preserve">   Distillate Fuel Oil</t>
        </is>
      </c>
      <c r="C96" s="91" t="n">
        <v>17.750837</v>
      </c>
      <c r="D96" s="91" t="n">
        <v>17.971844</v>
      </c>
      <c r="E96" s="91" t="n">
        <v>18.228767</v>
      </c>
      <c r="F96" s="91" t="n">
        <v>18.908209</v>
      </c>
      <c r="G96" s="91" t="n">
        <v>18.924597</v>
      </c>
      <c r="H96" s="91" t="n">
        <v>18.74519</v>
      </c>
      <c r="I96" s="91" t="n">
        <v>18.809263</v>
      </c>
      <c r="J96" s="91" t="n">
        <v>19.826265</v>
      </c>
      <c r="K96" s="91" t="n">
        <v>20.653816</v>
      </c>
      <c r="L96" s="91" t="n">
        <v>21.577911</v>
      </c>
      <c r="M96" s="91" t="n">
        <v>22.642855</v>
      </c>
      <c r="N96" s="91" t="n">
        <v>23.474722</v>
      </c>
      <c r="O96" s="91" t="n">
        <v>24.441145</v>
      </c>
      <c r="P96" s="91" t="n">
        <v>25.320295</v>
      </c>
      <c r="Q96" s="91" t="n">
        <v>26.142385</v>
      </c>
      <c r="R96" s="91" t="n">
        <v>26.564394</v>
      </c>
      <c r="S96" s="91" t="n">
        <v>27.064281</v>
      </c>
      <c r="T96" s="91" t="n">
        <v>27.944525</v>
      </c>
      <c r="U96" s="91" t="n">
        <v>28.875128</v>
      </c>
      <c r="V96" s="91" t="n">
        <v>29.305321</v>
      </c>
      <c r="W96" s="91" t="n">
        <v>30.566803</v>
      </c>
      <c r="X96" s="91" t="n">
        <v>31.488558</v>
      </c>
      <c r="Y96" s="91" t="n">
        <v>32.374752</v>
      </c>
      <c r="Z96" s="91" t="n">
        <v>33.386532</v>
      </c>
      <c r="AA96" s="91" t="n">
        <v>34.533226</v>
      </c>
      <c r="AB96" s="91" t="n">
        <v>35.851814</v>
      </c>
      <c r="AC96" s="91" t="n">
        <v>37.046463</v>
      </c>
      <c r="AD96" s="91" t="n">
        <v>38.240196</v>
      </c>
      <c r="AE96" s="91" t="n">
        <v>39.394962</v>
      </c>
      <c r="AF96" s="91" t="n">
        <v>40.843708</v>
      </c>
      <c r="AG96" s="91" t="n">
        <v>42.29126</v>
      </c>
      <c r="AH96" s="92" t="n">
        <v>0.029361</v>
      </c>
    </row>
    <row r="97" ht="15" customHeight="1" s="95">
      <c r="A97" s="10" t="inlineStr">
        <is>
          <t>PRC000:nom_I_ResidualFu</t>
        </is>
      </c>
      <c r="B97" s="110" t="inlineStr">
        <is>
          <t xml:space="preserve">   Residual Fuel Oil</t>
        </is>
      </c>
      <c r="C97" s="91" t="n">
        <v>5.42274</v>
      </c>
      <c r="D97" s="91" t="n">
        <v>4.478096</v>
      </c>
      <c r="E97" s="91" t="n">
        <v>5.935693</v>
      </c>
      <c r="F97" s="91" t="n">
        <v>7.615757</v>
      </c>
      <c r="G97" s="91" t="n">
        <v>9.063412</v>
      </c>
      <c r="H97" s="91" t="n">
        <v>10.318466</v>
      </c>
      <c r="I97" s="91" t="n">
        <v>11.784514</v>
      </c>
      <c r="J97" s="91" t="n">
        <v>12.62663</v>
      </c>
      <c r="K97" s="91" t="n">
        <v>13.233867</v>
      </c>
      <c r="L97" s="91" t="n">
        <v>13.933397</v>
      </c>
      <c r="M97" s="91" t="n">
        <v>14.765164</v>
      </c>
      <c r="N97" s="91" t="n">
        <v>15.340495</v>
      </c>
      <c r="O97" s="91" t="n">
        <v>16.080996</v>
      </c>
      <c r="P97" s="91" t="n">
        <v>16.774212</v>
      </c>
      <c r="Q97" s="91" t="n">
        <v>17.417721</v>
      </c>
      <c r="R97" s="91" t="n">
        <v>17.714138</v>
      </c>
      <c r="S97" s="91" t="n">
        <v>18.1371</v>
      </c>
      <c r="T97" s="91" t="n">
        <v>18.836687</v>
      </c>
      <c r="U97" s="91" t="n">
        <v>19.575224</v>
      </c>
      <c r="V97" s="91" t="n">
        <v>19.983976</v>
      </c>
      <c r="W97" s="91" t="n">
        <v>20.962624</v>
      </c>
      <c r="X97" s="91" t="n">
        <v>21.686935</v>
      </c>
      <c r="Y97" s="91" t="n">
        <v>22.380941</v>
      </c>
      <c r="Z97" s="91" t="n">
        <v>23.10383</v>
      </c>
      <c r="AA97" s="91" t="n">
        <v>24.086798</v>
      </c>
      <c r="AB97" s="91" t="n">
        <v>25.05735</v>
      </c>
      <c r="AC97" s="91" t="n">
        <v>25.998363</v>
      </c>
      <c r="AD97" s="91" t="n">
        <v>26.868773</v>
      </c>
      <c r="AE97" s="91" t="n">
        <v>27.697334</v>
      </c>
      <c r="AF97" s="91" t="n">
        <v>28.733341</v>
      </c>
      <c r="AG97" s="91" t="n">
        <v>29.87524</v>
      </c>
      <c r="AH97" s="92" t="n">
        <v>0.05853</v>
      </c>
    </row>
    <row r="98" ht="15" customHeight="1" s="95">
      <c r="A98" s="10" t="inlineStr">
        <is>
          <t>PRC000:nom_I_NaturalGas</t>
        </is>
      </c>
      <c r="B98" s="110" t="inlineStr">
        <is>
          <t xml:space="preserve">   Natural Gas 2/</t>
        </is>
      </c>
      <c r="C98" s="91" t="n">
        <v>3.058431</v>
      </c>
      <c r="D98" s="91" t="n">
        <v>4.087736</v>
      </c>
      <c r="E98" s="91" t="n">
        <v>4.067672</v>
      </c>
      <c r="F98" s="91" t="n">
        <v>3.691466</v>
      </c>
      <c r="G98" s="91" t="n">
        <v>3.394789</v>
      </c>
      <c r="H98" s="91" t="n">
        <v>3.40839</v>
      </c>
      <c r="I98" s="91" t="n">
        <v>3.527498</v>
      </c>
      <c r="J98" s="91" t="n">
        <v>3.739697</v>
      </c>
      <c r="K98" s="91" t="n">
        <v>3.926109</v>
      </c>
      <c r="L98" s="91" t="n">
        <v>4.17353</v>
      </c>
      <c r="M98" s="91" t="n">
        <v>4.36765</v>
      </c>
      <c r="N98" s="91" t="n">
        <v>4.536004</v>
      </c>
      <c r="O98" s="91" t="n">
        <v>4.69715</v>
      </c>
      <c r="P98" s="91" t="n">
        <v>4.889965</v>
      </c>
      <c r="Q98" s="91" t="n">
        <v>5.019726</v>
      </c>
      <c r="R98" s="91" t="n">
        <v>5.117745</v>
      </c>
      <c r="S98" s="91" t="n">
        <v>5.232636</v>
      </c>
      <c r="T98" s="91" t="n">
        <v>5.336368</v>
      </c>
      <c r="U98" s="91" t="n">
        <v>5.432676</v>
      </c>
      <c r="V98" s="91" t="n">
        <v>5.514288</v>
      </c>
      <c r="W98" s="91" t="n">
        <v>5.60789</v>
      </c>
      <c r="X98" s="91" t="n">
        <v>5.737049</v>
      </c>
      <c r="Y98" s="91" t="n">
        <v>5.875242</v>
      </c>
      <c r="Z98" s="91" t="n">
        <v>5.998192</v>
      </c>
      <c r="AA98" s="91" t="n">
        <v>6.169134</v>
      </c>
      <c r="AB98" s="91" t="n">
        <v>6.291267</v>
      </c>
      <c r="AC98" s="91" t="n">
        <v>6.433225</v>
      </c>
      <c r="AD98" s="91" t="n">
        <v>6.630484</v>
      </c>
      <c r="AE98" s="91" t="n">
        <v>6.74983</v>
      </c>
      <c r="AF98" s="91" t="n">
        <v>6.888884</v>
      </c>
      <c r="AG98" s="91" t="n">
        <v>7.117157</v>
      </c>
      <c r="AH98" s="92" t="n">
        <v>0.028554</v>
      </c>
    </row>
    <row r="99" ht="15" customHeight="1" s="95">
      <c r="A99" s="10" t="inlineStr">
        <is>
          <t>PRC000:nom_I_Metallurgi</t>
        </is>
      </c>
      <c r="B99" s="110" t="inlineStr">
        <is>
          <t xml:space="preserve">   Metallurgical Coal</t>
        </is>
      </c>
      <c r="C99" s="91" t="n">
        <v>4.0174</v>
      </c>
      <c r="D99" s="91" t="n">
        <v>3.636905</v>
      </c>
      <c r="E99" s="91" t="n">
        <v>3.430643</v>
      </c>
      <c r="F99" s="91" t="n">
        <v>3.322526</v>
      </c>
      <c r="G99" s="91" t="n">
        <v>3.283937</v>
      </c>
      <c r="H99" s="91" t="n">
        <v>3.304898</v>
      </c>
      <c r="I99" s="91" t="n">
        <v>3.343487</v>
      </c>
      <c r="J99" s="91" t="n">
        <v>3.42118</v>
      </c>
      <c r="K99" s="91" t="n">
        <v>3.523924</v>
      </c>
      <c r="L99" s="91" t="n">
        <v>3.65996</v>
      </c>
      <c r="M99" s="91" t="n">
        <v>3.809521</v>
      </c>
      <c r="N99" s="91" t="n">
        <v>3.969496</v>
      </c>
      <c r="O99" s="91" t="n">
        <v>4.130013</v>
      </c>
      <c r="P99" s="91" t="n">
        <v>4.288495</v>
      </c>
      <c r="Q99" s="91" t="n">
        <v>4.443704</v>
      </c>
      <c r="R99" s="91" t="n">
        <v>4.599765</v>
      </c>
      <c r="S99" s="91" t="n">
        <v>4.756515</v>
      </c>
      <c r="T99" s="91" t="n">
        <v>4.917583</v>
      </c>
      <c r="U99" s="91" t="n">
        <v>5.08305</v>
      </c>
      <c r="V99" s="91" t="n">
        <v>5.248307</v>
      </c>
      <c r="W99" s="91" t="n">
        <v>5.421515</v>
      </c>
      <c r="X99" s="91" t="n">
        <v>5.602237</v>
      </c>
      <c r="Y99" s="91" t="n">
        <v>5.793986</v>
      </c>
      <c r="Z99" s="91" t="n">
        <v>5.999776</v>
      </c>
      <c r="AA99" s="91" t="n">
        <v>6.218966</v>
      </c>
      <c r="AB99" s="91" t="n">
        <v>6.448829</v>
      </c>
      <c r="AC99" s="91" t="n">
        <v>6.689032</v>
      </c>
      <c r="AD99" s="91" t="n">
        <v>6.937432</v>
      </c>
      <c r="AE99" s="91" t="n">
        <v>7.197502</v>
      </c>
      <c r="AF99" s="91" t="n">
        <v>7.473462</v>
      </c>
      <c r="AG99" s="91" t="n">
        <v>7.771885</v>
      </c>
      <c r="AH99" s="92" t="n">
        <v>0.02224</v>
      </c>
    </row>
    <row r="100" ht="15" customHeight="1" s="95">
      <c r="A100" s="10" t="inlineStr">
        <is>
          <t>PRC000:nom_I_SteamCoal</t>
        </is>
      </c>
      <c r="B100" s="110" t="inlineStr">
        <is>
          <t xml:space="preserve">   Other Industrial Coal</t>
        </is>
      </c>
      <c r="C100" s="91" t="n">
        <v>2.815477</v>
      </c>
      <c r="D100" s="91" t="n">
        <v>2.8577</v>
      </c>
      <c r="E100" s="91" t="n">
        <v>2.948766</v>
      </c>
      <c r="F100" s="91" t="n">
        <v>2.976388</v>
      </c>
      <c r="G100" s="91" t="n">
        <v>3.026943</v>
      </c>
      <c r="H100" s="91" t="n">
        <v>3.079853</v>
      </c>
      <c r="I100" s="91" t="n">
        <v>3.144352</v>
      </c>
      <c r="J100" s="91" t="n">
        <v>3.221121</v>
      </c>
      <c r="K100" s="91" t="n">
        <v>3.303776</v>
      </c>
      <c r="L100" s="91" t="n">
        <v>3.399484</v>
      </c>
      <c r="M100" s="91" t="n">
        <v>3.515678</v>
      </c>
      <c r="N100" s="91" t="n">
        <v>3.61999</v>
      </c>
      <c r="O100" s="91" t="n">
        <v>3.706996</v>
      </c>
      <c r="P100" s="91" t="n">
        <v>3.811179</v>
      </c>
      <c r="Q100" s="91" t="n">
        <v>3.912488</v>
      </c>
      <c r="R100" s="91" t="n">
        <v>4.016845</v>
      </c>
      <c r="S100" s="91" t="n">
        <v>4.117596</v>
      </c>
      <c r="T100" s="91" t="n">
        <v>4.221014</v>
      </c>
      <c r="U100" s="91" t="n">
        <v>4.317785</v>
      </c>
      <c r="V100" s="91" t="n">
        <v>4.417277</v>
      </c>
      <c r="W100" s="91" t="n">
        <v>4.53143</v>
      </c>
      <c r="X100" s="91" t="n">
        <v>4.640117</v>
      </c>
      <c r="Y100" s="91" t="n">
        <v>4.754814</v>
      </c>
      <c r="Z100" s="91" t="n">
        <v>4.877342</v>
      </c>
      <c r="AA100" s="91" t="n">
        <v>4.992728</v>
      </c>
      <c r="AB100" s="91" t="n">
        <v>5.138436</v>
      </c>
      <c r="AC100" s="91" t="n">
        <v>5.279489</v>
      </c>
      <c r="AD100" s="91" t="n">
        <v>5.437367</v>
      </c>
      <c r="AE100" s="91" t="n">
        <v>5.602487</v>
      </c>
      <c r="AF100" s="91" t="n">
        <v>5.77569</v>
      </c>
      <c r="AG100" s="91" t="n">
        <v>5.963869</v>
      </c>
      <c r="AH100" s="92" t="n">
        <v>0.025335</v>
      </c>
    </row>
    <row r="101" ht="14.5" customHeight="1" s="95">
      <c r="A101" s="10" t="inlineStr">
        <is>
          <t>PRC000:nom_I_CoaltoLiqu</t>
        </is>
      </c>
      <c r="B101" s="110" t="inlineStr">
        <is>
          <t xml:space="preserve">   Coal to Liquids</t>
        </is>
      </c>
      <c r="C101" s="92" t="inlineStr">
        <is>
          <t>--</t>
        </is>
      </c>
      <c r="D101" s="92" t="inlineStr">
        <is>
          <t>--</t>
        </is>
      </c>
      <c r="E101" s="92" t="inlineStr">
        <is>
          <t>--</t>
        </is>
      </c>
      <c r="F101" s="92" t="inlineStr">
        <is>
          <t>--</t>
        </is>
      </c>
      <c r="G101" s="92" t="inlineStr">
        <is>
          <t>--</t>
        </is>
      </c>
      <c r="H101" s="92" t="inlineStr">
        <is>
          <t>--</t>
        </is>
      </c>
      <c r="I101" s="92" t="inlineStr">
        <is>
          <t>--</t>
        </is>
      </c>
      <c r="J101" s="92" t="inlineStr">
        <is>
          <t>--</t>
        </is>
      </c>
      <c r="K101" s="92" t="inlineStr">
        <is>
          <t>--</t>
        </is>
      </c>
      <c r="L101" s="92" t="inlineStr">
        <is>
          <t>--</t>
        </is>
      </c>
      <c r="M101" s="92" t="inlineStr">
        <is>
          <t>--</t>
        </is>
      </c>
      <c r="N101" s="92" t="inlineStr">
        <is>
          <t>--</t>
        </is>
      </c>
      <c r="O101" s="92" t="inlineStr">
        <is>
          <t>--</t>
        </is>
      </c>
      <c r="P101" s="92" t="inlineStr">
        <is>
          <t>--</t>
        </is>
      </c>
      <c r="Q101" s="92" t="inlineStr">
        <is>
          <t>--</t>
        </is>
      </c>
      <c r="R101" s="92" t="inlineStr">
        <is>
          <t>--</t>
        </is>
      </c>
      <c r="S101" s="92" t="inlineStr">
        <is>
          <t>--</t>
        </is>
      </c>
      <c r="T101" s="92" t="inlineStr">
        <is>
          <t>--</t>
        </is>
      </c>
      <c r="U101" s="92" t="inlineStr">
        <is>
          <t>--</t>
        </is>
      </c>
      <c r="V101" s="92" t="inlineStr">
        <is>
          <t>--</t>
        </is>
      </c>
      <c r="W101" s="92" t="inlineStr">
        <is>
          <t>--</t>
        </is>
      </c>
      <c r="X101" s="92" t="inlineStr">
        <is>
          <t>--</t>
        </is>
      </c>
      <c r="Y101" s="92" t="inlineStr">
        <is>
          <t>--</t>
        </is>
      </c>
      <c r="Z101" s="92" t="inlineStr">
        <is>
          <t>--</t>
        </is>
      </c>
      <c r="AA101" s="92" t="inlineStr">
        <is>
          <t>--</t>
        </is>
      </c>
      <c r="AB101" s="92" t="inlineStr">
        <is>
          <t>--</t>
        </is>
      </c>
      <c r="AC101" s="92" t="inlineStr">
        <is>
          <t>--</t>
        </is>
      </c>
      <c r="AD101" s="92" t="inlineStr">
        <is>
          <t>--</t>
        </is>
      </c>
      <c r="AE101" s="92" t="inlineStr">
        <is>
          <t>--</t>
        </is>
      </c>
      <c r="AF101" s="92" t="inlineStr">
        <is>
          <t>--</t>
        </is>
      </c>
      <c r="AG101" s="92" t="inlineStr">
        <is>
          <t>--</t>
        </is>
      </c>
      <c r="AH101" s="92" t="inlineStr">
        <is>
          <t>--</t>
        </is>
      </c>
    </row>
    <row r="102" ht="14.5" customHeight="1" s="95">
      <c r="A102" s="10" t="inlineStr">
        <is>
          <t>PRC000:nom_I_Electricit</t>
        </is>
      </c>
      <c r="B102" s="110" t="inlineStr">
        <is>
          <t xml:space="preserve">   Electricity</t>
        </is>
      </c>
      <c r="C102" s="91" t="n">
        <v>20.703951</v>
      </c>
      <c r="D102" s="91" t="n">
        <v>21.184431</v>
      </c>
      <c r="E102" s="91" t="n">
        <v>20.922766</v>
      </c>
      <c r="F102" s="91" t="n">
        <v>20.490692</v>
      </c>
      <c r="G102" s="91" t="n">
        <v>20.390978</v>
      </c>
      <c r="H102" s="91" t="n">
        <v>20.56181</v>
      </c>
      <c r="I102" s="91" t="n">
        <v>20.928827</v>
      </c>
      <c r="J102" s="91" t="n">
        <v>21.389219</v>
      </c>
      <c r="K102" s="91" t="n">
        <v>21.904938</v>
      </c>
      <c r="L102" s="91" t="n">
        <v>22.493555</v>
      </c>
      <c r="M102" s="91" t="n">
        <v>23.126232</v>
      </c>
      <c r="N102" s="91" t="n">
        <v>23.898823</v>
      </c>
      <c r="O102" s="91" t="n">
        <v>24.533018</v>
      </c>
      <c r="P102" s="91" t="n">
        <v>25.095577</v>
      </c>
      <c r="Q102" s="91" t="n">
        <v>25.619421</v>
      </c>
      <c r="R102" s="91" t="n">
        <v>26.129232</v>
      </c>
      <c r="S102" s="91" t="n">
        <v>26.601374</v>
      </c>
      <c r="T102" s="91" t="n">
        <v>27.053902</v>
      </c>
      <c r="U102" s="91" t="n">
        <v>27.557926</v>
      </c>
      <c r="V102" s="91" t="n">
        <v>28.009596</v>
      </c>
      <c r="W102" s="91" t="n">
        <v>28.483612</v>
      </c>
      <c r="X102" s="91" t="n">
        <v>28.995356</v>
      </c>
      <c r="Y102" s="91" t="n">
        <v>29.524231</v>
      </c>
      <c r="Z102" s="91" t="n">
        <v>30.04048</v>
      </c>
      <c r="AA102" s="91" t="n">
        <v>30.675072</v>
      </c>
      <c r="AB102" s="91" t="n">
        <v>31.286566</v>
      </c>
      <c r="AC102" s="91" t="n">
        <v>31.906498</v>
      </c>
      <c r="AD102" s="91" t="n">
        <v>32.552177</v>
      </c>
      <c r="AE102" s="91" t="n">
        <v>33.172356</v>
      </c>
      <c r="AF102" s="91" t="n">
        <v>33.776855</v>
      </c>
      <c r="AG102" s="91" t="n">
        <v>34.495876</v>
      </c>
      <c r="AH102" s="92" t="n">
        <v>0.017163</v>
      </c>
    </row>
    <row r="105" ht="15" customHeight="1" s="95">
      <c r="B105" s="15" t="inlineStr">
        <is>
          <t xml:space="preserve"> Transportation</t>
        </is>
      </c>
    </row>
    <row r="106" ht="15" customHeight="1" s="95">
      <c r="A106" s="10" t="inlineStr">
        <is>
          <t>PRC000:nom_T_LiquefiedP</t>
        </is>
      </c>
      <c r="B106" s="110" t="inlineStr">
        <is>
          <t xml:space="preserve">   Propane</t>
        </is>
      </c>
      <c r="C106" s="91" t="n">
        <v>11.989126</v>
      </c>
      <c r="D106" s="91" t="n">
        <v>13.055498</v>
      </c>
      <c r="E106" s="91" t="n">
        <v>13.684998</v>
      </c>
      <c r="F106" s="91" t="n">
        <v>13.646472</v>
      </c>
      <c r="G106" s="91" t="n">
        <v>13.932609</v>
      </c>
      <c r="H106" s="91" t="n">
        <v>14.35027</v>
      </c>
      <c r="I106" s="91" t="n">
        <v>14.551661</v>
      </c>
      <c r="J106" s="91" t="n">
        <v>14.940968</v>
      </c>
      <c r="K106" s="91" t="n">
        <v>15.597754</v>
      </c>
      <c r="L106" s="91" t="n">
        <v>16.266991</v>
      </c>
      <c r="M106" s="91" t="n">
        <v>17.803009</v>
      </c>
      <c r="N106" s="91" t="n">
        <v>18.508293</v>
      </c>
      <c r="O106" s="91" t="n">
        <v>19.266905</v>
      </c>
      <c r="P106" s="91" t="n">
        <v>19.95755</v>
      </c>
      <c r="Q106" s="91" t="n">
        <v>20.655188</v>
      </c>
      <c r="R106" s="91" t="n">
        <v>21.217951</v>
      </c>
      <c r="S106" s="91" t="n">
        <v>21.911341</v>
      </c>
      <c r="T106" s="91" t="n">
        <v>22.821793</v>
      </c>
      <c r="U106" s="91" t="n">
        <v>23.585032</v>
      </c>
      <c r="V106" s="91" t="n">
        <v>24.222187</v>
      </c>
      <c r="W106" s="91" t="n">
        <v>24.967777</v>
      </c>
      <c r="X106" s="91" t="n">
        <v>25.745121</v>
      </c>
      <c r="Y106" s="91" t="n">
        <v>26.527178</v>
      </c>
      <c r="Z106" s="91" t="n">
        <v>27.162399</v>
      </c>
      <c r="AA106" s="91" t="n">
        <v>28.074911</v>
      </c>
      <c r="AB106" s="91" t="n">
        <v>28.923811</v>
      </c>
      <c r="AC106" s="91" t="n">
        <v>29.956638</v>
      </c>
      <c r="AD106" s="91" t="n">
        <v>31.013227</v>
      </c>
      <c r="AE106" s="91" t="n">
        <v>32.086063</v>
      </c>
      <c r="AF106" s="91" t="n">
        <v>33.307343</v>
      </c>
      <c r="AG106" s="91" t="n">
        <v>34.538723</v>
      </c>
      <c r="AH106" s="92" t="n">
        <v>0.035899</v>
      </c>
    </row>
    <row r="107" ht="15" customHeight="1" s="95">
      <c r="A107" s="10" t="inlineStr">
        <is>
          <t>PRC000:nom_T_Ethan(E85)</t>
        </is>
      </c>
      <c r="B107" s="110" t="inlineStr">
        <is>
          <t xml:space="preserve">   E85 3/</t>
        </is>
      </c>
      <c r="C107" s="91" t="n">
        <v>21.197994</v>
      </c>
      <c r="D107" s="91" t="n">
        <v>22.489187</v>
      </c>
      <c r="E107" s="91" t="n">
        <v>24.134783</v>
      </c>
      <c r="F107" s="91" t="n">
        <v>23.938148</v>
      </c>
      <c r="G107" s="91" t="n">
        <v>24.054377</v>
      </c>
      <c r="H107" s="91" t="n">
        <v>24.331526</v>
      </c>
      <c r="I107" s="91" t="n">
        <v>24.861383</v>
      </c>
      <c r="J107" s="91" t="n">
        <v>26.163397</v>
      </c>
      <c r="K107" s="91" t="n">
        <v>27.222589</v>
      </c>
      <c r="L107" s="91" t="n">
        <v>28.490194</v>
      </c>
      <c r="M107" s="91" t="n">
        <v>30.607447</v>
      </c>
      <c r="N107" s="91" t="n">
        <v>31.424812</v>
      </c>
      <c r="O107" s="91" t="n">
        <v>32.751942</v>
      </c>
      <c r="P107" s="91" t="n">
        <v>33.951576</v>
      </c>
      <c r="Q107" s="91" t="n">
        <v>35.573013</v>
      </c>
      <c r="R107" s="91" t="n">
        <v>36.026157</v>
      </c>
      <c r="S107" s="91" t="n">
        <v>37.013168</v>
      </c>
      <c r="T107" s="91" t="n">
        <v>38.307907</v>
      </c>
      <c r="U107" s="91" t="n">
        <v>39.596973</v>
      </c>
      <c r="V107" s="91" t="n">
        <v>40.555588</v>
      </c>
      <c r="W107" s="91" t="n">
        <v>41.774628</v>
      </c>
      <c r="X107" s="91" t="n">
        <v>43.055012</v>
      </c>
      <c r="Y107" s="91" t="n">
        <v>44.035229</v>
      </c>
      <c r="Z107" s="91" t="n">
        <v>45.315018</v>
      </c>
      <c r="AA107" s="91" t="n">
        <v>46.798065</v>
      </c>
      <c r="AB107" s="91" t="n">
        <v>48.472187</v>
      </c>
      <c r="AC107" s="91" t="n">
        <v>49.989506</v>
      </c>
      <c r="AD107" s="91" t="n">
        <v>51.559319</v>
      </c>
      <c r="AE107" s="91" t="n">
        <v>53.219242</v>
      </c>
      <c r="AF107" s="91" t="n">
        <v>55.084354</v>
      </c>
      <c r="AG107" s="91" t="n">
        <v>57.077778</v>
      </c>
      <c r="AH107" s="92" t="n">
        <v>0.033568</v>
      </c>
    </row>
    <row r="108" ht="15" customHeight="1" s="95">
      <c r="A108" s="10" t="inlineStr">
        <is>
          <t>PRC000:nom_T_MotorGasol</t>
        </is>
      </c>
      <c r="B108" s="110" t="inlineStr">
        <is>
          <t xml:space="preserve">   Motor Gasoline 4/</t>
        </is>
      </c>
      <c r="C108" s="91" t="n">
        <v>18.753328</v>
      </c>
      <c r="D108" s="91" t="n">
        <v>19.788212</v>
      </c>
      <c r="E108" s="91" t="n">
        <v>20.293282</v>
      </c>
      <c r="F108" s="91" t="n">
        <v>20.436584</v>
      </c>
      <c r="G108" s="91" t="n">
        <v>20.593464</v>
      </c>
      <c r="H108" s="91" t="n">
        <v>20.882582</v>
      </c>
      <c r="I108" s="91" t="n">
        <v>21.37652</v>
      </c>
      <c r="J108" s="91" t="n">
        <v>22.48011</v>
      </c>
      <c r="K108" s="91" t="n">
        <v>23.366943</v>
      </c>
      <c r="L108" s="91" t="n">
        <v>24.426805</v>
      </c>
      <c r="M108" s="91" t="n">
        <v>26.396181</v>
      </c>
      <c r="N108" s="91" t="n">
        <v>27.072281</v>
      </c>
      <c r="O108" s="91" t="n">
        <v>28.209209</v>
      </c>
      <c r="P108" s="91" t="n">
        <v>29.205608</v>
      </c>
      <c r="Q108" s="91" t="n">
        <v>30.561083</v>
      </c>
      <c r="R108" s="91" t="n">
        <v>30.930744</v>
      </c>
      <c r="S108" s="91" t="n">
        <v>31.754171</v>
      </c>
      <c r="T108" s="91" t="n">
        <v>32.846405</v>
      </c>
      <c r="U108" s="91" t="n">
        <v>33.927547</v>
      </c>
      <c r="V108" s="91" t="n">
        <v>34.733677</v>
      </c>
      <c r="W108" s="91" t="n">
        <v>35.761009</v>
      </c>
      <c r="X108" s="91" t="n">
        <v>36.83062</v>
      </c>
      <c r="Y108" s="91" t="n">
        <v>37.648449</v>
      </c>
      <c r="Z108" s="91" t="n">
        <v>38.719551</v>
      </c>
      <c r="AA108" s="91" t="n">
        <v>39.962944</v>
      </c>
      <c r="AB108" s="91" t="n">
        <v>41.346458</v>
      </c>
      <c r="AC108" s="91" t="n">
        <v>42.581745</v>
      </c>
      <c r="AD108" s="91" t="n">
        <v>43.907246</v>
      </c>
      <c r="AE108" s="91" t="n">
        <v>45.259014</v>
      </c>
      <c r="AF108" s="91" t="n">
        <v>46.84462</v>
      </c>
      <c r="AG108" s="91" t="n">
        <v>48.515076</v>
      </c>
      <c r="AH108" s="92" t="n">
        <v>0.032191</v>
      </c>
    </row>
    <row r="109" ht="15" customHeight="1" s="95">
      <c r="A109" s="10" t="inlineStr">
        <is>
          <t>PRC000:nom_T_JetFuel</t>
        </is>
      </c>
      <c r="B109" s="110" t="inlineStr">
        <is>
          <t xml:space="preserve">   Jet Fuel 5/</t>
        </is>
      </c>
      <c r="C109" s="91" t="n">
        <v>9.568654</v>
      </c>
      <c r="D109" s="91" t="n">
        <v>10.491621</v>
      </c>
      <c r="E109" s="91" t="n">
        <v>11.611799</v>
      </c>
      <c r="F109" s="91" t="n">
        <v>12.626143</v>
      </c>
      <c r="G109" s="91" t="n">
        <v>13.374006</v>
      </c>
      <c r="H109" s="91" t="n">
        <v>13.885991</v>
      </c>
      <c r="I109" s="91" t="n">
        <v>14.634782</v>
      </c>
      <c r="J109" s="91" t="n">
        <v>15.622922</v>
      </c>
      <c r="K109" s="91" t="n">
        <v>16.399954</v>
      </c>
      <c r="L109" s="91" t="n">
        <v>17.258619</v>
      </c>
      <c r="M109" s="91" t="n">
        <v>18.285124</v>
      </c>
      <c r="N109" s="91" t="n">
        <v>19.125378</v>
      </c>
      <c r="O109" s="91" t="n">
        <v>20.090021</v>
      </c>
      <c r="P109" s="91" t="n">
        <v>20.930677</v>
      </c>
      <c r="Q109" s="91" t="n">
        <v>21.668398</v>
      </c>
      <c r="R109" s="91" t="n">
        <v>22.090868</v>
      </c>
      <c r="S109" s="91" t="n">
        <v>22.572369</v>
      </c>
      <c r="T109" s="91" t="n">
        <v>23.443169</v>
      </c>
      <c r="U109" s="91" t="n">
        <v>24.351158</v>
      </c>
      <c r="V109" s="91" t="n">
        <v>24.778328</v>
      </c>
      <c r="W109" s="91" t="n">
        <v>26.019875</v>
      </c>
      <c r="X109" s="91" t="n">
        <v>26.910351</v>
      </c>
      <c r="Y109" s="91" t="n">
        <v>27.768221</v>
      </c>
      <c r="Z109" s="91" t="n">
        <v>28.759863</v>
      </c>
      <c r="AA109" s="91" t="n">
        <v>29.916378</v>
      </c>
      <c r="AB109" s="91" t="n">
        <v>31.164968</v>
      </c>
      <c r="AC109" s="91" t="n">
        <v>32.309132</v>
      </c>
      <c r="AD109" s="91" t="n">
        <v>33.423969</v>
      </c>
      <c r="AE109" s="91" t="n">
        <v>34.476364</v>
      </c>
      <c r="AF109" s="91" t="n">
        <v>35.830788</v>
      </c>
      <c r="AG109" s="91" t="n">
        <v>37.16785</v>
      </c>
      <c r="AH109" s="92" t="n">
        <v>0.04627</v>
      </c>
    </row>
    <row r="110" ht="15" customHeight="1" s="95">
      <c r="A110" s="10" t="inlineStr">
        <is>
          <t>PRC000:nom_T_Distillate</t>
        </is>
      </c>
      <c r="B110" s="110" t="inlineStr">
        <is>
          <t xml:space="preserve">   Diesel Fuel (distillate fuel oil) 6/</t>
        </is>
      </c>
      <c r="C110" s="91" t="n">
        <v>18.329231</v>
      </c>
      <c r="D110" s="91" t="n">
        <v>18.466091</v>
      </c>
      <c r="E110" s="91" t="n">
        <v>19.441296</v>
      </c>
      <c r="F110" s="91" t="n">
        <v>20.906368</v>
      </c>
      <c r="G110" s="91" t="n">
        <v>21.550484</v>
      </c>
      <c r="H110" s="91" t="n">
        <v>22.240688</v>
      </c>
      <c r="I110" s="91" t="n">
        <v>22.925701</v>
      </c>
      <c r="J110" s="91" t="n">
        <v>24.184679</v>
      </c>
      <c r="K110" s="91" t="n">
        <v>25.177448</v>
      </c>
      <c r="L110" s="91" t="n">
        <v>26.206684</v>
      </c>
      <c r="M110" s="91" t="n">
        <v>27.881655</v>
      </c>
      <c r="N110" s="91" t="n">
        <v>28.911507</v>
      </c>
      <c r="O110" s="91" t="n">
        <v>30.105221</v>
      </c>
      <c r="P110" s="91" t="n">
        <v>31.156677</v>
      </c>
      <c r="Q110" s="91" t="n">
        <v>32.130554</v>
      </c>
      <c r="R110" s="91" t="n">
        <v>32.564861</v>
      </c>
      <c r="S110" s="91" t="n">
        <v>33.237152</v>
      </c>
      <c r="T110" s="91" t="n">
        <v>34.297997</v>
      </c>
      <c r="U110" s="91" t="n">
        <v>35.361176</v>
      </c>
      <c r="V110" s="91" t="n">
        <v>35.931492</v>
      </c>
      <c r="W110" s="91" t="n">
        <v>37.292427</v>
      </c>
      <c r="X110" s="91" t="n">
        <v>38.340878</v>
      </c>
      <c r="Y110" s="91" t="n">
        <v>39.357944</v>
      </c>
      <c r="Z110" s="91" t="n">
        <v>40.492893</v>
      </c>
      <c r="AA110" s="91" t="n">
        <v>41.785236</v>
      </c>
      <c r="AB110" s="91" t="n">
        <v>43.21402</v>
      </c>
      <c r="AC110" s="91" t="n">
        <v>44.615162</v>
      </c>
      <c r="AD110" s="91" t="n">
        <v>46.015656</v>
      </c>
      <c r="AE110" s="91" t="n">
        <v>47.406441</v>
      </c>
      <c r="AF110" s="91" t="n">
        <v>49.013824</v>
      </c>
      <c r="AG110" s="91" t="n">
        <v>50.694832</v>
      </c>
      <c r="AH110" s="92" t="n">
        <v>0.034492</v>
      </c>
    </row>
    <row r="111" ht="15" customHeight="1" s="95">
      <c r="A111" s="10" t="inlineStr">
        <is>
          <t>PRC000:nom_T_ResidualFu</t>
        </is>
      </c>
      <c r="B111" s="110" t="inlineStr">
        <is>
          <t xml:space="preserve">   Residual Fuel Oil</t>
        </is>
      </c>
      <c r="C111" s="91" t="n">
        <v>9.208066000000001</v>
      </c>
      <c r="D111" s="91" t="n">
        <v>7.063352</v>
      </c>
      <c r="E111" s="91" t="n">
        <v>7.302988</v>
      </c>
      <c r="F111" s="91" t="n">
        <v>8.481062</v>
      </c>
      <c r="G111" s="91" t="n">
        <v>9.849035000000001</v>
      </c>
      <c r="H111" s="91" t="n">
        <v>10.089943</v>
      </c>
      <c r="I111" s="91" t="n">
        <v>10.639123</v>
      </c>
      <c r="J111" s="91" t="n">
        <v>11.495901</v>
      </c>
      <c r="K111" s="91" t="n">
        <v>11.956233</v>
      </c>
      <c r="L111" s="91" t="n">
        <v>13.219588</v>
      </c>
      <c r="M111" s="91" t="n">
        <v>14.070412</v>
      </c>
      <c r="N111" s="91" t="n">
        <v>14.140808</v>
      </c>
      <c r="O111" s="91" t="n">
        <v>14.921721</v>
      </c>
      <c r="P111" s="91" t="n">
        <v>15.509969</v>
      </c>
      <c r="Q111" s="91" t="n">
        <v>16.500456</v>
      </c>
      <c r="R111" s="91" t="n">
        <v>16.410965</v>
      </c>
      <c r="S111" s="91" t="n">
        <v>16.978367</v>
      </c>
      <c r="T111" s="91" t="n">
        <v>17.589258</v>
      </c>
      <c r="U111" s="91" t="n">
        <v>18.293514</v>
      </c>
      <c r="V111" s="91" t="n">
        <v>18.921209</v>
      </c>
      <c r="W111" s="91" t="n">
        <v>19.635923</v>
      </c>
      <c r="X111" s="91" t="n">
        <v>20.176897</v>
      </c>
      <c r="Y111" s="91" t="n">
        <v>21.054981</v>
      </c>
      <c r="Z111" s="91" t="n">
        <v>22.139013</v>
      </c>
      <c r="AA111" s="91" t="n">
        <v>23.220079</v>
      </c>
      <c r="AB111" s="91" t="n">
        <v>23.7334</v>
      </c>
      <c r="AC111" s="91" t="n">
        <v>25.473278</v>
      </c>
      <c r="AD111" s="91" t="n">
        <v>26.305943</v>
      </c>
      <c r="AE111" s="91" t="n">
        <v>27.115713</v>
      </c>
      <c r="AF111" s="91" t="n">
        <v>28.203957</v>
      </c>
      <c r="AG111" s="91" t="n">
        <v>29.465542</v>
      </c>
      <c r="AH111" s="92" t="n">
        <v>0.039533</v>
      </c>
    </row>
    <row r="112" ht="15" customHeight="1" s="95">
      <c r="A112" s="10" t="inlineStr">
        <is>
          <t>PRC000:nom_T_NaturalGas</t>
        </is>
      </c>
      <c r="B112" s="110" t="inlineStr">
        <is>
          <t xml:space="preserve">   Natural Gas 7/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PRC000:nom_T_Electricit</t>
        </is>
      </c>
      <c r="B113" s="110" t="inlineStr">
        <is>
          <t xml:space="preserve">   Electricity</t>
        </is>
      </c>
      <c r="C113" s="91" t="n">
        <v>34.881683</v>
      </c>
      <c r="D113" s="91" t="n">
        <v>36.816513</v>
      </c>
      <c r="E113" s="91" t="n">
        <v>36.169003</v>
      </c>
      <c r="F113" s="91" t="n">
        <v>35.738602</v>
      </c>
      <c r="G113" s="91" t="n">
        <v>35.579834</v>
      </c>
      <c r="H113" s="91" t="n">
        <v>36.129082</v>
      </c>
      <c r="I113" s="91" t="n">
        <v>36.963623</v>
      </c>
      <c r="J113" s="91" t="n">
        <v>37.989132</v>
      </c>
      <c r="K113" s="91" t="n">
        <v>39.081032</v>
      </c>
      <c r="L113" s="91" t="n">
        <v>40.300076</v>
      </c>
      <c r="M113" s="91" t="n">
        <v>41.404995</v>
      </c>
      <c r="N113" s="91" t="n">
        <v>42.946102</v>
      </c>
      <c r="O113" s="91" t="n">
        <v>44.248558</v>
      </c>
      <c r="P113" s="91" t="n">
        <v>45.525314</v>
      </c>
      <c r="Q113" s="91" t="n">
        <v>46.634274</v>
      </c>
      <c r="R113" s="91" t="n">
        <v>47.531353</v>
      </c>
      <c r="S113" s="91" t="n">
        <v>48.4725</v>
      </c>
      <c r="T113" s="91" t="n">
        <v>49.432987</v>
      </c>
      <c r="U113" s="91" t="n">
        <v>50.387676</v>
      </c>
      <c r="V113" s="91" t="n">
        <v>51.286388</v>
      </c>
      <c r="W113" s="91" t="n">
        <v>52.21426</v>
      </c>
      <c r="X113" s="91" t="n">
        <v>53.183109</v>
      </c>
      <c r="Y113" s="91" t="n">
        <v>54.169323</v>
      </c>
      <c r="Z113" s="91" t="n">
        <v>55.113655</v>
      </c>
      <c r="AA113" s="91" t="n">
        <v>56.153427</v>
      </c>
      <c r="AB113" s="91" t="n">
        <v>57.276478</v>
      </c>
      <c r="AC113" s="91" t="n">
        <v>58.393307</v>
      </c>
      <c r="AD113" s="91" t="n">
        <v>59.57814</v>
      </c>
      <c r="AE113" s="91" t="n">
        <v>60.672661</v>
      </c>
      <c r="AF113" s="91" t="n">
        <v>61.72084</v>
      </c>
      <c r="AG113" s="91" t="n">
        <v>62.874916</v>
      </c>
      <c r="AH113" s="92" t="n">
        <v>0.019834</v>
      </c>
    </row>
    <row r="115" ht="15" customHeight="1" s="95">
      <c r="B115" s="15" t="inlineStr">
        <is>
          <t xml:space="preserve"> Electric Power 8/</t>
        </is>
      </c>
    </row>
    <row r="116" ht="15" customHeight="1" s="95">
      <c r="A116" s="10" t="inlineStr">
        <is>
          <t>PRC000:nom_E_Distillate</t>
        </is>
      </c>
      <c r="B116" s="110" t="inlineStr">
        <is>
          <t xml:space="preserve">   Distillate Fuel Oil</t>
        </is>
      </c>
      <c r="C116" s="91" t="n">
        <v>17.708588</v>
      </c>
      <c r="D116" s="91" t="n">
        <v>17.922907</v>
      </c>
      <c r="E116" s="91" t="n">
        <v>18.167339</v>
      </c>
      <c r="F116" s="91" t="n">
        <v>18.391798</v>
      </c>
      <c r="G116" s="91" t="n">
        <v>18.371428</v>
      </c>
      <c r="H116" s="91" t="n">
        <v>18.194515</v>
      </c>
      <c r="I116" s="91" t="n">
        <v>18.012846</v>
      </c>
      <c r="J116" s="91" t="n">
        <v>19.005011</v>
      </c>
      <c r="K116" s="91" t="n">
        <v>19.743412</v>
      </c>
      <c r="L116" s="91" t="n">
        <v>20.599808</v>
      </c>
      <c r="M116" s="91" t="n">
        <v>21.649261</v>
      </c>
      <c r="N116" s="91" t="n">
        <v>22.243275</v>
      </c>
      <c r="O116" s="91" t="n">
        <v>23.181122</v>
      </c>
      <c r="P116" s="91" t="n">
        <v>24.023527</v>
      </c>
      <c r="Q116" s="91" t="n">
        <v>24.834677</v>
      </c>
      <c r="R116" s="91" t="n">
        <v>25.286222</v>
      </c>
      <c r="S116" s="91" t="n">
        <v>25.852322</v>
      </c>
      <c r="T116" s="91" t="n">
        <v>26.715048</v>
      </c>
      <c r="U116" s="91" t="n">
        <v>27.47975</v>
      </c>
      <c r="V116" s="91" t="n">
        <v>27.963886</v>
      </c>
      <c r="W116" s="91" t="n">
        <v>29.288336</v>
      </c>
      <c r="X116" s="91" t="n">
        <v>30.202635</v>
      </c>
      <c r="Y116" s="91" t="n">
        <v>31.045172</v>
      </c>
      <c r="Z116" s="91" t="n">
        <v>32.017269</v>
      </c>
      <c r="AA116" s="91" t="n">
        <v>33.168652</v>
      </c>
      <c r="AB116" s="91" t="n">
        <v>34.449997</v>
      </c>
      <c r="AC116" s="91" t="n">
        <v>35.675571</v>
      </c>
      <c r="AD116" s="91" t="n">
        <v>36.849621</v>
      </c>
      <c r="AE116" s="91" t="n">
        <v>38.0271</v>
      </c>
      <c r="AF116" s="91" t="n">
        <v>39.507576</v>
      </c>
      <c r="AG116" s="91" t="n">
        <v>40.923405</v>
      </c>
      <c r="AH116" s="92" t="n">
        <v>0.028315</v>
      </c>
    </row>
    <row r="117" ht="15" customHeight="1" s="95">
      <c r="A117" s="10" t="inlineStr">
        <is>
          <t>PRC000:nom_E_ResidualFu</t>
        </is>
      </c>
      <c r="B117" s="110" t="inlineStr">
        <is>
          <t xml:space="preserve">   Residual Fuel Oil</t>
        </is>
      </c>
      <c r="C117" s="91" t="n">
        <v>8.29073</v>
      </c>
      <c r="D117" s="91" t="n">
        <v>8.947068</v>
      </c>
      <c r="E117" s="91" t="n">
        <v>9.936648</v>
      </c>
      <c r="F117" s="91" t="n">
        <v>11.076062</v>
      </c>
      <c r="G117" s="91" t="n">
        <v>11.979738</v>
      </c>
      <c r="H117" s="91" t="n">
        <v>12.592653</v>
      </c>
      <c r="I117" s="91" t="n">
        <v>13.356881</v>
      </c>
      <c r="J117" s="91" t="n">
        <v>14.202008</v>
      </c>
      <c r="K117" s="91" t="n">
        <v>14.762341</v>
      </c>
      <c r="L117" s="91" t="n">
        <v>15.47679</v>
      </c>
      <c r="M117" s="91" t="n">
        <v>16.343203</v>
      </c>
      <c r="N117" s="91" t="n">
        <v>16.973457</v>
      </c>
      <c r="O117" s="91" t="n">
        <v>17.722759</v>
      </c>
      <c r="P117" s="91" t="n">
        <v>18.476269</v>
      </c>
      <c r="Q117" s="91" t="n">
        <v>19.074306</v>
      </c>
      <c r="R117" s="91" t="n">
        <v>19.433674</v>
      </c>
      <c r="S117" s="91" t="n">
        <v>19.821852</v>
      </c>
      <c r="T117" s="91" t="n">
        <v>20.536129</v>
      </c>
      <c r="U117" s="91" t="n">
        <v>21.275314</v>
      </c>
      <c r="V117" s="91" t="n">
        <v>21.824587</v>
      </c>
      <c r="W117" s="91" t="n">
        <v>22.77355</v>
      </c>
      <c r="X117" s="91" t="n">
        <v>23.359221</v>
      </c>
      <c r="Y117" s="91" t="n">
        <v>23.897337</v>
      </c>
      <c r="Z117" s="91" t="n">
        <v>24.436132</v>
      </c>
      <c r="AA117" s="91" t="n">
        <v>25.133085</v>
      </c>
      <c r="AB117" s="91" t="n">
        <v>25.60273</v>
      </c>
      <c r="AC117" s="91" t="n">
        <v>26.62406</v>
      </c>
      <c r="AD117" s="91" t="n">
        <v>27.609346</v>
      </c>
      <c r="AE117" s="91" t="n">
        <v>28.527224</v>
      </c>
      <c r="AF117" s="91" t="n">
        <v>29.689737</v>
      </c>
      <c r="AG117" s="91" t="n">
        <v>30.943239</v>
      </c>
      <c r="AH117" s="92" t="n">
        <v>0.044878</v>
      </c>
    </row>
    <row r="118" ht="15" customHeight="1" s="95">
      <c r="A118" s="10" t="inlineStr">
        <is>
          <t>PRC000:nom_E_NaturalGas</t>
        </is>
      </c>
      <c r="B118" s="110" t="inlineStr">
        <is>
          <t xml:space="preserve">   Natural Gas</t>
        </is>
      </c>
      <c r="C118" s="91" t="n">
        <v>2.447536</v>
      </c>
      <c r="D118" s="91" t="n">
        <v>3.575078</v>
      </c>
      <c r="E118" s="91" t="n">
        <v>3.509563</v>
      </c>
      <c r="F118" s="91" t="n">
        <v>3.123458</v>
      </c>
      <c r="G118" s="91" t="n">
        <v>2.828254</v>
      </c>
      <c r="H118" s="91" t="n">
        <v>2.851523</v>
      </c>
      <c r="I118" s="91" t="n">
        <v>2.951763</v>
      </c>
      <c r="J118" s="91" t="n">
        <v>3.121902</v>
      </c>
      <c r="K118" s="91" t="n">
        <v>3.279229</v>
      </c>
      <c r="L118" s="91" t="n">
        <v>3.497139</v>
      </c>
      <c r="M118" s="91" t="n">
        <v>3.678502</v>
      </c>
      <c r="N118" s="91" t="n">
        <v>3.832201</v>
      </c>
      <c r="O118" s="91" t="n">
        <v>3.967464</v>
      </c>
      <c r="P118" s="91" t="n">
        <v>4.122277</v>
      </c>
      <c r="Q118" s="91" t="n">
        <v>4.221748</v>
      </c>
      <c r="R118" s="91" t="n">
        <v>4.299093</v>
      </c>
      <c r="S118" s="91" t="n">
        <v>4.397367</v>
      </c>
      <c r="T118" s="91" t="n">
        <v>4.46396</v>
      </c>
      <c r="U118" s="91" t="n">
        <v>4.529282</v>
      </c>
      <c r="V118" s="91" t="n">
        <v>4.586386</v>
      </c>
      <c r="W118" s="91" t="n">
        <v>4.665565</v>
      </c>
      <c r="X118" s="91" t="n">
        <v>4.773511</v>
      </c>
      <c r="Y118" s="91" t="n">
        <v>4.886192</v>
      </c>
      <c r="Z118" s="91" t="n">
        <v>4.97677</v>
      </c>
      <c r="AA118" s="91" t="n">
        <v>5.131433</v>
      </c>
      <c r="AB118" s="91" t="n">
        <v>5.217699</v>
      </c>
      <c r="AC118" s="91" t="n">
        <v>5.325298</v>
      </c>
      <c r="AD118" s="91" t="n">
        <v>5.473681</v>
      </c>
      <c r="AE118" s="91" t="n">
        <v>5.543022</v>
      </c>
      <c r="AF118" s="91" t="n">
        <v>5.618113</v>
      </c>
      <c r="AG118" s="91" t="n">
        <v>5.806455</v>
      </c>
      <c r="AH118" s="92" t="n">
        <v>0.029215</v>
      </c>
    </row>
    <row r="119" ht="15" customHeight="1" s="95">
      <c r="A119" s="10" t="inlineStr">
        <is>
          <t>PRC000:nom_E_SteamCoal</t>
        </is>
      </c>
      <c r="B119" s="110" t="inlineStr">
        <is>
          <t xml:space="preserve">   Steam Coal</t>
        </is>
      </c>
      <c r="C119" s="91" t="n">
        <v>1.91399</v>
      </c>
      <c r="D119" s="91" t="n">
        <v>2.013854</v>
      </c>
      <c r="E119" s="91" t="n">
        <v>2.042048</v>
      </c>
      <c r="F119" s="91" t="n">
        <v>1.991269</v>
      </c>
      <c r="G119" s="91" t="n">
        <v>1.989643</v>
      </c>
      <c r="H119" s="91" t="n">
        <v>1.94588</v>
      </c>
      <c r="I119" s="91" t="n">
        <v>1.974057</v>
      </c>
      <c r="J119" s="91" t="n">
        <v>2.01087</v>
      </c>
      <c r="K119" s="91" t="n">
        <v>2.023345</v>
      </c>
      <c r="L119" s="91" t="n">
        <v>2.078571</v>
      </c>
      <c r="M119" s="91" t="n">
        <v>2.136934</v>
      </c>
      <c r="N119" s="91" t="n">
        <v>2.206849</v>
      </c>
      <c r="O119" s="91" t="n">
        <v>2.238706</v>
      </c>
      <c r="P119" s="91" t="n">
        <v>2.280745</v>
      </c>
      <c r="Q119" s="91" t="n">
        <v>2.333594</v>
      </c>
      <c r="R119" s="91" t="n">
        <v>2.371638</v>
      </c>
      <c r="S119" s="91" t="n">
        <v>2.414998</v>
      </c>
      <c r="T119" s="91" t="n">
        <v>2.46964</v>
      </c>
      <c r="U119" s="91" t="n">
        <v>2.547005</v>
      </c>
      <c r="V119" s="91" t="n">
        <v>2.599354</v>
      </c>
      <c r="W119" s="91" t="n">
        <v>2.656965</v>
      </c>
      <c r="X119" s="91" t="n">
        <v>2.716018</v>
      </c>
      <c r="Y119" s="91" t="n">
        <v>2.770816</v>
      </c>
      <c r="Z119" s="91" t="n">
        <v>2.834594</v>
      </c>
      <c r="AA119" s="91" t="n">
        <v>2.900858</v>
      </c>
      <c r="AB119" s="91" t="n">
        <v>2.965092</v>
      </c>
      <c r="AC119" s="91" t="n">
        <v>3.039372</v>
      </c>
      <c r="AD119" s="91" t="n">
        <v>3.116245</v>
      </c>
      <c r="AE119" s="91" t="n">
        <v>3.179896</v>
      </c>
      <c r="AF119" s="91" t="n">
        <v>3.263045</v>
      </c>
      <c r="AG119" s="91" t="n">
        <v>3.352597</v>
      </c>
      <c r="AH119" s="92" t="n">
        <v>0.01886</v>
      </c>
    </row>
    <row r="120" ht="15" customHeight="1" s="95">
      <c r="A120" s="10" t="inlineStr">
        <is>
          <t>PRC000:nom_E_uranium</t>
        </is>
      </c>
      <c r="B120" s="110" t="inlineStr">
        <is>
          <t xml:space="preserve">   Uranium</t>
        </is>
      </c>
      <c r="C120" s="91" t="n">
        <v>0.686123</v>
      </c>
      <c r="D120" s="91" t="n">
        <v>0.6943780000000001</v>
      </c>
      <c r="E120" s="91" t="n">
        <v>0.7034280000000001</v>
      </c>
      <c r="F120" s="91" t="n">
        <v>0.714812</v>
      </c>
      <c r="G120" s="91" t="n">
        <v>0.728044</v>
      </c>
      <c r="H120" s="91" t="n">
        <v>0.74597</v>
      </c>
      <c r="I120" s="91" t="n">
        <v>0.766096</v>
      </c>
      <c r="J120" s="91" t="n">
        <v>0.790337</v>
      </c>
      <c r="K120" s="91" t="n">
        <v>0.815127</v>
      </c>
      <c r="L120" s="91" t="n">
        <v>0.842686</v>
      </c>
      <c r="M120" s="91" t="n">
        <v>0.87103</v>
      </c>
      <c r="N120" s="91" t="n">
        <v>0.8985610000000001</v>
      </c>
      <c r="O120" s="91" t="n">
        <v>0.927144</v>
      </c>
      <c r="P120" s="91" t="n">
        <v>0.955681</v>
      </c>
      <c r="Q120" s="91" t="n">
        <v>0.982258</v>
      </c>
      <c r="R120" s="91" t="n">
        <v>1.009851</v>
      </c>
      <c r="S120" s="91" t="n">
        <v>1.03734</v>
      </c>
      <c r="T120" s="91" t="n">
        <v>1.063205</v>
      </c>
      <c r="U120" s="91" t="n">
        <v>1.090883</v>
      </c>
      <c r="V120" s="91" t="n">
        <v>1.118361</v>
      </c>
      <c r="W120" s="91" t="n">
        <v>1.147076</v>
      </c>
      <c r="X120" s="91" t="n">
        <v>1.176641</v>
      </c>
      <c r="Y120" s="91" t="n">
        <v>1.207389</v>
      </c>
      <c r="Z120" s="91" t="n">
        <v>1.239736</v>
      </c>
      <c r="AA120" s="91" t="n">
        <v>1.274055</v>
      </c>
      <c r="AB120" s="91" t="n">
        <v>1.309602</v>
      </c>
      <c r="AC120" s="91" t="n">
        <v>1.347852</v>
      </c>
      <c r="AD120" s="91" t="n">
        <v>1.387671</v>
      </c>
      <c r="AE120" s="91" t="n">
        <v>1.428978</v>
      </c>
      <c r="AF120" s="91" t="n">
        <v>1.472508</v>
      </c>
      <c r="AG120" s="91" t="n">
        <v>1.518192</v>
      </c>
      <c r="AH120" s="92" t="n">
        <v>0.026828</v>
      </c>
    </row>
    <row r="122" ht="15" customHeight="1" s="95">
      <c r="B122" s="15" t="inlineStr">
        <is>
          <t xml:space="preserve"> Average Price to All Users 9/</t>
        </is>
      </c>
    </row>
    <row r="123" ht="15" customHeight="1" s="95">
      <c r="A123" s="10" t="inlineStr">
        <is>
          <t>PRC000:nom_Avg_Liquefie</t>
        </is>
      </c>
      <c r="B123" s="110" t="inlineStr">
        <is>
          <t xml:space="preserve">   Propane</t>
        </is>
      </c>
      <c r="C123" s="91" t="n">
        <v>14.345899</v>
      </c>
      <c r="D123" s="91" t="n">
        <v>14.868917</v>
      </c>
      <c r="E123" s="91" t="n">
        <v>15.581808</v>
      </c>
      <c r="F123" s="91" t="n">
        <v>14.977739</v>
      </c>
      <c r="G123" s="91" t="n">
        <v>15.250596</v>
      </c>
      <c r="H123" s="91" t="n">
        <v>15.65745</v>
      </c>
      <c r="I123" s="91" t="n">
        <v>15.905914</v>
      </c>
      <c r="J123" s="91" t="n">
        <v>16.296265</v>
      </c>
      <c r="K123" s="91" t="n">
        <v>16.947468</v>
      </c>
      <c r="L123" s="91" t="n">
        <v>17.662815</v>
      </c>
      <c r="M123" s="91" t="n">
        <v>18.888542</v>
      </c>
      <c r="N123" s="91" t="n">
        <v>19.729446</v>
      </c>
      <c r="O123" s="91" t="n">
        <v>20.542547</v>
      </c>
      <c r="P123" s="91" t="n">
        <v>21.330027</v>
      </c>
      <c r="Q123" s="91" t="n">
        <v>22.112364</v>
      </c>
      <c r="R123" s="91" t="n">
        <v>22.760538</v>
      </c>
      <c r="S123" s="91" t="n">
        <v>23.506302</v>
      </c>
      <c r="T123" s="91" t="n">
        <v>24.473318</v>
      </c>
      <c r="U123" s="91" t="n">
        <v>25.348747</v>
      </c>
      <c r="V123" s="91" t="n">
        <v>26.096779</v>
      </c>
      <c r="W123" s="91" t="n">
        <v>26.927315</v>
      </c>
      <c r="X123" s="91" t="n">
        <v>27.789152</v>
      </c>
      <c r="Y123" s="91" t="n">
        <v>28.663212</v>
      </c>
      <c r="Z123" s="91" t="n">
        <v>29.393692</v>
      </c>
      <c r="AA123" s="91" t="n">
        <v>30.362505</v>
      </c>
      <c r="AB123" s="91" t="n">
        <v>31.294746</v>
      </c>
      <c r="AC123" s="91" t="n">
        <v>32.40728</v>
      </c>
      <c r="AD123" s="91" t="n">
        <v>33.572582</v>
      </c>
      <c r="AE123" s="91" t="n">
        <v>34.763378</v>
      </c>
      <c r="AF123" s="91" t="n">
        <v>36.104675</v>
      </c>
      <c r="AG123" s="91" t="n">
        <v>37.476303</v>
      </c>
      <c r="AH123" s="92" t="n">
        <v>0.032526</v>
      </c>
    </row>
    <row r="124" ht="15" customHeight="1" s="95">
      <c r="A124" s="10" t="inlineStr">
        <is>
          <t>PRC000:nom_Avg_E85_E85</t>
        </is>
      </c>
      <c r="B124" s="110" t="inlineStr">
        <is>
          <t xml:space="preserve">   E85 3/</t>
        </is>
      </c>
      <c r="C124" s="91" t="n">
        <v>21.197994</v>
      </c>
      <c r="D124" s="91" t="n">
        <v>22.489187</v>
      </c>
      <c r="E124" s="91" t="n">
        <v>24.134783</v>
      </c>
      <c r="F124" s="91" t="n">
        <v>23.938148</v>
      </c>
      <c r="G124" s="91" t="n">
        <v>24.054377</v>
      </c>
      <c r="H124" s="91" t="n">
        <v>24.331526</v>
      </c>
      <c r="I124" s="91" t="n">
        <v>24.861383</v>
      </c>
      <c r="J124" s="91" t="n">
        <v>26.163397</v>
      </c>
      <c r="K124" s="91" t="n">
        <v>27.222589</v>
      </c>
      <c r="L124" s="91" t="n">
        <v>28.490194</v>
      </c>
      <c r="M124" s="91" t="n">
        <v>30.607447</v>
      </c>
      <c r="N124" s="91" t="n">
        <v>31.424812</v>
      </c>
      <c r="O124" s="91" t="n">
        <v>32.751942</v>
      </c>
      <c r="P124" s="91" t="n">
        <v>33.951576</v>
      </c>
      <c r="Q124" s="91" t="n">
        <v>35.573013</v>
      </c>
      <c r="R124" s="91" t="n">
        <v>36.026157</v>
      </c>
      <c r="S124" s="91" t="n">
        <v>37.013168</v>
      </c>
      <c r="T124" s="91" t="n">
        <v>38.307907</v>
      </c>
      <c r="U124" s="91" t="n">
        <v>39.596973</v>
      </c>
      <c r="V124" s="91" t="n">
        <v>40.555588</v>
      </c>
      <c r="W124" s="91" t="n">
        <v>41.774628</v>
      </c>
      <c r="X124" s="91" t="n">
        <v>43.055012</v>
      </c>
      <c r="Y124" s="91" t="n">
        <v>44.035229</v>
      </c>
      <c r="Z124" s="91" t="n">
        <v>45.315018</v>
      </c>
      <c r="AA124" s="91" t="n">
        <v>46.798065</v>
      </c>
      <c r="AB124" s="91" t="n">
        <v>48.472187</v>
      </c>
      <c r="AC124" s="91" t="n">
        <v>49.989506</v>
      </c>
      <c r="AD124" s="91" t="n">
        <v>51.559319</v>
      </c>
      <c r="AE124" s="91" t="n">
        <v>53.219242</v>
      </c>
      <c r="AF124" s="91" t="n">
        <v>55.084354</v>
      </c>
      <c r="AG124" s="91" t="n">
        <v>57.077778</v>
      </c>
      <c r="AH124" s="92" t="n">
        <v>0.033568</v>
      </c>
    </row>
    <row r="125" ht="15" customHeight="1" s="95">
      <c r="A125" s="10" t="inlineStr">
        <is>
          <t>PRC000:nom_Avg_MotorGas</t>
        </is>
      </c>
      <c r="B125" s="110" t="inlineStr">
        <is>
          <t xml:space="preserve">   Motor Gasoline 4/</t>
        </is>
      </c>
      <c r="C125" s="91" t="n">
        <v>18.741726</v>
      </c>
      <c r="D125" s="91" t="n">
        <v>19.780123</v>
      </c>
      <c r="E125" s="91" t="n">
        <v>20.288265</v>
      </c>
      <c r="F125" s="91" t="n">
        <v>20.435263</v>
      </c>
      <c r="G125" s="91" t="n">
        <v>20.595999</v>
      </c>
      <c r="H125" s="91" t="n">
        <v>20.889111</v>
      </c>
      <c r="I125" s="91" t="n">
        <v>21.387266</v>
      </c>
      <c r="J125" s="91" t="n">
        <v>22.491314</v>
      </c>
      <c r="K125" s="91" t="n">
        <v>23.3787</v>
      </c>
      <c r="L125" s="91" t="n">
        <v>24.439133</v>
      </c>
      <c r="M125" s="91" t="n">
        <v>26.404921</v>
      </c>
      <c r="N125" s="91" t="n">
        <v>27.081379</v>
      </c>
      <c r="O125" s="91" t="n">
        <v>28.217976</v>
      </c>
      <c r="P125" s="91" t="n">
        <v>29.214804</v>
      </c>
      <c r="Q125" s="91" t="n">
        <v>30.570681</v>
      </c>
      <c r="R125" s="91" t="n">
        <v>30.940794</v>
      </c>
      <c r="S125" s="91" t="n">
        <v>31.764669</v>
      </c>
      <c r="T125" s="91" t="n">
        <v>32.857315</v>
      </c>
      <c r="U125" s="91" t="n">
        <v>33.938889</v>
      </c>
      <c r="V125" s="91" t="n">
        <v>34.745373</v>
      </c>
      <c r="W125" s="91" t="n">
        <v>35.773273</v>
      </c>
      <c r="X125" s="91" t="n">
        <v>36.843342</v>
      </c>
      <c r="Y125" s="91" t="n">
        <v>37.661583</v>
      </c>
      <c r="Z125" s="91" t="n">
        <v>38.733326</v>
      </c>
      <c r="AA125" s="91" t="n">
        <v>39.977245</v>
      </c>
      <c r="AB125" s="91" t="n">
        <v>41.361351</v>
      </c>
      <c r="AC125" s="91" t="n">
        <v>42.59729</v>
      </c>
      <c r="AD125" s="91" t="n">
        <v>43.92345</v>
      </c>
      <c r="AE125" s="91" t="n">
        <v>45.275948</v>
      </c>
      <c r="AF125" s="91" t="n">
        <v>46.862236</v>
      </c>
      <c r="AG125" s="91" t="n">
        <v>48.533466</v>
      </c>
      <c r="AH125" s="92" t="n">
        <v>0.032225</v>
      </c>
    </row>
    <row r="126" ht="15" customHeight="1" s="95">
      <c r="A126" s="10" t="inlineStr">
        <is>
          <t>PRC000:nom_Avg_JetFuel</t>
        </is>
      </c>
      <c r="B126" s="110" t="inlineStr">
        <is>
          <t xml:space="preserve">   Jet Fuel 5/</t>
        </is>
      </c>
      <c r="C126" s="91" t="n">
        <v>9.568654</v>
      </c>
      <c r="D126" s="91" t="n">
        <v>10.491621</v>
      </c>
      <c r="E126" s="91" t="n">
        <v>11.611799</v>
      </c>
      <c r="F126" s="91" t="n">
        <v>12.626143</v>
      </c>
      <c r="G126" s="91" t="n">
        <v>13.374006</v>
      </c>
      <c r="H126" s="91" t="n">
        <v>13.885991</v>
      </c>
      <c r="I126" s="91" t="n">
        <v>14.634782</v>
      </c>
      <c r="J126" s="91" t="n">
        <v>15.622922</v>
      </c>
      <c r="K126" s="91" t="n">
        <v>16.399954</v>
      </c>
      <c r="L126" s="91" t="n">
        <v>17.258619</v>
      </c>
      <c r="M126" s="91" t="n">
        <v>18.285124</v>
      </c>
      <c r="N126" s="91" t="n">
        <v>19.125378</v>
      </c>
      <c r="O126" s="91" t="n">
        <v>20.090021</v>
      </c>
      <c r="P126" s="91" t="n">
        <v>20.930677</v>
      </c>
      <c r="Q126" s="91" t="n">
        <v>21.668398</v>
      </c>
      <c r="R126" s="91" t="n">
        <v>22.090868</v>
      </c>
      <c r="S126" s="91" t="n">
        <v>22.572369</v>
      </c>
      <c r="T126" s="91" t="n">
        <v>23.443169</v>
      </c>
      <c r="U126" s="91" t="n">
        <v>24.351158</v>
      </c>
      <c r="V126" s="91" t="n">
        <v>24.778328</v>
      </c>
      <c r="W126" s="91" t="n">
        <v>26.019875</v>
      </c>
      <c r="X126" s="91" t="n">
        <v>26.910351</v>
      </c>
      <c r="Y126" s="91" t="n">
        <v>27.768221</v>
      </c>
      <c r="Z126" s="91" t="n">
        <v>28.759863</v>
      </c>
      <c r="AA126" s="91" t="n">
        <v>29.916378</v>
      </c>
      <c r="AB126" s="91" t="n">
        <v>31.164968</v>
      </c>
      <c r="AC126" s="91" t="n">
        <v>32.309132</v>
      </c>
      <c r="AD126" s="91" t="n">
        <v>33.423969</v>
      </c>
      <c r="AE126" s="91" t="n">
        <v>34.476364</v>
      </c>
      <c r="AF126" s="91" t="n">
        <v>35.830788</v>
      </c>
      <c r="AG126" s="91" t="n">
        <v>37.16785</v>
      </c>
      <c r="AH126" s="92" t="n">
        <v>0.04627</v>
      </c>
    </row>
    <row r="127" ht="15" customHeight="1" s="95">
      <c r="A127" s="10" t="inlineStr">
        <is>
          <t>PRC000:nom_Avg_Distilla</t>
        </is>
      </c>
      <c r="B127" s="110" t="inlineStr">
        <is>
          <t xml:space="preserve">   Distillate Fuel Oil</t>
        </is>
      </c>
      <c r="C127" s="91" t="n">
        <v>18.18478</v>
      </c>
      <c r="D127" s="91" t="n">
        <v>18.34193</v>
      </c>
      <c r="E127" s="91" t="n">
        <v>19.106499</v>
      </c>
      <c r="F127" s="91" t="n">
        <v>20.399416</v>
      </c>
      <c r="G127" s="91" t="n">
        <v>20.971403</v>
      </c>
      <c r="H127" s="91" t="n">
        <v>21.373846</v>
      </c>
      <c r="I127" s="91" t="n">
        <v>22.053509</v>
      </c>
      <c r="J127" s="91" t="n">
        <v>23.156879</v>
      </c>
      <c r="K127" s="91" t="n">
        <v>24.069172</v>
      </c>
      <c r="L127" s="91" t="n">
        <v>25.090092</v>
      </c>
      <c r="M127" s="91" t="n">
        <v>26.559946</v>
      </c>
      <c r="N127" s="91" t="n">
        <v>27.485113</v>
      </c>
      <c r="O127" s="91" t="n">
        <v>28.598688</v>
      </c>
      <c r="P127" s="91" t="n">
        <v>29.568298</v>
      </c>
      <c r="Q127" s="91" t="n">
        <v>30.486624</v>
      </c>
      <c r="R127" s="91" t="n">
        <v>30.990047</v>
      </c>
      <c r="S127" s="91" t="n">
        <v>31.565893</v>
      </c>
      <c r="T127" s="91" t="n">
        <v>32.532681</v>
      </c>
      <c r="U127" s="91" t="n">
        <v>33.545502</v>
      </c>
      <c r="V127" s="91" t="n">
        <v>34.05471</v>
      </c>
      <c r="W127" s="91" t="n">
        <v>35.389442</v>
      </c>
      <c r="X127" s="91" t="n">
        <v>36.392929</v>
      </c>
      <c r="Y127" s="91" t="n">
        <v>37.382919</v>
      </c>
      <c r="Z127" s="91" t="n">
        <v>38.491505</v>
      </c>
      <c r="AA127" s="91" t="n">
        <v>39.734432</v>
      </c>
      <c r="AB127" s="91" t="n">
        <v>41.159222</v>
      </c>
      <c r="AC127" s="91" t="n">
        <v>42.469261</v>
      </c>
      <c r="AD127" s="91" t="n">
        <v>43.788452</v>
      </c>
      <c r="AE127" s="91" t="n">
        <v>45.064938</v>
      </c>
      <c r="AF127" s="91" t="n">
        <v>46.644249</v>
      </c>
      <c r="AG127" s="91" t="n">
        <v>48.236588</v>
      </c>
      <c r="AH127" s="92" t="n">
        <v>0.033052</v>
      </c>
    </row>
    <row r="128" ht="15" customHeight="1" s="95">
      <c r="A128" s="10" t="inlineStr">
        <is>
          <t>PRC000:nom_Avg_Residual</t>
        </is>
      </c>
      <c r="B128" s="110" t="inlineStr">
        <is>
          <t xml:space="preserve">   Residual Fuel Oil</t>
        </is>
      </c>
      <c r="C128" s="91" t="n">
        <v>8.844018999999999</v>
      </c>
      <c r="D128" s="91" t="n">
        <v>7.021807</v>
      </c>
      <c r="E128" s="91" t="n">
        <v>7.36675</v>
      </c>
      <c r="F128" s="91" t="n">
        <v>8.55208</v>
      </c>
      <c r="G128" s="91" t="n">
        <v>9.907958000000001</v>
      </c>
      <c r="H128" s="91" t="n">
        <v>10.215197</v>
      </c>
      <c r="I128" s="91" t="n">
        <v>10.814889</v>
      </c>
      <c r="J128" s="91" t="n">
        <v>11.684662</v>
      </c>
      <c r="K128" s="91" t="n">
        <v>12.157301</v>
      </c>
      <c r="L128" s="91" t="n">
        <v>13.363316</v>
      </c>
      <c r="M128" s="91" t="n">
        <v>14.211387</v>
      </c>
      <c r="N128" s="91" t="n">
        <v>14.329101</v>
      </c>
      <c r="O128" s="91" t="n">
        <v>15.116942</v>
      </c>
      <c r="P128" s="91" t="n">
        <v>15.719273</v>
      </c>
      <c r="Q128" s="91" t="n">
        <v>16.669592</v>
      </c>
      <c r="R128" s="91" t="n">
        <v>16.616428</v>
      </c>
      <c r="S128" s="91" t="n">
        <v>17.175011</v>
      </c>
      <c r="T128" s="91" t="n">
        <v>17.795502</v>
      </c>
      <c r="U128" s="91" t="n">
        <v>18.493887</v>
      </c>
      <c r="V128" s="91" t="n">
        <v>19.110384</v>
      </c>
      <c r="W128" s="91" t="n">
        <v>19.854156</v>
      </c>
      <c r="X128" s="91" t="n">
        <v>20.391876</v>
      </c>
      <c r="Y128" s="91" t="n">
        <v>21.247944</v>
      </c>
      <c r="Z128" s="91" t="n">
        <v>22.27733</v>
      </c>
      <c r="AA128" s="91" t="n">
        <v>23.334541</v>
      </c>
      <c r="AB128" s="91" t="n">
        <v>23.878094</v>
      </c>
      <c r="AC128" s="91" t="n">
        <v>25.532112</v>
      </c>
      <c r="AD128" s="91" t="n">
        <v>26.373415</v>
      </c>
      <c r="AE128" s="91" t="n">
        <v>27.187548</v>
      </c>
      <c r="AF128" s="91" t="n">
        <v>28.27396</v>
      </c>
      <c r="AG128" s="91" t="n">
        <v>29.524448</v>
      </c>
      <c r="AH128" s="92" t="n">
        <v>0.041001</v>
      </c>
    </row>
    <row r="129" ht="15" customHeight="1" s="95">
      <c r="A129" s="10" t="inlineStr">
        <is>
          <t>PRC000:nom_Avg_NaturalG</t>
        </is>
      </c>
      <c r="B129" s="110" t="inlineStr">
        <is>
          <t xml:space="preserve">   Natural Gas</t>
        </is>
      </c>
      <c r="C129" s="91" t="n">
        <v>4.530272</v>
      </c>
      <c r="D129" s="91" t="n">
        <v>5.587571</v>
      </c>
      <c r="E129" s="91" t="n">
        <v>5.522912</v>
      </c>
      <c r="F129" s="91" t="n">
        <v>5.13976</v>
      </c>
      <c r="G129" s="91" t="n">
        <v>4.85988</v>
      </c>
      <c r="H129" s="91" t="n">
        <v>4.862088</v>
      </c>
      <c r="I129" s="91" t="n">
        <v>4.988147</v>
      </c>
      <c r="J129" s="91" t="n">
        <v>5.202815</v>
      </c>
      <c r="K129" s="91" t="n">
        <v>5.421236</v>
      </c>
      <c r="L129" s="91" t="n">
        <v>5.695719</v>
      </c>
      <c r="M129" s="91" t="n">
        <v>6.038384</v>
      </c>
      <c r="N129" s="91" t="n">
        <v>6.251105</v>
      </c>
      <c r="O129" s="91" t="n">
        <v>6.458327</v>
      </c>
      <c r="P129" s="91" t="n">
        <v>6.690554</v>
      </c>
      <c r="Q129" s="91" t="n">
        <v>6.854499</v>
      </c>
      <c r="R129" s="91" t="n">
        <v>6.997975</v>
      </c>
      <c r="S129" s="91" t="n">
        <v>7.152983</v>
      </c>
      <c r="T129" s="91" t="n">
        <v>7.274437</v>
      </c>
      <c r="U129" s="91" t="n">
        <v>7.389812</v>
      </c>
      <c r="V129" s="91" t="n">
        <v>7.499116</v>
      </c>
      <c r="W129" s="91" t="n">
        <v>7.631557</v>
      </c>
      <c r="X129" s="91" t="n">
        <v>7.794775</v>
      </c>
      <c r="Y129" s="91" t="n">
        <v>7.965243</v>
      </c>
      <c r="Z129" s="91" t="n">
        <v>8.108829</v>
      </c>
      <c r="AA129" s="91" t="n">
        <v>8.295629999999999</v>
      </c>
      <c r="AB129" s="91" t="n">
        <v>8.453118999999999</v>
      </c>
      <c r="AC129" s="91" t="n">
        <v>8.644584</v>
      </c>
      <c r="AD129" s="91" t="n">
        <v>8.877684</v>
      </c>
      <c r="AE129" s="91" t="n">
        <v>9.036946</v>
      </c>
      <c r="AF129" s="91" t="n">
        <v>9.233689</v>
      </c>
      <c r="AG129" s="91" t="n">
        <v>9.509397</v>
      </c>
      <c r="AH129" s="92" t="n">
        <v>0.025025</v>
      </c>
    </row>
    <row r="130" ht="15" customHeight="1" s="95">
      <c r="A130" s="10" t="inlineStr">
        <is>
          <t>PRC000:nom_Avg_Metallug</t>
        </is>
      </c>
      <c r="B130" s="110" t="inlineStr">
        <is>
          <t xml:space="preserve">   Metallurgical Coal</t>
        </is>
      </c>
      <c r="C130" s="91" t="n">
        <v>4.0174</v>
      </c>
      <c r="D130" s="91" t="n">
        <v>3.636905</v>
      </c>
      <c r="E130" s="91" t="n">
        <v>3.430643</v>
      </c>
      <c r="F130" s="91" t="n">
        <v>3.322526</v>
      </c>
      <c r="G130" s="91" t="n">
        <v>3.283937</v>
      </c>
      <c r="H130" s="91" t="n">
        <v>3.304898</v>
      </c>
      <c r="I130" s="91" t="n">
        <v>3.343487</v>
      </c>
      <c r="J130" s="91" t="n">
        <v>3.42118</v>
      </c>
      <c r="K130" s="91" t="n">
        <v>3.523924</v>
      </c>
      <c r="L130" s="91" t="n">
        <v>3.65996</v>
      </c>
      <c r="M130" s="91" t="n">
        <v>3.809521</v>
      </c>
      <c r="N130" s="91" t="n">
        <v>3.969496</v>
      </c>
      <c r="O130" s="91" t="n">
        <v>4.130013</v>
      </c>
      <c r="P130" s="91" t="n">
        <v>4.288495</v>
      </c>
      <c r="Q130" s="91" t="n">
        <v>4.443704</v>
      </c>
      <c r="R130" s="91" t="n">
        <v>4.599765</v>
      </c>
      <c r="S130" s="91" t="n">
        <v>4.756515</v>
      </c>
      <c r="T130" s="91" t="n">
        <v>4.917583</v>
      </c>
      <c r="U130" s="91" t="n">
        <v>5.08305</v>
      </c>
      <c r="V130" s="91" t="n">
        <v>5.248307</v>
      </c>
      <c r="W130" s="91" t="n">
        <v>5.421515</v>
      </c>
      <c r="X130" s="91" t="n">
        <v>5.602237</v>
      </c>
      <c r="Y130" s="91" t="n">
        <v>5.793986</v>
      </c>
      <c r="Z130" s="91" t="n">
        <v>5.999776</v>
      </c>
      <c r="AA130" s="91" t="n">
        <v>6.218966</v>
      </c>
      <c r="AB130" s="91" t="n">
        <v>6.448829</v>
      </c>
      <c r="AC130" s="91" t="n">
        <v>6.689032</v>
      </c>
      <c r="AD130" s="91" t="n">
        <v>6.937432</v>
      </c>
      <c r="AE130" s="91" t="n">
        <v>7.197502</v>
      </c>
      <c r="AF130" s="91" t="n">
        <v>7.473462</v>
      </c>
      <c r="AG130" s="91" t="n">
        <v>7.771885</v>
      </c>
      <c r="AH130" s="92" t="n">
        <v>0.02224</v>
      </c>
    </row>
    <row r="131" ht="15" customHeight="1" s="95">
      <c r="A131" s="10" t="inlineStr">
        <is>
          <t>PRC000:nom_Avg_Coal</t>
        </is>
      </c>
      <c r="B131" s="110" t="inlineStr">
        <is>
          <t xml:space="preserve">   Other Coal</t>
        </is>
      </c>
      <c r="C131" s="91" t="n">
        <v>1.973834</v>
      </c>
      <c r="D131" s="91" t="n">
        <v>2.059118</v>
      </c>
      <c r="E131" s="91" t="n">
        <v>2.089343</v>
      </c>
      <c r="F131" s="91" t="n">
        <v>2.054613</v>
      </c>
      <c r="G131" s="91" t="n">
        <v>2.069295</v>
      </c>
      <c r="H131" s="91" t="n">
        <v>2.058237</v>
      </c>
      <c r="I131" s="91" t="n">
        <v>2.088164</v>
      </c>
      <c r="J131" s="91" t="n">
        <v>2.131798</v>
      </c>
      <c r="K131" s="91" t="n">
        <v>2.149419</v>
      </c>
      <c r="L131" s="91" t="n">
        <v>2.206942</v>
      </c>
      <c r="M131" s="91" t="n">
        <v>2.26874</v>
      </c>
      <c r="N131" s="91" t="n">
        <v>2.342994</v>
      </c>
      <c r="O131" s="91" t="n">
        <v>2.382392</v>
      </c>
      <c r="P131" s="91" t="n">
        <v>2.429594</v>
      </c>
      <c r="Q131" s="91" t="n">
        <v>2.488966</v>
      </c>
      <c r="R131" s="91" t="n">
        <v>2.537622</v>
      </c>
      <c r="S131" s="91" t="n">
        <v>2.589094</v>
      </c>
      <c r="T131" s="91" t="n">
        <v>2.651505</v>
      </c>
      <c r="U131" s="91" t="n">
        <v>2.735449</v>
      </c>
      <c r="V131" s="91" t="n">
        <v>2.793934</v>
      </c>
      <c r="W131" s="91" t="n">
        <v>2.859288</v>
      </c>
      <c r="X131" s="91" t="n">
        <v>2.9262</v>
      </c>
      <c r="Y131" s="91" t="n">
        <v>2.991965</v>
      </c>
      <c r="Z131" s="91" t="n">
        <v>3.065776</v>
      </c>
      <c r="AA131" s="91" t="n">
        <v>3.143328</v>
      </c>
      <c r="AB131" s="91" t="n">
        <v>3.22506</v>
      </c>
      <c r="AC131" s="91" t="n">
        <v>3.311208</v>
      </c>
      <c r="AD131" s="91" t="n">
        <v>3.400583</v>
      </c>
      <c r="AE131" s="91" t="n">
        <v>3.482651</v>
      </c>
      <c r="AF131" s="91" t="n">
        <v>3.582576</v>
      </c>
      <c r="AG131" s="91" t="n">
        <v>3.685546</v>
      </c>
      <c r="AH131" s="92" t="n">
        <v>0.021033</v>
      </c>
    </row>
    <row r="132" ht="15" customHeight="1" s="95">
      <c r="A132" s="10" t="inlineStr">
        <is>
          <t>PRC000:nom_Avg_CoaltoLi</t>
        </is>
      </c>
      <c r="B132" s="110" t="inlineStr">
        <is>
          <t xml:space="preserve">   Coal to Liquids</t>
        </is>
      </c>
      <c r="C132" s="92" t="inlineStr">
        <is>
          <t>--</t>
        </is>
      </c>
      <c r="D132" s="92" t="inlineStr">
        <is>
          <t>--</t>
        </is>
      </c>
      <c r="E132" s="92" t="inlineStr">
        <is>
          <t>--</t>
        </is>
      </c>
      <c r="F132" s="92" t="inlineStr">
        <is>
          <t>--</t>
        </is>
      </c>
      <c r="G132" s="92" t="inlineStr">
        <is>
          <t>--</t>
        </is>
      </c>
      <c r="H132" s="92" t="inlineStr">
        <is>
          <t>--</t>
        </is>
      </c>
      <c r="I132" s="92" t="inlineStr">
        <is>
          <t>--</t>
        </is>
      </c>
      <c r="J132" s="92" t="inlineStr">
        <is>
          <t>--</t>
        </is>
      </c>
      <c r="K132" s="92" t="inlineStr">
        <is>
          <t>--</t>
        </is>
      </c>
      <c r="L132" s="92" t="inlineStr">
        <is>
          <t>--</t>
        </is>
      </c>
      <c r="M132" s="92" t="inlineStr">
        <is>
          <t>--</t>
        </is>
      </c>
      <c r="N132" s="92" t="inlineStr">
        <is>
          <t>--</t>
        </is>
      </c>
      <c r="O132" s="92" t="inlineStr">
        <is>
          <t>--</t>
        </is>
      </c>
      <c r="P132" s="92" t="inlineStr">
        <is>
          <t>--</t>
        </is>
      </c>
      <c r="Q132" s="92" t="inlineStr">
        <is>
          <t>--</t>
        </is>
      </c>
      <c r="R132" s="92" t="inlineStr">
        <is>
          <t>--</t>
        </is>
      </c>
      <c r="S132" s="92" t="inlineStr">
        <is>
          <t>--</t>
        </is>
      </c>
      <c r="T132" s="92" t="inlineStr">
        <is>
          <t>--</t>
        </is>
      </c>
      <c r="U132" s="92" t="inlineStr">
        <is>
          <t>--</t>
        </is>
      </c>
      <c r="V132" s="92" t="inlineStr">
        <is>
          <t>--</t>
        </is>
      </c>
      <c r="W132" s="92" t="inlineStr">
        <is>
          <t>--</t>
        </is>
      </c>
      <c r="X132" s="92" t="inlineStr">
        <is>
          <t>--</t>
        </is>
      </c>
      <c r="Y132" s="92" t="inlineStr">
        <is>
          <t>--</t>
        </is>
      </c>
      <c r="Z132" s="92" t="inlineStr">
        <is>
          <t>--</t>
        </is>
      </c>
      <c r="AA132" s="92" t="inlineStr">
        <is>
          <t>--</t>
        </is>
      </c>
      <c r="AB132" s="92" t="inlineStr">
        <is>
          <t>--</t>
        </is>
      </c>
      <c r="AC132" s="92" t="inlineStr">
        <is>
          <t>--</t>
        </is>
      </c>
      <c r="AD132" s="92" t="inlineStr">
        <is>
          <t>--</t>
        </is>
      </c>
      <c r="AE132" s="92" t="inlineStr">
        <is>
          <t>--</t>
        </is>
      </c>
      <c r="AF132" s="92" t="inlineStr">
        <is>
          <t>--</t>
        </is>
      </c>
      <c r="AG132" s="92" t="inlineStr">
        <is>
          <t>--</t>
        </is>
      </c>
      <c r="AH132" s="92" t="inlineStr">
        <is>
          <t>--</t>
        </is>
      </c>
    </row>
    <row r="133" ht="15" customHeight="1" s="95">
      <c r="A133" s="10" t="inlineStr">
        <is>
          <t>PRC000:nom_Avg_Electric</t>
        </is>
      </c>
      <c r="B133" s="110" t="inlineStr">
        <is>
          <t xml:space="preserve">   Electricity</t>
        </is>
      </c>
      <c r="C133" s="91" t="n">
        <v>30.523893</v>
      </c>
      <c r="D133" s="91" t="n">
        <v>31.401592</v>
      </c>
      <c r="E133" s="91" t="n">
        <v>31.325439</v>
      </c>
      <c r="F133" s="91" t="n">
        <v>31.138731</v>
      </c>
      <c r="G133" s="91" t="n">
        <v>31.206337</v>
      </c>
      <c r="H133" s="91" t="n">
        <v>31.590336</v>
      </c>
      <c r="I133" s="91" t="n">
        <v>32.197968</v>
      </c>
      <c r="J133" s="91" t="n">
        <v>33.016514</v>
      </c>
      <c r="K133" s="91" t="n">
        <v>33.883274</v>
      </c>
      <c r="L133" s="91" t="n">
        <v>34.833385</v>
      </c>
      <c r="M133" s="91" t="n">
        <v>35.826817</v>
      </c>
      <c r="N133" s="91" t="n">
        <v>37.004887</v>
      </c>
      <c r="O133" s="91" t="n">
        <v>38.002857</v>
      </c>
      <c r="P133" s="91" t="n">
        <v>39.005703</v>
      </c>
      <c r="Q133" s="91" t="n">
        <v>39.885941</v>
      </c>
      <c r="R133" s="91" t="n">
        <v>40.676128</v>
      </c>
      <c r="S133" s="91" t="n">
        <v>41.448872</v>
      </c>
      <c r="T133" s="91" t="n">
        <v>42.224922</v>
      </c>
      <c r="U133" s="91" t="n">
        <v>43.051041</v>
      </c>
      <c r="V133" s="91" t="n">
        <v>43.845673</v>
      </c>
      <c r="W133" s="91" t="n">
        <v>44.67915</v>
      </c>
      <c r="X133" s="91" t="n">
        <v>45.556038</v>
      </c>
      <c r="Y133" s="91" t="n">
        <v>46.436737</v>
      </c>
      <c r="Z133" s="91" t="n">
        <v>47.337364</v>
      </c>
      <c r="AA133" s="91" t="n">
        <v>48.323822</v>
      </c>
      <c r="AB133" s="91" t="n">
        <v>49.375931</v>
      </c>
      <c r="AC133" s="91" t="n">
        <v>50.441921</v>
      </c>
      <c r="AD133" s="91" t="n">
        <v>51.535099</v>
      </c>
      <c r="AE133" s="91" t="n">
        <v>52.58268</v>
      </c>
      <c r="AF133" s="91" t="n">
        <v>53.58231</v>
      </c>
      <c r="AG133" s="91" t="n">
        <v>54.707943</v>
      </c>
      <c r="AH133" s="92" t="n">
        <v>0.01964</v>
      </c>
    </row>
    <row r="135" ht="15" customHeight="1" s="95">
      <c r="B135" s="15" t="inlineStr">
        <is>
          <t>Non-Renewable Energy Expenditures by Sector</t>
        </is>
      </c>
    </row>
    <row r="136" ht="15" customHeight="1" s="95">
      <c r="B136" s="15" t="inlineStr">
        <is>
          <t>(billion nominal dollars)</t>
        </is>
      </c>
    </row>
    <row r="137" ht="15" customHeight="1" s="95">
      <c r="A137" s="10" t="inlineStr">
        <is>
          <t>PRC000:nom_Residential</t>
        </is>
      </c>
      <c r="B137" s="110" t="inlineStr">
        <is>
          <t xml:space="preserve"> Residential</t>
        </is>
      </c>
      <c r="C137" s="19" t="n">
        <v>246.620697</v>
      </c>
      <c r="D137" s="19" t="n">
        <v>255.800797</v>
      </c>
      <c r="E137" s="19" t="n">
        <v>257.617432</v>
      </c>
      <c r="F137" s="19" t="n">
        <v>258.762421</v>
      </c>
      <c r="G137" s="19" t="n">
        <v>261.37207</v>
      </c>
      <c r="H137" s="19" t="n">
        <v>267.198975</v>
      </c>
      <c r="I137" s="19" t="n">
        <v>275.175323</v>
      </c>
      <c r="J137" s="19" t="n">
        <v>284.555634</v>
      </c>
      <c r="K137" s="19" t="n">
        <v>294.337921</v>
      </c>
      <c r="L137" s="19" t="n">
        <v>305.254486</v>
      </c>
      <c r="M137" s="19" t="n">
        <v>318.011292</v>
      </c>
      <c r="N137" s="19" t="n">
        <v>329.855927</v>
      </c>
      <c r="O137" s="19" t="n">
        <v>341.282501</v>
      </c>
      <c r="P137" s="19" t="n">
        <v>352.569</v>
      </c>
      <c r="Q137" s="19" t="n">
        <v>363.370636</v>
      </c>
      <c r="R137" s="19" t="n">
        <v>373.402283</v>
      </c>
      <c r="S137" s="19" t="n">
        <v>383.759247</v>
      </c>
      <c r="T137" s="19" t="n">
        <v>394.451141</v>
      </c>
      <c r="U137" s="19" t="n">
        <v>405.311005</v>
      </c>
      <c r="V137" s="19" t="n">
        <v>415.910187</v>
      </c>
      <c r="W137" s="19" t="n">
        <v>427.207672</v>
      </c>
      <c r="X137" s="19" t="n">
        <v>439.131104</v>
      </c>
      <c r="Y137" s="19" t="n">
        <v>451.406891</v>
      </c>
      <c r="Z137" s="19" t="n">
        <v>464.086914</v>
      </c>
      <c r="AA137" s="19" t="n">
        <v>477.81366</v>
      </c>
      <c r="AB137" s="19" t="n">
        <v>492.470123</v>
      </c>
      <c r="AC137" s="19" t="n">
        <v>507.32486</v>
      </c>
      <c r="AD137" s="19" t="n">
        <v>522.688904</v>
      </c>
      <c r="AE137" s="19" t="n">
        <v>538.02063</v>
      </c>
      <c r="AF137" s="19" t="n">
        <v>553.729004</v>
      </c>
      <c r="AG137" s="19" t="n">
        <v>570.875916</v>
      </c>
      <c r="AH137" s="92" t="n">
        <v>0.028372</v>
      </c>
    </row>
    <row r="138" ht="15" customHeight="1" s="95">
      <c r="A138" s="10" t="inlineStr">
        <is>
          <t>PRC000:nom_Commercial</t>
        </is>
      </c>
      <c r="B138" s="110" t="inlineStr">
        <is>
          <t xml:space="preserve"> Commercial</t>
        </is>
      </c>
      <c r="C138" s="19" t="n">
        <v>173.481476</v>
      </c>
      <c r="D138" s="19" t="n">
        <v>183.024155</v>
      </c>
      <c r="E138" s="19" t="n">
        <v>186.877258</v>
      </c>
      <c r="F138" s="19" t="n">
        <v>188.97374</v>
      </c>
      <c r="G138" s="19" t="n">
        <v>192.490417</v>
      </c>
      <c r="H138" s="19" t="n">
        <v>198.609543</v>
      </c>
      <c r="I138" s="19" t="n">
        <v>203.372955</v>
      </c>
      <c r="J138" s="19" t="n">
        <v>209.974731</v>
      </c>
      <c r="K138" s="19" t="n">
        <v>216.540817</v>
      </c>
      <c r="L138" s="19" t="n">
        <v>223.863129</v>
      </c>
      <c r="M138" s="19" t="n">
        <v>232.432877</v>
      </c>
      <c r="N138" s="19" t="n">
        <v>240.520264</v>
      </c>
      <c r="O138" s="19" t="n">
        <v>248.123535</v>
      </c>
      <c r="P138" s="19" t="n">
        <v>256.138489</v>
      </c>
      <c r="Q138" s="19" t="n">
        <v>263.366455</v>
      </c>
      <c r="R138" s="19" t="n">
        <v>269.757935</v>
      </c>
      <c r="S138" s="19" t="n">
        <v>276.251801</v>
      </c>
      <c r="T138" s="19" t="n">
        <v>283.287018</v>
      </c>
      <c r="U138" s="19" t="n">
        <v>290.543335</v>
      </c>
      <c r="V138" s="19" t="n">
        <v>297.553131</v>
      </c>
      <c r="W138" s="19" t="n">
        <v>305.154419</v>
      </c>
      <c r="X138" s="19" t="n">
        <v>313.404755</v>
      </c>
      <c r="Y138" s="19" t="n">
        <v>321.764832</v>
      </c>
      <c r="Z138" s="19" t="n">
        <v>330.829193</v>
      </c>
      <c r="AA138" s="19" t="n">
        <v>340.487885</v>
      </c>
      <c r="AB138" s="19" t="n">
        <v>350.97464</v>
      </c>
      <c r="AC138" s="19" t="n">
        <v>361.764191</v>
      </c>
      <c r="AD138" s="19" t="n">
        <v>373.121582</v>
      </c>
      <c r="AE138" s="19" t="n">
        <v>384.494476</v>
      </c>
      <c r="AF138" s="19" t="n">
        <v>396.546448</v>
      </c>
      <c r="AG138" s="19" t="n">
        <v>409.927277</v>
      </c>
      <c r="AH138" s="92" t="n">
        <v>0.029078</v>
      </c>
    </row>
    <row r="139" ht="15" customHeight="1" s="95">
      <c r="A139" s="10" t="inlineStr">
        <is>
          <t>PRC000:nom_Industrial</t>
        </is>
      </c>
      <c r="B139" s="110" t="inlineStr">
        <is>
          <t xml:space="preserve"> Industrial 1/</t>
        </is>
      </c>
      <c r="C139" s="19" t="n">
        <v>151.848038</v>
      </c>
      <c r="D139" s="19" t="n">
        <v>166.856613</v>
      </c>
      <c r="E139" s="19" t="n">
        <v>173.94603</v>
      </c>
      <c r="F139" s="19" t="n">
        <v>177.068863</v>
      </c>
      <c r="G139" s="19" t="n">
        <v>181.897842</v>
      </c>
      <c r="H139" s="19" t="n">
        <v>189.091888</v>
      </c>
      <c r="I139" s="19" t="n">
        <v>196.284393</v>
      </c>
      <c r="J139" s="19" t="n">
        <v>206.372757</v>
      </c>
      <c r="K139" s="19" t="n">
        <v>217.32785</v>
      </c>
      <c r="L139" s="19" t="n">
        <v>229.067368</v>
      </c>
      <c r="M139" s="19" t="n">
        <v>242.543991</v>
      </c>
      <c r="N139" s="19" t="n">
        <v>255.304459</v>
      </c>
      <c r="O139" s="19" t="n">
        <v>267.753082</v>
      </c>
      <c r="P139" s="19" t="n">
        <v>278.97467</v>
      </c>
      <c r="Q139" s="19" t="n">
        <v>290.664673</v>
      </c>
      <c r="R139" s="19" t="n">
        <v>302.03717</v>
      </c>
      <c r="S139" s="19" t="n">
        <v>312.883362</v>
      </c>
      <c r="T139" s="19" t="n">
        <v>326.04303</v>
      </c>
      <c r="U139" s="19" t="n">
        <v>338.823456</v>
      </c>
      <c r="V139" s="19" t="n">
        <v>348.843079</v>
      </c>
      <c r="W139" s="19" t="n">
        <v>361.778198</v>
      </c>
      <c r="X139" s="19" t="n">
        <v>375.871857</v>
      </c>
      <c r="Y139" s="19" t="n">
        <v>390.599915</v>
      </c>
      <c r="Z139" s="19" t="n">
        <v>405.654968</v>
      </c>
      <c r="AA139" s="19" t="n">
        <v>422.855255</v>
      </c>
      <c r="AB139" s="19" t="n">
        <v>440.764252</v>
      </c>
      <c r="AC139" s="19" t="n">
        <v>458.493683</v>
      </c>
      <c r="AD139" s="19" t="n">
        <v>476.653931</v>
      </c>
      <c r="AE139" s="19" t="n">
        <v>494.378235</v>
      </c>
      <c r="AF139" s="19" t="n">
        <v>515.944519</v>
      </c>
      <c r="AG139" s="19" t="n">
        <v>539.838501</v>
      </c>
      <c r="AH139" s="92" t="n">
        <v>0.043186</v>
      </c>
    </row>
    <row r="140" ht="15" customHeight="1" s="95">
      <c r="A140" s="10" t="inlineStr">
        <is>
          <t>PRC000:nom_TransNonRenw</t>
        </is>
      </c>
      <c r="B140" s="110" t="inlineStr">
        <is>
          <t xml:space="preserve"> Transportation</t>
        </is>
      </c>
      <c r="C140" s="19" t="n">
        <v>411.849915</v>
      </c>
      <c r="D140" s="19" t="n">
        <v>452.678955</v>
      </c>
      <c r="E140" s="19" t="n">
        <v>475.714508</v>
      </c>
      <c r="F140" s="19" t="n">
        <v>494.534088</v>
      </c>
      <c r="G140" s="19" t="n">
        <v>507.84201</v>
      </c>
      <c r="H140" s="19" t="n">
        <v>519.310059</v>
      </c>
      <c r="I140" s="19" t="n">
        <v>534.638489</v>
      </c>
      <c r="J140" s="19" t="n">
        <v>560.913513</v>
      </c>
      <c r="K140" s="19" t="n">
        <v>581.367371</v>
      </c>
      <c r="L140" s="19" t="n">
        <v>605.11322</v>
      </c>
      <c r="M140" s="19" t="n">
        <v>646.220642</v>
      </c>
      <c r="N140" s="19" t="n">
        <v>662.524109</v>
      </c>
      <c r="O140" s="19" t="n">
        <v>688.554199</v>
      </c>
      <c r="P140" s="19" t="n">
        <v>711.281433</v>
      </c>
      <c r="Q140" s="19" t="n">
        <v>739.765076</v>
      </c>
      <c r="R140" s="19" t="n">
        <v>750.872009</v>
      </c>
      <c r="S140" s="19" t="n">
        <v>770.013123</v>
      </c>
      <c r="T140" s="19" t="n">
        <v>796.909729</v>
      </c>
      <c r="U140" s="19" t="n">
        <v>824.522339</v>
      </c>
      <c r="V140" s="19" t="n">
        <v>844.268738</v>
      </c>
      <c r="W140" s="19" t="n">
        <v>876.312744</v>
      </c>
      <c r="X140" s="19" t="n">
        <v>906.1429440000001</v>
      </c>
      <c r="Y140" s="19" t="n">
        <v>933.174866</v>
      </c>
      <c r="Z140" s="19" t="n">
        <v>966.292786</v>
      </c>
      <c r="AA140" s="19" t="n">
        <v>1003.015503</v>
      </c>
      <c r="AB140" s="19" t="n">
        <v>1043.762451</v>
      </c>
      <c r="AC140" s="19" t="n">
        <v>1081.763916</v>
      </c>
      <c r="AD140" s="19" t="n">
        <v>1120.183105</v>
      </c>
      <c r="AE140" s="19" t="n">
        <v>1159.527222</v>
      </c>
      <c r="AF140" s="19" t="n">
        <v>1206.321045</v>
      </c>
      <c r="AG140" s="19" t="n">
        <v>1255.494141</v>
      </c>
      <c r="AH140" s="92" t="n">
        <v>0.037853</v>
      </c>
    </row>
    <row r="141" ht="14.5" customHeight="1" s="95">
      <c r="A141" s="10" t="inlineStr">
        <is>
          <t>PRC000:nom_TotalNon-Ren</t>
        </is>
      </c>
      <c r="B141" s="110" t="inlineStr">
        <is>
          <t xml:space="preserve">   Total Non-Renewable Expenditures</t>
        </is>
      </c>
      <c r="C141" s="19" t="n">
        <v>983.80011</v>
      </c>
      <c r="D141" s="19" t="n">
        <v>1058.360474</v>
      </c>
      <c r="E141" s="19" t="n">
        <v>1094.155273</v>
      </c>
      <c r="F141" s="19" t="n">
        <v>1119.339111</v>
      </c>
      <c r="G141" s="19" t="n">
        <v>1143.602295</v>
      </c>
      <c r="H141" s="19" t="n">
        <v>1174.210449</v>
      </c>
      <c r="I141" s="19" t="n">
        <v>1209.471069</v>
      </c>
      <c r="J141" s="19" t="n">
        <v>1261.81665</v>
      </c>
      <c r="K141" s="19" t="n">
        <v>1309.573853</v>
      </c>
      <c r="L141" s="19" t="n">
        <v>1363.298218</v>
      </c>
      <c r="M141" s="19" t="n">
        <v>1439.208984</v>
      </c>
      <c r="N141" s="19" t="n">
        <v>1488.204834</v>
      </c>
      <c r="O141" s="19" t="n">
        <v>1545.713135</v>
      </c>
      <c r="P141" s="19" t="n">
        <v>1598.963623</v>
      </c>
      <c r="Q141" s="19" t="n">
        <v>1657.16687</v>
      </c>
      <c r="R141" s="19" t="n">
        <v>1696.069458</v>
      </c>
      <c r="S141" s="19" t="n">
        <v>1742.907593</v>
      </c>
      <c r="T141" s="19" t="n">
        <v>1800.690918</v>
      </c>
      <c r="U141" s="19" t="n">
        <v>1859.200195</v>
      </c>
      <c r="V141" s="19" t="n">
        <v>1906.575317</v>
      </c>
      <c r="W141" s="19" t="n">
        <v>1970.452881</v>
      </c>
      <c r="X141" s="19" t="n">
        <v>2034.550781</v>
      </c>
      <c r="Y141" s="19" t="n">
        <v>2096.946533</v>
      </c>
      <c r="Z141" s="19" t="n">
        <v>2166.86377</v>
      </c>
      <c r="AA141" s="19" t="n">
        <v>2244.172363</v>
      </c>
      <c r="AB141" s="19" t="n">
        <v>2327.971436</v>
      </c>
      <c r="AC141" s="19" t="n">
        <v>2409.346436</v>
      </c>
      <c r="AD141" s="19" t="n">
        <v>2492.647461</v>
      </c>
      <c r="AE141" s="19" t="n">
        <v>2576.42041</v>
      </c>
      <c r="AF141" s="19" t="n">
        <v>2672.541016</v>
      </c>
      <c r="AG141" s="19" t="n">
        <v>2776.135986</v>
      </c>
      <c r="AH141" s="92" t="n">
        <v>0.035185</v>
      </c>
    </row>
    <row r="142" ht="14.5" customHeight="1" s="95">
      <c r="A142" s="10" t="inlineStr">
        <is>
          <t>PRC000:nom_TransRenewEx</t>
        </is>
      </c>
      <c r="B142" s="110" t="inlineStr">
        <is>
          <t xml:space="preserve"> Transportation Renewable Expenditures</t>
        </is>
      </c>
      <c r="C142" s="19" t="n">
        <v>0.641505</v>
      </c>
      <c r="D142" s="19" t="n">
        <v>0.731969</v>
      </c>
      <c r="E142" s="19" t="n">
        <v>0.748166</v>
      </c>
      <c r="F142" s="19" t="n">
        <v>0.7738660000000001</v>
      </c>
      <c r="G142" s="19" t="n">
        <v>0.777281</v>
      </c>
      <c r="H142" s="19" t="n">
        <v>0.781206</v>
      </c>
      <c r="I142" s="19" t="n">
        <v>0.789764</v>
      </c>
      <c r="J142" s="19" t="n">
        <v>0.815306</v>
      </c>
      <c r="K142" s="19" t="n">
        <v>0.832355</v>
      </c>
      <c r="L142" s="19" t="n">
        <v>0.8539679999999999</v>
      </c>
      <c r="M142" s="19" t="n">
        <v>0.900027</v>
      </c>
      <c r="N142" s="19" t="n">
        <v>0.910036</v>
      </c>
      <c r="O142" s="19" t="n">
        <v>0.934574</v>
      </c>
      <c r="P142" s="19" t="n">
        <v>0.958032</v>
      </c>
      <c r="Q142" s="19" t="n">
        <v>0.994522</v>
      </c>
      <c r="R142" s="19" t="n">
        <v>1.006967</v>
      </c>
      <c r="S142" s="19" t="n">
        <v>1.034923</v>
      </c>
      <c r="T142" s="19" t="n">
        <v>1.074479</v>
      </c>
      <c r="U142" s="19" t="n">
        <v>1.11495</v>
      </c>
      <c r="V142" s="19" t="n">
        <v>1.15229</v>
      </c>
      <c r="W142" s="19" t="n">
        <v>1.199548</v>
      </c>
      <c r="X142" s="19" t="n">
        <v>1.24983</v>
      </c>
      <c r="Y142" s="19" t="n">
        <v>1.294473</v>
      </c>
      <c r="Z142" s="19" t="n">
        <v>1.348578</v>
      </c>
      <c r="AA142" s="19" t="n">
        <v>1.41087</v>
      </c>
      <c r="AB142" s="19" t="n">
        <v>1.47669</v>
      </c>
      <c r="AC142" s="19" t="n">
        <v>1.539188</v>
      </c>
      <c r="AD142" s="19" t="n">
        <v>1.611231</v>
      </c>
      <c r="AE142" s="19" t="n">
        <v>1.68126</v>
      </c>
      <c r="AF142" s="19" t="n">
        <v>1.768641</v>
      </c>
      <c r="AG142" s="19" t="n">
        <v>1.85962</v>
      </c>
      <c r="AH142" s="92" t="n">
        <v>0.036114</v>
      </c>
    </row>
    <row r="143" ht="12" customHeight="1" s="95">
      <c r="A143" s="10" t="inlineStr">
        <is>
          <t>PRC000:nom_TotalExpendi</t>
        </is>
      </c>
      <c r="B143" s="15" t="inlineStr">
        <is>
          <t xml:space="preserve">   Total Expenditures</t>
        </is>
      </c>
      <c r="C143" s="21" t="n">
        <v>984.441589</v>
      </c>
      <c r="D143" s="21" t="n">
        <v>1059.092407</v>
      </c>
      <c r="E143" s="21" t="n">
        <v>1094.903564</v>
      </c>
      <c r="F143" s="21" t="n">
        <v>1120.113037</v>
      </c>
      <c r="G143" s="21" t="n">
        <v>1144.379639</v>
      </c>
      <c r="H143" s="21" t="n">
        <v>1174.991821</v>
      </c>
      <c r="I143" s="21" t="n">
        <v>1210.260986</v>
      </c>
      <c r="J143" s="21" t="n">
        <v>1262.631836</v>
      </c>
      <c r="K143" s="21" t="n">
        <v>1310.40625</v>
      </c>
      <c r="L143" s="21" t="n">
        <v>1364.152344</v>
      </c>
      <c r="M143" s="21" t="n">
        <v>1440.109009</v>
      </c>
      <c r="N143" s="21" t="n">
        <v>1489.114746</v>
      </c>
      <c r="O143" s="21" t="n">
        <v>1546.647583</v>
      </c>
      <c r="P143" s="21" t="n">
        <v>1599.921631</v>
      </c>
      <c r="Q143" s="21" t="n">
        <v>1658.161255</v>
      </c>
      <c r="R143" s="21" t="n">
        <v>1697.076538</v>
      </c>
      <c r="S143" s="21" t="n">
        <v>1743.942505</v>
      </c>
      <c r="T143" s="21" t="n">
        <v>1801.765503</v>
      </c>
      <c r="U143" s="21" t="n">
        <v>1860.315186</v>
      </c>
      <c r="V143" s="21" t="n">
        <v>1907.727539</v>
      </c>
      <c r="W143" s="21" t="n">
        <v>1971.652466</v>
      </c>
      <c r="X143" s="21" t="n">
        <v>2035.800537</v>
      </c>
      <c r="Y143" s="21" t="n">
        <v>2098.240967</v>
      </c>
      <c r="Z143" s="21" t="n">
        <v>2168.212646</v>
      </c>
      <c r="AA143" s="21" t="n">
        <v>2245.583252</v>
      </c>
      <c r="AB143" s="21" t="n">
        <v>2329.447998</v>
      </c>
      <c r="AC143" s="21" t="n">
        <v>2410.885742</v>
      </c>
      <c r="AD143" s="21" t="n">
        <v>2494.258545</v>
      </c>
      <c r="AE143" s="21" t="n">
        <v>2578.101807</v>
      </c>
      <c r="AF143" s="21" t="n">
        <v>2674.309814</v>
      </c>
      <c r="AG143" s="21" t="n">
        <v>2777.995605</v>
      </c>
      <c r="AH143" s="17" t="n">
        <v>0.035185</v>
      </c>
    </row>
    <row r="144" ht="12" customHeight="1" s="95"/>
    <row r="145" ht="12.5" customHeight="1" s="95" thickBot="1"/>
    <row r="146" ht="12" customHeight="1" s="95">
      <c r="B146" s="108" t="inlineStr">
        <is>
          <t>1/ Includes energy for combined heat and power plants that have a non-regulatory status, and small on-site generating systems.</t>
        </is>
      </c>
      <c r="C146" s="109" t="n"/>
      <c r="D146" s="109" t="n"/>
      <c r="E146" s="109" t="n"/>
      <c r="F146" s="109" t="n"/>
      <c r="G146" s="109" t="n"/>
      <c r="H146" s="109" t="n"/>
      <c r="I146" s="109" t="n"/>
      <c r="J146" s="109" t="n"/>
      <c r="K146" s="109" t="n"/>
      <c r="L146" s="109" t="n"/>
      <c r="M146" s="109" t="n"/>
      <c r="N146" s="109" t="n"/>
      <c r="O146" s="109" t="n"/>
      <c r="P146" s="109" t="n"/>
      <c r="Q146" s="109" t="n"/>
      <c r="R146" s="109" t="n"/>
      <c r="S146" s="109" t="n"/>
      <c r="T146" s="109" t="n"/>
      <c r="U146" s="109" t="n"/>
      <c r="V146" s="109" t="n"/>
      <c r="W146" s="109" t="n"/>
      <c r="X146" s="109" t="n"/>
      <c r="Y146" s="109" t="n"/>
      <c r="Z146" s="109" t="n"/>
      <c r="AA146" s="109" t="n"/>
      <c r="AB146" s="109" t="n"/>
      <c r="AC146" s="109" t="n"/>
      <c r="AD146" s="109" t="n"/>
      <c r="AE146" s="109" t="n"/>
      <c r="AF146" s="109" t="n"/>
      <c r="AG146" s="109" t="n"/>
      <c r="AH146" s="89" t="n"/>
    </row>
    <row r="147" ht="12" customHeight="1" s="95">
      <c r="B147" s="20" t="inlineStr">
        <is>
          <t>2/ Excludes use for lease and plant fuel and fuel used for liquefaction in export facilities.</t>
        </is>
      </c>
    </row>
    <row r="148" ht="12" customHeight="1" s="95">
      <c r="B148" s="20" t="inlineStr">
        <is>
          <t>3/ E85 refers to a blend of 85 percent ethanol (renewable) and 15 percent motor gasoline (nonrenewable).  To address cold starting issues,</t>
        </is>
      </c>
    </row>
    <row r="149" ht="12" customHeight="1" s="95">
      <c r="B149" s="20" t="inlineStr">
        <is>
          <t>the percentage of ethanol varies seasonally.  The annual average ethanol content of 74 percent is used for these projections.</t>
        </is>
      </c>
    </row>
    <row r="150" ht="15" customHeight="1" s="95">
      <c r="B150" s="20" t="inlineStr">
        <is>
          <t>4/ Sales weighted-average price for all grades.  Includes Federal, State, and local taxes.</t>
        </is>
      </c>
    </row>
    <row r="151" ht="15" customHeight="1" s="95">
      <c r="B151" s="20" t="inlineStr">
        <is>
          <t>5/ Kerosene-type jet fuel.  Includes Federal and State taxes while excluding county and local taxes.</t>
        </is>
      </c>
    </row>
    <row r="152" ht="15" customHeight="1" s="95">
      <c r="B152" s="20" t="inlineStr">
        <is>
          <t>6/ Diesel fuel for on-road use.  Includes Federal and State taxes while excluding county and local taxes.</t>
        </is>
      </c>
    </row>
    <row r="153" ht="15" customHeight="1" s="95">
      <c r="B153" s="20" t="inlineStr">
        <is>
          <t>7/ Natural gas used as fuel in motor vehicles, trains, and ships.  Price includes estimated motor vehicle fuel taxes</t>
        </is>
      </c>
    </row>
    <row r="154" ht="15" customHeight="1" s="95">
      <c r="B154" s="20" t="inlineStr">
        <is>
          <t>and estimated dispensing costs or charges.</t>
        </is>
      </c>
    </row>
    <row r="155" ht="15" customHeight="1" s="95">
      <c r="B155" s="20" t="inlineStr">
        <is>
          <t>8/ Includes electricity-only and combined heat and power plants that have a regulatory status.</t>
        </is>
      </c>
    </row>
    <row r="156" ht="15" customHeight="1" s="95">
      <c r="B156" s="20" t="inlineStr">
        <is>
          <t>9/ Weighted averages of end-use fuel prices are derived from the prices shown in each sector and the corresponding sectoral consumption.</t>
        </is>
      </c>
    </row>
    <row r="157" ht="15" customHeight="1" s="95">
      <c r="B157" s="20" t="inlineStr">
        <is>
          <t>Btu = British thermal unit.</t>
        </is>
      </c>
    </row>
    <row r="158" ht="15" customHeight="1" s="95">
      <c r="B158" s="20" t="inlineStr">
        <is>
          <t>- - = Not applicable.</t>
        </is>
      </c>
    </row>
    <row r="159" ht="15" customHeight="1" s="95">
      <c r="B159" s="20" t="inlineStr">
        <is>
          <t>Sources:  2020:  U.S. Energy Information Administration (EIA), Short-Term Energy Outlook, October 2020 and EIA, AEO2021</t>
        </is>
      </c>
    </row>
    <row r="160" ht="15" customHeight="1" s="95">
      <c r="B160" s="20" t="inlineStr">
        <is>
          <t>National Energy Modeling System run highogs.d120120a.  Projections:  EIA, AEO2021 National Energy Modeling System run highogs.d120120a.</t>
        </is>
      </c>
    </row>
    <row r="165" ht="12" customHeight="1" s="95"/>
    <row r="180" ht="12" customHeight="1" s="95"/>
    <row r="205" ht="12" customHeight="1" s="95"/>
    <row r="206" ht="12" customHeight="1" s="95"/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112:AH112"/>
    <mergeCell ref="B308:AH308"/>
    <mergeCell ref="B511:AH511"/>
    <mergeCell ref="B712:AH712"/>
    <mergeCell ref="B887:AH887"/>
    <mergeCell ref="B2837:AH2837"/>
    <mergeCell ref="B2031:AH2031"/>
    <mergeCell ref="B2153:AH2153"/>
    <mergeCell ref="B2317:AH2317"/>
    <mergeCell ref="B2419:AH2419"/>
    <mergeCell ref="B2509:AH2509"/>
    <mergeCell ref="B2598:AH2598"/>
    <mergeCell ref="B1604:AH1604"/>
    <mergeCell ref="B1698:AH1698"/>
    <mergeCell ref="B146:AG146"/>
    <mergeCell ref="B2719:AH2719"/>
    <mergeCell ref="B1945:AH1945"/>
    <mergeCell ref="B1100:AH1100"/>
    <mergeCell ref="B1227:AH1227"/>
    <mergeCell ref="B1390:AH1390"/>
    <mergeCell ref="B1502:AH1502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IKI000</t>
        </is>
      </c>
      <c r="B10" s="11" t="inlineStr">
        <is>
          <t>6. Industrial Sector Key Indicators and Consumption</t>
        </is>
      </c>
      <c r="AH10" s="12" t="inlineStr">
        <is>
          <t>Compound</t>
        </is>
      </c>
    </row>
    <row r="11" ht="15" customHeight="1" s="95">
      <c r="B11" s="6" t="n"/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Shipments, Prices, and Consumption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Value of Shipments</t>
        </is>
      </c>
    </row>
    <row r="16" ht="15" customHeight="1" s="95">
      <c r="B16" s="15" t="inlineStr">
        <is>
          <t>(billion 2012 dollars)</t>
        </is>
      </c>
    </row>
    <row r="17" ht="15" customHeight="1" s="95">
      <c r="A17" s="10" t="inlineStr">
        <is>
          <t>IKI000:ba_Manufacturing</t>
        </is>
      </c>
      <c r="B17" s="110" t="inlineStr">
        <is>
          <t xml:space="preserve">   Manufacturing</t>
        </is>
      </c>
      <c r="C17" s="19" t="n">
        <v>5632.424316</v>
      </c>
      <c r="D17" s="19" t="n">
        <v>5860.831543</v>
      </c>
      <c r="E17" s="19" t="n">
        <v>6082.40625</v>
      </c>
      <c r="F17" s="19" t="n">
        <v>6185.015625</v>
      </c>
      <c r="G17" s="19" t="n">
        <v>6320.965332</v>
      </c>
      <c r="H17" s="19" t="n">
        <v>6464.999512</v>
      </c>
      <c r="I17" s="19" t="n">
        <v>6563.937988</v>
      </c>
      <c r="J17" s="19" t="n">
        <v>6639.742188</v>
      </c>
      <c r="K17" s="19" t="n">
        <v>6713.779297</v>
      </c>
      <c r="L17" s="19" t="n">
        <v>6778.625488</v>
      </c>
      <c r="M17" s="19" t="n">
        <v>6848.973145</v>
      </c>
      <c r="N17" s="19" t="n">
        <v>6925.783691</v>
      </c>
      <c r="O17" s="19" t="n">
        <v>7013.58252</v>
      </c>
      <c r="P17" s="19" t="n">
        <v>7098.937012</v>
      </c>
      <c r="Q17" s="19" t="n">
        <v>7201.59082</v>
      </c>
      <c r="R17" s="19" t="n">
        <v>7324.770508</v>
      </c>
      <c r="S17" s="19" t="n">
        <v>7443.133301</v>
      </c>
      <c r="T17" s="19" t="n">
        <v>7550.743652</v>
      </c>
      <c r="U17" s="19" t="n">
        <v>7664.536133</v>
      </c>
      <c r="V17" s="19" t="n">
        <v>7786.492188</v>
      </c>
      <c r="W17" s="19" t="n">
        <v>7900.806641</v>
      </c>
      <c r="X17" s="19" t="n">
        <v>8029.33252</v>
      </c>
      <c r="Y17" s="19" t="n">
        <v>8163.843262</v>
      </c>
      <c r="Z17" s="19" t="n">
        <v>8309.697265999999</v>
      </c>
      <c r="AA17" s="19" t="n">
        <v>8437.732421999999</v>
      </c>
      <c r="AB17" s="19" t="n">
        <v>8571.622069999999</v>
      </c>
      <c r="AC17" s="19" t="n">
        <v>8696.257812</v>
      </c>
      <c r="AD17" s="19" t="n">
        <v>8806.590819999999</v>
      </c>
      <c r="AE17" s="19" t="n">
        <v>8933.144531</v>
      </c>
      <c r="AF17" s="19" t="n">
        <v>9074.601562</v>
      </c>
      <c r="AG17" s="19" t="n">
        <v>9220.820312</v>
      </c>
      <c r="AH17" s="92" t="n">
        <v>0.016567</v>
      </c>
    </row>
    <row r="18" ht="15" customHeight="1" s="95">
      <c r="A18" s="10" t="inlineStr">
        <is>
          <t>IKI000:ba_Nonmanufactur</t>
        </is>
      </c>
      <c r="B18" s="110" t="inlineStr">
        <is>
          <t xml:space="preserve">   Agriculture, Mining, and Construction</t>
        </is>
      </c>
      <c r="C18" s="19" t="n">
        <v>2535.231201</v>
      </c>
      <c r="D18" s="19" t="n">
        <v>2520.692383</v>
      </c>
      <c r="E18" s="19" t="n">
        <v>2582.463135</v>
      </c>
      <c r="F18" s="19" t="n">
        <v>2690.437988</v>
      </c>
      <c r="G18" s="19" t="n">
        <v>2796.506592</v>
      </c>
      <c r="H18" s="19" t="n">
        <v>2898.213623</v>
      </c>
      <c r="I18" s="19" t="n">
        <v>2970.905518</v>
      </c>
      <c r="J18" s="19" t="n">
        <v>3014.63208</v>
      </c>
      <c r="K18" s="19" t="n">
        <v>3046.031738</v>
      </c>
      <c r="L18" s="19" t="n">
        <v>3079.342773</v>
      </c>
      <c r="M18" s="19" t="n">
        <v>3111.506836</v>
      </c>
      <c r="N18" s="19" t="n">
        <v>3145.83252</v>
      </c>
      <c r="O18" s="19" t="n">
        <v>3185.315186</v>
      </c>
      <c r="P18" s="19" t="n">
        <v>3221.186523</v>
      </c>
      <c r="Q18" s="19" t="n">
        <v>3261.938721</v>
      </c>
      <c r="R18" s="19" t="n">
        <v>3308.906006</v>
      </c>
      <c r="S18" s="19" t="n">
        <v>3351.447021</v>
      </c>
      <c r="T18" s="19" t="n">
        <v>3390.290527</v>
      </c>
      <c r="U18" s="19" t="n">
        <v>3428.940918</v>
      </c>
      <c r="V18" s="19" t="n">
        <v>3472.027344</v>
      </c>
      <c r="W18" s="19" t="n">
        <v>3522.069824</v>
      </c>
      <c r="X18" s="19" t="n">
        <v>3575.997559</v>
      </c>
      <c r="Y18" s="19" t="n">
        <v>3625.681885</v>
      </c>
      <c r="Z18" s="19" t="n">
        <v>3680.533203</v>
      </c>
      <c r="AA18" s="19" t="n">
        <v>3731.680664</v>
      </c>
      <c r="AB18" s="19" t="n">
        <v>3787.186768</v>
      </c>
      <c r="AC18" s="19" t="n">
        <v>3840.798584</v>
      </c>
      <c r="AD18" s="19" t="n">
        <v>3889.505859</v>
      </c>
      <c r="AE18" s="19" t="n">
        <v>3940.642822</v>
      </c>
      <c r="AF18" s="19" t="n">
        <v>3993.704102</v>
      </c>
      <c r="AG18" s="19" t="n">
        <v>4049.764893</v>
      </c>
      <c r="AH18" s="92" t="n">
        <v>0.015735</v>
      </c>
    </row>
    <row r="19" ht="15" customHeight="1" s="95">
      <c r="A19" s="10" t="inlineStr">
        <is>
          <t>IKI000:ba_Total</t>
        </is>
      </c>
      <c r="B19" s="15" t="inlineStr">
        <is>
          <t xml:space="preserve">     Total</t>
        </is>
      </c>
      <c r="C19" s="21" t="n">
        <v>8167.655273</v>
      </c>
      <c r="D19" s="21" t="n">
        <v>8381.523438</v>
      </c>
      <c r="E19" s="21" t="n">
        <v>8664.869140999999</v>
      </c>
      <c r="F19" s="21" t="n">
        <v>8875.453125</v>
      </c>
      <c r="G19" s="21" t="n">
        <v>9117.471680000001</v>
      </c>
      <c r="H19" s="21" t="n">
        <v>9363.212890999999</v>
      </c>
      <c r="I19" s="21" t="n">
        <v>9534.84375</v>
      </c>
      <c r="J19" s="21" t="n">
        <v>9654.374023</v>
      </c>
      <c r="K19" s="21" t="n">
        <v>9759.810546999999</v>
      </c>
      <c r="L19" s="21" t="n">
        <v>9857.96875</v>
      </c>
      <c r="M19" s="21" t="n">
        <v>9960.480469</v>
      </c>
      <c r="N19" s="21" t="n">
        <v>10071.616211</v>
      </c>
      <c r="O19" s="21" t="n">
        <v>10198.897461</v>
      </c>
      <c r="P19" s="21" t="n">
        <v>10320.123047</v>
      </c>
      <c r="Q19" s="21" t="n">
        <v>10463.529297</v>
      </c>
      <c r="R19" s="21" t="n">
        <v>10633.676758</v>
      </c>
      <c r="S19" s="21" t="n">
        <v>10794.580078</v>
      </c>
      <c r="T19" s="21" t="n">
        <v>10941.03418</v>
      </c>
      <c r="U19" s="21" t="n">
        <v>11093.476562</v>
      </c>
      <c r="V19" s="21" t="n">
        <v>11258.519531</v>
      </c>
      <c r="W19" s="21" t="n">
        <v>11422.876953</v>
      </c>
      <c r="X19" s="21" t="n">
        <v>11605.330078</v>
      </c>
      <c r="Y19" s="21" t="n">
        <v>11789.525391</v>
      </c>
      <c r="Z19" s="21" t="n">
        <v>11990.230469</v>
      </c>
      <c r="AA19" s="21" t="n">
        <v>12169.413086</v>
      </c>
      <c r="AB19" s="21" t="n">
        <v>12358.808594</v>
      </c>
      <c r="AC19" s="21" t="n">
        <v>12537.056641</v>
      </c>
      <c r="AD19" s="21" t="n">
        <v>12696.09668</v>
      </c>
      <c r="AE19" s="21" t="n">
        <v>12873.787109</v>
      </c>
      <c r="AF19" s="21" t="n">
        <v>13068.305664</v>
      </c>
      <c r="AG19" s="21" t="n">
        <v>13270.584961</v>
      </c>
      <c r="AH19" s="17" t="n">
        <v>0.016311</v>
      </c>
    </row>
    <row r="21" ht="15" customHeight="1" s="95">
      <c r="B21" s="15" t="inlineStr">
        <is>
          <t>Energy Prices</t>
        </is>
      </c>
    </row>
    <row r="22" ht="15" customHeight="1" s="95">
      <c r="B22" s="15" t="inlineStr">
        <is>
          <t xml:space="preserve">  (2020 dollars per million Btu)</t>
        </is>
      </c>
    </row>
    <row r="23" ht="15" customHeight="1" s="95">
      <c r="A23" s="10" t="inlineStr">
        <is>
          <t>IKI000:ca_LiquefiedPetr</t>
        </is>
      </c>
      <c r="B23" s="110" t="inlineStr">
        <is>
          <t xml:space="preserve">   Propane</t>
        </is>
      </c>
      <c r="C23" s="91" t="n">
        <v>7.622427</v>
      </c>
      <c r="D23" s="91" t="n">
        <v>8.496119</v>
      </c>
      <c r="E23" s="91" t="n">
        <v>8.995164000000001</v>
      </c>
      <c r="F23" s="91" t="n">
        <v>8.791454999999999</v>
      </c>
      <c r="G23" s="91" t="n">
        <v>8.841549000000001</v>
      </c>
      <c r="H23" s="91" t="n">
        <v>8.954067999999999</v>
      </c>
      <c r="I23" s="91" t="n">
        <v>8.804231</v>
      </c>
      <c r="J23" s="91" t="n">
        <v>8.777181000000001</v>
      </c>
      <c r="K23" s="91" t="n">
        <v>8.962337</v>
      </c>
      <c r="L23" s="91" t="n">
        <v>9.129626999999999</v>
      </c>
      <c r="M23" s="91" t="n">
        <v>9.562165</v>
      </c>
      <c r="N23" s="91" t="n">
        <v>9.718731999999999</v>
      </c>
      <c r="O23" s="91" t="n">
        <v>9.847403999999999</v>
      </c>
      <c r="P23" s="91" t="n">
        <v>9.979259000000001</v>
      </c>
      <c r="Q23" s="91" t="n">
        <v>10.120852</v>
      </c>
      <c r="R23" s="91" t="n">
        <v>10.16201</v>
      </c>
      <c r="S23" s="91" t="n">
        <v>10.299414</v>
      </c>
      <c r="T23" s="91" t="n">
        <v>10.596047</v>
      </c>
      <c r="U23" s="91" t="n">
        <v>10.776484</v>
      </c>
      <c r="V23" s="91" t="n">
        <v>10.863864</v>
      </c>
      <c r="W23" s="91" t="n">
        <v>11.003838</v>
      </c>
      <c r="X23" s="91" t="n">
        <v>11.150719</v>
      </c>
      <c r="Y23" s="91" t="n">
        <v>11.280413</v>
      </c>
      <c r="Z23" s="91" t="n">
        <v>11.286859</v>
      </c>
      <c r="AA23" s="91" t="n">
        <v>11.442306</v>
      </c>
      <c r="AB23" s="91" t="n">
        <v>11.53952</v>
      </c>
      <c r="AC23" s="91" t="n">
        <v>11.710324</v>
      </c>
      <c r="AD23" s="91" t="n">
        <v>11.870821</v>
      </c>
      <c r="AE23" s="91" t="n">
        <v>12.016953</v>
      </c>
      <c r="AF23" s="91" t="n">
        <v>12.215362</v>
      </c>
      <c r="AG23" s="91" t="n">
        <v>12.386859</v>
      </c>
      <c r="AH23" s="92" t="n">
        <v>0.016316</v>
      </c>
    </row>
    <row r="24" ht="15" customHeight="1" s="95">
      <c r="A24" s="10" t="inlineStr">
        <is>
          <t>IKI000:ca_MotorGasoline</t>
        </is>
      </c>
      <c r="B24" s="110" t="inlineStr">
        <is>
          <t xml:space="preserve">   Motor Gasoline</t>
        </is>
      </c>
      <c r="C24" s="91" t="n">
        <v>18.424191</v>
      </c>
      <c r="D24" s="91" t="n">
        <v>19.304184</v>
      </c>
      <c r="E24" s="91" t="n">
        <v>19.621611</v>
      </c>
      <c r="F24" s="91" t="n">
        <v>19.546217</v>
      </c>
      <c r="G24" s="91" t="n">
        <v>19.410952</v>
      </c>
      <c r="H24" s="91" t="n">
        <v>19.309099</v>
      </c>
      <c r="I24" s="91" t="n">
        <v>19.318371</v>
      </c>
      <c r="J24" s="91" t="n">
        <v>19.75041</v>
      </c>
      <c r="K24" s="91" t="n">
        <v>19.935619</v>
      </c>
      <c r="L24" s="91" t="n">
        <v>20.218073</v>
      </c>
      <c r="M24" s="91" t="n">
        <v>20.81591</v>
      </c>
      <c r="N24" s="91" t="n">
        <v>20.72345</v>
      </c>
      <c r="O24" s="91" t="n">
        <v>20.940554</v>
      </c>
      <c r="P24" s="91" t="n">
        <v>21.100525</v>
      </c>
      <c r="Q24" s="91" t="n">
        <v>21.526699</v>
      </c>
      <c r="R24" s="91" t="n">
        <v>21.251383</v>
      </c>
      <c r="S24" s="91" t="n">
        <v>21.304775</v>
      </c>
      <c r="T24" s="91" t="n">
        <v>21.540854</v>
      </c>
      <c r="U24" s="91" t="n">
        <v>21.754599</v>
      </c>
      <c r="V24" s="91" t="n">
        <v>21.789318</v>
      </c>
      <c r="W24" s="91" t="n">
        <v>21.9424</v>
      </c>
      <c r="X24" s="91" t="n">
        <v>22.101042</v>
      </c>
      <c r="Y24" s="91" t="n">
        <v>22.081474</v>
      </c>
      <c r="Z24" s="91" t="n">
        <v>22.186859</v>
      </c>
      <c r="AA24" s="91" t="n">
        <v>22.352926</v>
      </c>
      <c r="AB24" s="91" t="n">
        <v>22.570324</v>
      </c>
      <c r="AC24" s="91" t="n">
        <v>22.65457</v>
      </c>
      <c r="AD24" s="91" t="n">
        <v>22.759209</v>
      </c>
      <c r="AE24" s="91" t="n">
        <v>22.853493</v>
      </c>
      <c r="AF24" s="91" t="n">
        <v>23.026604</v>
      </c>
      <c r="AG24" s="91" t="n">
        <v>23.201565</v>
      </c>
      <c r="AH24" s="92" t="n">
        <v>0.007715</v>
      </c>
    </row>
    <row r="25" ht="15" customHeight="1" s="95">
      <c r="A25" s="10" t="inlineStr">
        <is>
          <t>IKI000:ca_DistillateOil</t>
        </is>
      </c>
      <c r="B25" s="110" t="inlineStr">
        <is>
          <t xml:space="preserve">   Distillate Fuel Oil</t>
        </is>
      </c>
      <c r="C25" s="91" t="n">
        <v>17.750837</v>
      </c>
      <c r="D25" s="91" t="n">
        <v>17.784218</v>
      </c>
      <c r="E25" s="91" t="n">
        <v>17.832458</v>
      </c>
      <c r="F25" s="91" t="n">
        <v>18.255758</v>
      </c>
      <c r="G25" s="91" t="n">
        <v>17.965652</v>
      </c>
      <c r="H25" s="91" t="n">
        <v>17.418257</v>
      </c>
      <c r="I25" s="91" t="n">
        <v>17.043358</v>
      </c>
      <c r="J25" s="91" t="n">
        <v>17.464336</v>
      </c>
      <c r="K25" s="91" t="n">
        <v>17.665487</v>
      </c>
      <c r="L25" s="91" t="n">
        <v>17.90383</v>
      </c>
      <c r="M25" s="91" t="n">
        <v>18.228374</v>
      </c>
      <c r="N25" s="91" t="n">
        <v>18.345335</v>
      </c>
      <c r="O25" s="91" t="n">
        <v>18.564774</v>
      </c>
      <c r="P25" s="91" t="n">
        <v>18.711565</v>
      </c>
      <c r="Q25" s="91" t="n">
        <v>18.823149</v>
      </c>
      <c r="R25" s="91" t="n">
        <v>18.657301</v>
      </c>
      <c r="S25" s="91" t="n">
        <v>18.557192</v>
      </c>
      <c r="T25" s="91" t="n">
        <v>18.721062</v>
      </c>
      <c r="U25" s="91" t="n">
        <v>18.906944</v>
      </c>
      <c r="V25" s="91" t="n">
        <v>18.769888</v>
      </c>
      <c r="W25" s="91" t="n">
        <v>19.141384</v>
      </c>
      <c r="X25" s="91" t="n">
        <v>19.276993</v>
      </c>
      <c r="Y25" s="91" t="n">
        <v>19.368721</v>
      </c>
      <c r="Z25" s="91" t="n">
        <v>19.507063</v>
      </c>
      <c r="AA25" s="91" t="n">
        <v>19.688093</v>
      </c>
      <c r="AB25" s="91" t="n">
        <v>19.940121</v>
      </c>
      <c r="AC25" s="91" t="n">
        <v>20.075132</v>
      </c>
      <c r="AD25" s="91" t="n">
        <v>20.18284</v>
      </c>
      <c r="AE25" s="91" t="n">
        <v>20.246756</v>
      </c>
      <c r="AF25" s="91" t="n">
        <v>20.426596</v>
      </c>
      <c r="AG25" s="91" t="n">
        <v>20.570137</v>
      </c>
      <c r="AH25" s="92" t="n">
        <v>0.004926</v>
      </c>
    </row>
    <row r="26" ht="15" customHeight="1" s="95">
      <c r="A26" s="10" t="inlineStr">
        <is>
          <t>IKI000:ca_ResidualOil</t>
        </is>
      </c>
      <c r="B26" s="110" t="inlineStr">
        <is>
          <t xml:space="preserve">   Residual Fuel Oil</t>
        </is>
      </c>
      <c r="C26" s="91" t="n">
        <v>5.42274</v>
      </c>
      <c r="D26" s="91" t="n">
        <v>4.431344</v>
      </c>
      <c r="E26" s="91" t="n">
        <v>5.806646</v>
      </c>
      <c r="F26" s="91" t="n">
        <v>7.352966</v>
      </c>
      <c r="G26" s="91" t="n">
        <v>8.604151999999999</v>
      </c>
      <c r="H26" s="91" t="n">
        <v>9.588043000000001</v>
      </c>
      <c r="I26" s="91" t="n">
        <v>10.678126</v>
      </c>
      <c r="J26" s="91" t="n">
        <v>11.122404</v>
      </c>
      <c r="K26" s="91" t="n">
        <v>11.319104</v>
      </c>
      <c r="L26" s="91" t="n">
        <v>11.560951</v>
      </c>
      <c r="M26" s="91" t="n">
        <v>11.886529</v>
      </c>
      <c r="N26" s="91" t="n">
        <v>11.988492</v>
      </c>
      <c r="O26" s="91" t="n">
        <v>12.214651</v>
      </c>
      <c r="P26" s="91" t="n">
        <v>12.396055</v>
      </c>
      <c r="Q26" s="91" t="n">
        <v>12.54118</v>
      </c>
      <c r="R26" s="91" t="n">
        <v>12.441391</v>
      </c>
      <c r="S26" s="91" t="n">
        <v>12.436083</v>
      </c>
      <c r="T26" s="91" t="n">
        <v>12.619387</v>
      </c>
      <c r="U26" s="91" t="n">
        <v>12.817525</v>
      </c>
      <c r="V26" s="91" t="n">
        <v>12.799622</v>
      </c>
      <c r="W26" s="91" t="n">
        <v>13.127106</v>
      </c>
      <c r="X26" s="91" t="n">
        <v>13.276533</v>
      </c>
      <c r="Y26" s="91" t="n">
        <v>13.38976</v>
      </c>
      <c r="Z26" s="91" t="n">
        <v>13.499092</v>
      </c>
      <c r="AA26" s="91" t="n">
        <v>13.732372</v>
      </c>
      <c r="AB26" s="91" t="n">
        <v>13.936438</v>
      </c>
      <c r="AC26" s="91" t="n">
        <v>14.088271</v>
      </c>
      <c r="AD26" s="91" t="n">
        <v>14.181102</v>
      </c>
      <c r="AE26" s="91" t="n">
        <v>14.234844</v>
      </c>
      <c r="AF26" s="91" t="n">
        <v>14.370006</v>
      </c>
      <c r="AG26" s="91" t="n">
        <v>14.531082</v>
      </c>
      <c r="AH26" s="92" t="n">
        <v>0.033402</v>
      </c>
    </row>
    <row r="27" ht="15" customHeight="1" s="95">
      <c r="A27" s="10" t="inlineStr">
        <is>
          <t>IKI000:ca_Asphalt</t>
        </is>
      </c>
      <c r="B27" s="110" t="inlineStr">
        <is>
          <t xml:space="preserve">   Asphalt and Road Oil</t>
        </is>
      </c>
      <c r="C27" s="91" t="n">
        <v>4.708365</v>
      </c>
      <c r="D27" s="91" t="n">
        <v>5.40137</v>
      </c>
      <c r="E27" s="91" t="n">
        <v>5.826531</v>
      </c>
      <c r="F27" s="91" t="n">
        <v>6.347167</v>
      </c>
      <c r="G27" s="91" t="n">
        <v>6.575777</v>
      </c>
      <c r="H27" s="91" t="n">
        <v>6.689818</v>
      </c>
      <c r="I27" s="91" t="n">
        <v>6.870713</v>
      </c>
      <c r="J27" s="91" t="n">
        <v>7.166405</v>
      </c>
      <c r="K27" s="91" t="n">
        <v>7.306044</v>
      </c>
      <c r="L27" s="91" t="n">
        <v>7.483009</v>
      </c>
      <c r="M27" s="91" t="n">
        <v>7.729432</v>
      </c>
      <c r="N27" s="91" t="n">
        <v>7.806907</v>
      </c>
      <c r="O27" s="91" t="n">
        <v>7.99014</v>
      </c>
      <c r="P27" s="91" t="n">
        <v>8.120426</v>
      </c>
      <c r="Q27" s="91" t="n">
        <v>8.197061</v>
      </c>
      <c r="R27" s="91" t="n">
        <v>8.302156999999999</v>
      </c>
      <c r="S27" s="91" t="n">
        <v>8.303772</v>
      </c>
      <c r="T27" s="91" t="n">
        <v>8.202194</v>
      </c>
      <c r="U27" s="91" t="n">
        <v>8.349750999999999</v>
      </c>
      <c r="V27" s="91" t="n">
        <v>8.334417</v>
      </c>
      <c r="W27" s="91" t="n">
        <v>8.750273</v>
      </c>
      <c r="X27" s="91" t="n">
        <v>8.943312000000001</v>
      </c>
      <c r="Y27" s="91" t="n">
        <v>9.049427</v>
      </c>
      <c r="Z27" s="91" t="n">
        <v>9.454696</v>
      </c>
      <c r="AA27" s="91" t="n">
        <v>9.662094</v>
      </c>
      <c r="AB27" s="91" t="n">
        <v>9.734014999999999</v>
      </c>
      <c r="AC27" s="91" t="n">
        <v>9.945622999999999</v>
      </c>
      <c r="AD27" s="91" t="n">
        <v>10.02619</v>
      </c>
      <c r="AE27" s="91" t="n">
        <v>10.010736</v>
      </c>
      <c r="AF27" s="91" t="n">
        <v>10.056374</v>
      </c>
      <c r="AG27" s="91" t="n">
        <v>9.996943</v>
      </c>
      <c r="AH27" s="92" t="n">
        <v>0.025416</v>
      </c>
    </row>
    <row r="28" ht="15" customHeight="1" s="95">
      <c r="A28" s="10" t="inlineStr">
        <is>
          <t>IKI000:ca_NaturalGasHP</t>
        </is>
      </c>
      <c r="B28" s="110" t="inlineStr">
        <is>
          <t xml:space="preserve">   Natural Gas Heat and Power</t>
        </is>
      </c>
      <c r="C28" s="91" t="n">
        <v>3.033245</v>
      </c>
      <c r="D28" s="91" t="n">
        <v>4.019772</v>
      </c>
      <c r="E28" s="91" t="n">
        <v>3.981095</v>
      </c>
      <c r="F28" s="91" t="n">
        <v>3.567919</v>
      </c>
      <c r="G28" s="91" t="n">
        <v>3.22551</v>
      </c>
      <c r="H28" s="91" t="n">
        <v>3.165676</v>
      </c>
      <c r="I28" s="91" t="n">
        <v>3.196435</v>
      </c>
      <c r="J28" s="91" t="n">
        <v>3.295771</v>
      </c>
      <c r="K28" s="91" t="n">
        <v>3.363557</v>
      </c>
      <c r="L28" s="91" t="n">
        <v>3.468285</v>
      </c>
      <c r="M28" s="91" t="n">
        <v>3.510477</v>
      </c>
      <c r="N28" s="91" t="n">
        <v>3.53834</v>
      </c>
      <c r="O28" s="91" t="n">
        <v>3.56247</v>
      </c>
      <c r="P28" s="91" t="n">
        <v>3.610119</v>
      </c>
      <c r="Q28" s="91" t="n">
        <v>3.611334</v>
      </c>
      <c r="R28" s="91" t="n">
        <v>3.592285</v>
      </c>
      <c r="S28" s="91" t="n">
        <v>3.58787</v>
      </c>
      <c r="T28" s="91" t="n">
        <v>3.575937</v>
      </c>
      <c r="U28" s="91" t="n">
        <v>3.559071</v>
      </c>
      <c r="V28" s="91" t="n">
        <v>3.535595</v>
      </c>
      <c r="W28" s="91" t="n">
        <v>3.514653</v>
      </c>
      <c r="X28" s="91" t="n">
        <v>3.515112</v>
      </c>
      <c r="Y28" s="91" t="n">
        <v>3.518221</v>
      </c>
      <c r="Z28" s="91" t="n">
        <v>3.507145</v>
      </c>
      <c r="AA28" s="91" t="n">
        <v>3.519323</v>
      </c>
      <c r="AB28" s="91" t="n">
        <v>3.500535</v>
      </c>
      <c r="AC28" s="91" t="n">
        <v>3.486633</v>
      </c>
      <c r="AD28" s="91" t="n">
        <v>3.5004</v>
      </c>
      <c r="AE28" s="91" t="n">
        <v>3.469448</v>
      </c>
      <c r="AF28" s="91" t="n">
        <v>3.444883</v>
      </c>
      <c r="AG28" s="91" t="n">
        <v>3.461495</v>
      </c>
      <c r="AH28" s="92" t="n">
        <v>0.004412</v>
      </c>
    </row>
    <row r="29" ht="15" customHeight="1" s="95">
      <c r="A29" s="10" t="inlineStr">
        <is>
          <t>IKI000:ca_NaturalGasFd</t>
        </is>
      </c>
      <c r="B29" s="110" t="inlineStr">
        <is>
          <t xml:space="preserve">   Natural Gas Feedstocks</t>
        </is>
      </c>
      <c r="C29" s="91" t="n">
        <v>3.077479</v>
      </c>
      <c r="D29" s="91" t="n">
        <v>4.063907</v>
      </c>
      <c r="E29" s="91" t="n">
        <v>3.977929</v>
      </c>
      <c r="F29" s="91" t="n">
        <v>3.561263</v>
      </c>
      <c r="G29" s="91" t="n">
        <v>3.220663</v>
      </c>
      <c r="H29" s="91" t="n">
        <v>3.168234</v>
      </c>
      <c r="I29" s="91" t="n">
        <v>3.196227</v>
      </c>
      <c r="J29" s="91" t="n">
        <v>3.292892</v>
      </c>
      <c r="K29" s="91" t="n">
        <v>3.353534</v>
      </c>
      <c r="L29" s="91" t="n">
        <v>3.45844</v>
      </c>
      <c r="M29" s="91" t="n">
        <v>3.5208</v>
      </c>
      <c r="N29" s="91" t="n">
        <v>3.550258</v>
      </c>
      <c r="O29" s="91" t="n">
        <v>3.572296</v>
      </c>
      <c r="P29" s="91" t="n">
        <v>3.616645</v>
      </c>
      <c r="Q29" s="91" t="n">
        <v>3.61687</v>
      </c>
      <c r="R29" s="91" t="n">
        <v>3.59622</v>
      </c>
      <c r="S29" s="91" t="n">
        <v>3.587864</v>
      </c>
      <c r="T29" s="91" t="n">
        <v>3.574246</v>
      </c>
      <c r="U29" s="91" t="n">
        <v>3.555623</v>
      </c>
      <c r="V29" s="91" t="n">
        <v>3.528617</v>
      </c>
      <c r="W29" s="91" t="n">
        <v>3.509187</v>
      </c>
      <c r="X29" s="91" t="n">
        <v>3.509563</v>
      </c>
      <c r="Y29" s="91" t="n">
        <v>3.512055</v>
      </c>
      <c r="Z29" s="91" t="n">
        <v>3.502362</v>
      </c>
      <c r="AA29" s="91" t="n">
        <v>3.515191</v>
      </c>
      <c r="AB29" s="91" t="n">
        <v>3.497773</v>
      </c>
      <c r="AC29" s="91" t="n">
        <v>3.485621</v>
      </c>
      <c r="AD29" s="91" t="n">
        <v>3.498689</v>
      </c>
      <c r="AE29" s="91" t="n">
        <v>3.468632</v>
      </c>
      <c r="AF29" s="91" t="n">
        <v>3.445582</v>
      </c>
      <c r="AG29" s="91" t="n">
        <v>3.461954</v>
      </c>
      <c r="AH29" s="92" t="n">
        <v>0.003932</v>
      </c>
    </row>
    <row r="30" ht="15" customHeight="1" s="95">
      <c r="A30" s="10" t="inlineStr">
        <is>
          <t>IKI000:ca_Metallurgical</t>
        </is>
      </c>
      <c r="B30" s="110" t="inlineStr">
        <is>
          <t xml:space="preserve">   Metallurgical Coal</t>
        </is>
      </c>
      <c r="C30" s="91" t="n">
        <v>4.0174</v>
      </c>
      <c r="D30" s="91" t="n">
        <v>3.598935</v>
      </c>
      <c r="E30" s="91" t="n">
        <v>3.356058</v>
      </c>
      <c r="F30" s="91" t="n">
        <v>3.207879</v>
      </c>
      <c r="G30" s="91" t="n">
        <v>3.117534</v>
      </c>
      <c r="H30" s="91" t="n">
        <v>3.070951</v>
      </c>
      <c r="I30" s="91" t="n">
        <v>3.029583</v>
      </c>
      <c r="J30" s="91" t="n">
        <v>3.01361</v>
      </c>
      <c r="K30" s="91" t="n">
        <v>3.014059</v>
      </c>
      <c r="L30" s="91" t="n">
        <v>3.036777</v>
      </c>
      <c r="M30" s="91" t="n">
        <v>3.066812</v>
      </c>
      <c r="N30" s="91" t="n">
        <v>3.102134</v>
      </c>
      <c r="O30" s="91" t="n">
        <v>3.137037</v>
      </c>
      <c r="P30" s="91" t="n">
        <v>3.169176</v>
      </c>
      <c r="Q30" s="91" t="n">
        <v>3.199574</v>
      </c>
      <c r="R30" s="91" t="n">
        <v>3.23061</v>
      </c>
      <c r="S30" s="91" t="n">
        <v>3.261404</v>
      </c>
      <c r="T30" s="91" t="n">
        <v>3.294469</v>
      </c>
      <c r="U30" s="91" t="n">
        <v>3.328295</v>
      </c>
      <c r="V30" s="91" t="n">
        <v>3.36151</v>
      </c>
      <c r="W30" s="91" t="n">
        <v>3.395033</v>
      </c>
      <c r="X30" s="91" t="n">
        <v>3.429636</v>
      </c>
      <c r="Y30" s="91" t="n">
        <v>3.466346</v>
      </c>
      <c r="Z30" s="91" t="n">
        <v>3.505546</v>
      </c>
      <c r="AA30" s="91" t="n">
        <v>3.545559</v>
      </c>
      <c r="AB30" s="91" t="n">
        <v>3.58672</v>
      </c>
      <c r="AC30" s="91" t="n">
        <v>3.624724</v>
      </c>
      <c r="AD30" s="91" t="n">
        <v>3.661516</v>
      </c>
      <c r="AE30" s="91" t="n">
        <v>3.699104</v>
      </c>
      <c r="AF30" s="91" t="n">
        <v>3.737599</v>
      </c>
      <c r="AG30" s="91" t="n">
        <v>3.780184</v>
      </c>
      <c r="AH30" s="92" t="n">
        <v>-0.002027</v>
      </c>
    </row>
    <row r="31" ht="14.5" customHeight="1" s="95">
      <c r="A31" s="10" t="inlineStr">
        <is>
          <t>IKI000:ca_SteamCoal</t>
        </is>
      </c>
      <c r="B31" s="110" t="inlineStr">
        <is>
          <t xml:space="preserve">   Other Industrial Coal</t>
        </is>
      </c>
      <c r="C31" s="91" t="n">
        <v>2.815477</v>
      </c>
      <c r="D31" s="91" t="n">
        <v>2.827866</v>
      </c>
      <c r="E31" s="91" t="n">
        <v>2.884658</v>
      </c>
      <c r="F31" s="91" t="n">
        <v>2.873684</v>
      </c>
      <c r="G31" s="91" t="n">
        <v>2.873563</v>
      </c>
      <c r="H31" s="91" t="n">
        <v>2.861837</v>
      </c>
      <c r="I31" s="91" t="n">
        <v>2.849145</v>
      </c>
      <c r="J31" s="91" t="n">
        <v>2.837385</v>
      </c>
      <c r="K31" s="91" t="n">
        <v>2.825764</v>
      </c>
      <c r="L31" s="91" t="n">
        <v>2.820652</v>
      </c>
      <c r="M31" s="91" t="n">
        <v>2.830257</v>
      </c>
      <c r="N31" s="91" t="n">
        <v>2.828997</v>
      </c>
      <c r="O31" s="91" t="n">
        <v>2.815725</v>
      </c>
      <c r="P31" s="91" t="n">
        <v>2.816442</v>
      </c>
      <c r="Q31" s="91" t="n">
        <v>2.817086</v>
      </c>
      <c r="R31" s="91" t="n">
        <v>2.821201</v>
      </c>
      <c r="S31" s="91" t="n">
        <v>2.823316</v>
      </c>
      <c r="T31" s="91" t="n">
        <v>2.827811</v>
      </c>
      <c r="U31" s="91" t="n">
        <v>2.827212</v>
      </c>
      <c r="V31" s="91" t="n">
        <v>2.82924</v>
      </c>
      <c r="W31" s="91" t="n">
        <v>2.837649</v>
      </c>
      <c r="X31" s="91" t="n">
        <v>2.840635</v>
      </c>
      <c r="Y31" s="91" t="n">
        <v>2.844644</v>
      </c>
      <c r="Z31" s="91" t="n">
        <v>2.84973</v>
      </c>
      <c r="AA31" s="91" t="n">
        <v>2.846455</v>
      </c>
      <c r="AB31" s="91" t="n">
        <v>2.857904</v>
      </c>
      <c r="AC31" s="91" t="n">
        <v>2.860906</v>
      </c>
      <c r="AD31" s="91" t="n">
        <v>2.869795</v>
      </c>
      <c r="AE31" s="91" t="n">
        <v>2.879357</v>
      </c>
      <c r="AF31" s="91" t="n">
        <v>2.888515</v>
      </c>
      <c r="AG31" s="91" t="n">
        <v>2.900779</v>
      </c>
      <c r="AH31" s="92" t="n">
        <v>0.000995</v>
      </c>
    </row>
    <row r="32" ht="14.5" customHeight="1" s="95">
      <c r="A32" s="10" t="inlineStr">
        <is>
          <t>IKI000:ca_CoaltoLiquids</t>
        </is>
      </c>
      <c r="B32" s="110" t="inlineStr">
        <is>
          <t xml:space="preserve">   Coal to Liquids</t>
        </is>
      </c>
      <c r="C32" s="92" t="inlineStr">
        <is>
          <t>--</t>
        </is>
      </c>
      <c r="D32" s="92" t="inlineStr">
        <is>
          <t>--</t>
        </is>
      </c>
      <c r="E32" s="92" t="inlineStr">
        <is>
          <t>--</t>
        </is>
      </c>
      <c r="F32" s="92" t="inlineStr">
        <is>
          <t>--</t>
        </is>
      </c>
      <c r="G32" s="92" t="inlineStr">
        <is>
          <t>--</t>
        </is>
      </c>
      <c r="H32" s="92" t="inlineStr">
        <is>
          <t>--</t>
        </is>
      </c>
      <c r="I32" s="92" t="inlineStr">
        <is>
          <t>--</t>
        </is>
      </c>
      <c r="J32" s="92" t="inlineStr">
        <is>
          <t>--</t>
        </is>
      </c>
      <c r="K32" s="92" t="inlineStr">
        <is>
          <t>--</t>
        </is>
      </c>
      <c r="L32" s="92" t="inlineStr">
        <is>
          <t>--</t>
        </is>
      </c>
      <c r="M32" s="92" t="inlineStr">
        <is>
          <t>--</t>
        </is>
      </c>
      <c r="N32" s="92" t="inlineStr">
        <is>
          <t>--</t>
        </is>
      </c>
      <c r="O32" s="92" t="inlineStr">
        <is>
          <t>--</t>
        </is>
      </c>
      <c r="P32" s="92" t="inlineStr">
        <is>
          <t>--</t>
        </is>
      </c>
      <c r="Q32" s="92" t="inlineStr">
        <is>
          <t>--</t>
        </is>
      </c>
      <c r="R32" s="92" t="inlineStr">
        <is>
          <t>--</t>
        </is>
      </c>
      <c r="S32" s="92" t="inlineStr">
        <is>
          <t>--</t>
        </is>
      </c>
      <c r="T32" s="92" t="inlineStr">
        <is>
          <t>--</t>
        </is>
      </c>
      <c r="U32" s="92" t="inlineStr">
        <is>
          <t>--</t>
        </is>
      </c>
      <c r="V32" s="92" t="inlineStr">
        <is>
          <t>--</t>
        </is>
      </c>
      <c r="W32" s="92" t="inlineStr">
        <is>
          <t>--</t>
        </is>
      </c>
      <c r="X32" s="92" t="inlineStr">
        <is>
          <t>--</t>
        </is>
      </c>
      <c r="Y32" s="92" t="inlineStr">
        <is>
          <t>--</t>
        </is>
      </c>
      <c r="Z32" s="92" t="inlineStr">
        <is>
          <t>--</t>
        </is>
      </c>
      <c r="AA32" s="92" t="inlineStr">
        <is>
          <t>--</t>
        </is>
      </c>
      <c r="AB32" s="92" t="inlineStr">
        <is>
          <t>--</t>
        </is>
      </c>
      <c r="AC32" s="92" t="inlineStr">
        <is>
          <t>--</t>
        </is>
      </c>
      <c r="AD32" s="92" t="inlineStr">
        <is>
          <t>--</t>
        </is>
      </c>
      <c r="AE32" s="92" t="inlineStr">
        <is>
          <t>--</t>
        </is>
      </c>
      <c r="AF32" s="92" t="inlineStr">
        <is>
          <t>--</t>
        </is>
      </c>
      <c r="AG32" s="92" t="inlineStr">
        <is>
          <t>--</t>
        </is>
      </c>
      <c r="AH32" s="92" t="inlineStr">
        <is>
          <t>--</t>
        </is>
      </c>
    </row>
    <row r="33" ht="14.5" customHeight="1" s="95">
      <c r="A33" s="10" t="inlineStr">
        <is>
          <t>IKI000:ca_Electricity</t>
        </is>
      </c>
      <c r="B33" s="110" t="inlineStr">
        <is>
          <t xml:space="preserve">   Electricity</t>
        </is>
      </c>
      <c r="C33" s="91" t="n">
        <v>20.703951</v>
      </c>
      <c r="D33" s="91" t="n">
        <v>20.963264</v>
      </c>
      <c r="E33" s="91" t="n">
        <v>20.467888</v>
      </c>
      <c r="F33" s="91" t="n">
        <v>19.783636</v>
      </c>
      <c r="G33" s="91" t="n">
        <v>19.357731</v>
      </c>
      <c r="H33" s="91" t="n">
        <v>19.106281</v>
      </c>
      <c r="I33" s="91" t="n">
        <v>18.963926</v>
      </c>
      <c r="J33" s="91" t="n">
        <v>18.841095</v>
      </c>
      <c r="K33" s="91" t="n">
        <v>18.735588</v>
      </c>
      <c r="L33" s="91" t="n">
        <v>18.663567</v>
      </c>
      <c r="M33" s="91" t="n">
        <v>18.617512</v>
      </c>
      <c r="N33" s="91" t="n">
        <v>18.676767</v>
      </c>
      <c r="O33" s="91" t="n">
        <v>18.634558</v>
      </c>
      <c r="P33" s="91" t="n">
        <v>18.5455</v>
      </c>
      <c r="Q33" s="91" t="n">
        <v>18.446602</v>
      </c>
      <c r="R33" s="91" t="n">
        <v>18.351669</v>
      </c>
      <c r="S33" s="91" t="n">
        <v>18.23979</v>
      </c>
      <c r="T33" s="91" t="n">
        <v>18.124399</v>
      </c>
      <c r="U33" s="91" t="n">
        <v>18.044464</v>
      </c>
      <c r="V33" s="91" t="n">
        <v>17.939983</v>
      </c>
      <c r="W33" s="91" t="n">
        <v>17.836859</v>
      </c>
      <c r="X33" s="91" t="n">
        <v>17.750677</v>
      </c>
      <c r="Y33" s="91" t="n">
        <v>17.663349</v>
      </c>
      <c r="Z33" s="91" t="n">
        <v>17.552032</v>
      </c>
      <c r="AA33" s="91" t="n">
        <v>17.48848</v>
      </c>
      <c r="AB33" s="91" t="n">
        <v>17.401014</v>
      </c>
      <c r="AC33" s="91" t="n">
        <v>17.289835</v>
      </c>
      <c r="AD33" s="91" t="n">
        <v>17.180754</v>
      </c>
      <c r="AE33" s="91" t="n">
        <v>17.048691</v>
      </c>
      <c r="AF33" s="91" t="n">
        <v>16.892347</v>
      </c>
      <c r="AG33" s="91" t="n">
        <v>16.778522</v>
      </c>
      <c r="AH33" s="92" t="n">
        <v>-0.006983</v>
      </c>
    </row>
    <row r="34" ht="12" customHeight="1" s="95">
      <c r="B34" s="15" t="inlineStr">
        <is>
          <t xml:space="preserve">  (nominal dollars per million Btu)</t>
        </is>
      </c>
    </row>
    <row r="35" ht="14.5" customHeight="1" s="95">
      <c r="A35" s="10" t="inlineStr">
        <is>
          <t>IKI000:nom_LiquefiedPet</t>
        </is>
      </c>
      <c r="B35" s="110" t="inlineStr">
        <is>
          <t xml:space="preserve">   Propane</t>
        </is>
      </c>
      <c r="C35" s="91" t="n">
        <v>7.622427</v>
      </c>
      <c r="D35" s="91" t="n">
        <v>8.585755000000001</v>
      </c>
      <c r="E35" s="91" t="n">
        <v>9.195073000000001</v>
      </c>
      <c r="F35" s="91" t="n">
        <v>9.105658</v>
      </c>
      <c r="G35" s="91" t="n">
        <v>9.31348</v>
      </c>
      <c r="H35" s="91" t="n">
        <v>9.636194</v>
      </c>
      <c r="I35" s="91" t="n">
        <v>9.716459</v>
      </c>
      <c r="J35" s="91" t="n">
        <v>9.964232000000001</v>
      </c>
      <c r="K35" s="91" t="n">
        <v>10.478424</v>
      </c>
      <c r="L35" s="91" t="n">
        <v>11.003137</v>
      </c>
      <c r="M35" s="91" t="n">
        <v>11.877894</v>
      </c>
      <c r="N35" s="91" t="n">
        <v>12.436106</v>
      </c>
      <c r="O35" s="91" t="n">
        <v>12.964437</v>
      </c>
      <c r="P35" s="91" t="n">
        <v>13.503829</v>
      </c>
      <c r="Q35" s="91" t="n">
        <v>14.056269</v>
      </c>
      <c r="R35" s="91" t="n">
        <v>14.46874</v>
      </c>
      <c r="S35" s="91" t="n">
        <v>15.020927</v>
      </c>
      <c r="T35" s="91" t="n">
        <v>15.816492</v>
      </c>
      <c r="U35" s="91" t="n">
        <v>16.458099</v>
      </c>
      <c r="V35" s="91" t="n">
        <v>16.961691</v>
      </c>
      <c r="W35" s="91" t="n">
        <v>17.571985</v>
      </c>
      <c r="X35" s="91" t="n">
        <v>18.214462</v>
      </c>
      <c r="Y35" s="91" t="n">
        <v>18.855173</v>
      </c>
      <c r="Z35" s="91" t="n">
        <v>19.31757</v>
      </c>
      <c r="AA35" s="91" t="n">
        <v>20.069984</v>
      </c>
      <c r="AB35" s="91" t="n">
        <v>20.747753</v>
      </c>
      <c r="AC35" s="91" t="n">
        <v>21.610123</v>
      </c>
      <c r="AD35" s="91" t="n">
        <v>22.491508</v>
      </c>
      <c r="AE35" s="91" t="n">
        <v>23.381889</v>
      </c>
      <c r="AF35" s="91" t="n">
        <v>24.425053</v>
      </c>
      <c r="AG35" s="91" t="n">
        <v>25.466816</v>
      </c>
      <c r="AH35" s="92" t="n">
        <v>0.041029</v>
      </c>
    </row>
    <row r="36" ht="14.5" customHeight="1" s="95">
      <c r="A36" s="10" t="inlineStr">
        <is>
          <t>IKI000:nom_MotorGasolin</t>
        </is>
      </c>
      <c r="B36" s="110" t="inlineStr">
        <is>
          <t xml:space="preserve">   Motor Gasoline</t>
        </is>
      </c>
      <c r="C36" s="91" t="n">
        <v>18.424191</v>
      </c>
      <c r="D36" s="91" t="n">
        <v>19.507847</v>
      </c>
      <c r="E36" s="91" t="n">
        <v>20.05768</v>
      </c>
      <c r="F36" s="91" t="n">
        <v>20.244789</v>
      </c>
      <c r="G36" s="91" t="n">
        <v>20.447041</v>
      </c>
      <c r="H36" s="91" t="n">
        <v>20.780077</v>
      </c>
      <c r="I36" s="91" t="n">
        <v>21.319996</v>
      </c>
      <c r="J36" s="91" t="n">
        <v>22.421515</v>
      </c>
      <c r="K36" s="91" t="n">
        <v>23.30797</v>
      </c>
      <c r="L36" s="91" t="n">
        <v>24.367064</v>
      </c>
      <c r="M36" s="91" t="n">
        <v>25.857031</v>
      </c>
      <c r="N36" s="91" t="n">
        <v>26.517763</v>
      </c>
      <c r="O36" s="91" t="n">
        <v>27.568939</v>
      </c>
      <c r="P36" s="91" t="n">
        <v>28.553009</v>
      </c>
      <c r="Q36" s="91" t="n">
        <v>29.897188</v>
      </c>
      <c r="R36" s="91" t="n">
        <v>30.257864</v>
      </c>
      <c r="S36" s="91" t="n">
        <v>31.071426</v>
      </c>
      <c r="T36" s="91" t="n">
        <v>32.153568</v>
      </c>
      <c r="U36" s="91" t="n">
        <v>33.224133</v>
      </c>
      <c r="V36" s="91" t="n">
        <v>34.019539</v>
      </c>
      <c r="W36" s="91" t="n">
        <v>35.039734</v>
      </c>
      <c r="X36" s="91" t="n">
        <v>36.101582</v>
      </c>
      <c r="Y36" s="91" t="n">
        <v>36.909111</v>
      </c>
      <c r="Z36" s="91" t="n">
        <v>37.97303</v>
      </c>
      <c r="AA36" s="91" t="n">
        <v>39.207386</v>
      </c>
      <c r="AB36" s="91" t="n">
        <v>40.580853</v>
      </c>
      <c r="AC36" s="91" t="n">
        <v>41.80653</v>
      </c>
      <c r="AD36" s="91" t="n">
        <v>43.121613</v>
      </c>
      <c r="AE36" s="91" t="n">
        <v>44.466999</v>
      </c>
      <c r="AF36" s="91" t="n">
        <v>46.042515</v>
      </c>
      <c r="AG36" s="91" t="n">
        <v>47.701359</v>
      </c>
      <c r="AH36" s="92" t="n">
        <v>0.032218</v>
      </c>
    </row>
    <row r="37" ht="14.5" customHeight="1" s="95">
      <c r="A37" s="10" t="inlineStr">
        <is>
          <t>IKI000:nom_DistillateOi</t>
        </is>
      </c>
      <c r="B37" s="110" t="inlineStr">
        <is>
          <t xml:space="preserve">   Distillate Fuel Oil</t>
        </is>
      </c>
      <c r="C37" s="91" t="n">
        <v>17.750837</v>
      </c>
      <c r="D37" s="91" t="n">
        <v>17.971844</v>
      </c>
      <c r="E37" s="91" t="n">
        <v>18.228767</v>
      </c>
      <c r="F37" s="91" t="n">
        <v>18.908209</v>
      </c>
      <c r="G37" s="91" t="n">
        <v>18.924597</v>
      </c>
      <c r="H37" s="91" t="n">
        <v>18.74519</v>
      </c>
      <c r="I37" s="91" t="n">
        <v>18.809263</v>
      </c>
      <c r="J37" s="91" t="n">
        <v>19.826265</v>
      </c>
      <c r="K37" s="91" t="n">
        <v>20.653816</v>
      </c>
      <c r="L37" s="91" t="n">
        <v>21.577911</v>
      </c>
      <c r="M37" s="91" t="n">
        <v>22.642855</v>
      </c>
      <c r="N37" s="91" t="n">
        <v>23.474722</v>
      </c>
      <c r="O37" s="91" t="n">
        <v>24.441145</v>
      </c>
      <c r="P37" s="91" t="n">
        <v>25.320295</v>
      </c>
      <c r="Q37" s="91" t="n">
        <v>26.142385</v>
      </c>
      <c r="R37" s="91" t="n">
        <v>26.564394</v>
      </c>
      <c r="S37" s="91" t="n">
        <v>27.064281</v>
      </c>
      <c r="T37" s="91" t="n">
        <v>27.944525</v>
      </c>
      <c r="U37" s="91" t="n">
        <v>28.875128</v>
      </c>
      <c r="V37" s="91" t="n">
        <v>29.305321</v>
      </c>
      <c r="W37" s="91" t="n">
        <v>30.566803</v>
      </c>
      <c r="X37" s="91" t="n">
        <v>31.488558</v>
      </c>
      <c r="Y37" s="91" t="n">
        <v>32.374752</v>
      </c>
      <c r="Z37" s="91" t="n">
        <v>33.386532</v>
      </c>
      <c r="AA37" s="91" t="n">
        <v>34.533226</v>
      </c>
      <c r="AB37" s="91" t="n">
        <v>35.851814</v>
      </c>
      <c r="AC37" s="91" t="n">
        <v>37.046463</v>
      </c>
      <c r="AD37" s="91" t="n">
        <v>38.240196</v>
      </c>
      <c r="AE37" s="91" t="n">
        <v>39.394962</v>
      </c>
      <c r="AF37" s="91" t="n">
        <v>40.843708</v>
      </c>
      <c r="AG37" s="91" t="n">
        <v>42.29126</v>
      </c>
      <c r="AH37" s="92" t="n">
        <v>0.029361</v>
      </c>
    </row>
    <row r="38" ht="14.5" customHeight="1" s="95">
      <c r="A38" s="10" t="inlineStr">
        <is>
          <t>IKI000:nom_ResidualOil</t>
        </is>
      </c>
      <c r="B38" s="110" t="inlineStr">
        <is>
          <t xml:space="preserve">   Residual Fuel Oil</t>
        </is>
      </c>
      <c r="C38" s="91" t="n">
        <v>5.42274</v>
      </c>
      <c r="D38" s="91" t="n">
        <v>4.478096</v>
      </c>
      <c r="E38" s="91" t="n">
        <v>5.935693</v>
      </c>
      <c r="F38" s="91" t="n">
        <v>7.615757</v>
      </c>
      <c r="G38" s="91" t="n">
        <v>9.063412</v>
      </c>
      <c r="H38" s="91" t="n">
        <v>10.318466</v>
      </c>
      <c r="I38" s="91" t="n">
        <v>11.784514</v>
      </c>
      <c r="J38" s="91" t="n">
        <v>12.62663</v>
      </c>
      <c r="K38" s="91" t="n">
        <v>13.233867</v>
      </c>
      <c r="L38" s="91" t="n">
        <v>13.933397</v>
      </c>
      <c r="M38" s="91" t="n">
        <v>14.765164</v>
      </c>
      <c r="N38" s="91" t="n">
        <v>15.340495</v>
      </c>
      <c r="O38" s="91" t="n">
        <v>16.080996</v>
      </c>
      <c r="P38" s="91" t="n">
        <v>16.774212</v>
      </c>
      <c r="Q38" s="91" t="n">
        <v>17.417721</v>
      </c>
      <c r="R38" s="91" t="n">
        <v>17.714138</v>
      </c>
      <c r="S38" s="91" t="n">
        <v>18.1371</v>
      </c>
      <c r="T38" s="91" t="n">
        <v>18.836687</v>
      </c>
      <c r="U38" s="91" t="n">
        <v>19.575224</v>
      </c>
      <c r="V38" s="91" t="n">
        <v>19.983976</v>
      </c>
      <c r="W38" s="91" t="n">
        <v>20.962624</v>
      </c>
      <c r="X38" s="91" t="n">
        <v>21.686935</v>
      </c>
      <c r="Y38" s="91" t="n">
        <v>22.380941</v>
      </c>
      <c r="Z38" s="91" t="n">
        <v>23.10383</v>
      </c>
      <c r="AA38" s="91" t="n">
        <v>24.086798</v>
      </c>
      <c r="AB38" s="91" t="n">
        <v>25.05735</v>
      </c>
      <c r="AC38" s="91" t="n">
        <v>25.998363</v>
      </c>
      <c r="AD38" s="91" t="n">
        <v>26.868773</v>
      </c>
      <c r="AE38" s="91" t="n">
        <v>27.697334</v>
      </c>
      <c r="AF38" s="91" t="n">
        <v>28.733341</v>
      </c>
      <c r="AG38" s="91" t="n">
        <v>29.87524</v>
      </c>
      <c r="AH38" s="92" t="n">
        <v>0.05853</v>
      </c>
    </row>
    <row r="39" ht="14.5" customHeight="1" s="95">
      <c r="A39" s="10" t="inlineStr">
        <is>
          <t>IKI000:nom_Asphalt</t>
        </is>
      </c>
      <c r="B39" s="110" t="inlineStr">
        <is>
          <t xml:space="preserve">   Asphalt and Road Oil</t>
        </is>
      </c>
      <c r="C39" s="91" t="n">
        <v>4.708365</v>
      </c>
      <c r="D39" s="91" t="n">
        <v>5.458355</v>
      </c>
      <c r="E39" s="91" t="n">
        <v>5.95602</v>
      </c>
      <c r="F39" s="91" t="n">
        <v>6.57401</v>
      </c>
      <c r="G39" s="91" t="n">
        <v>6.926769</v>
      </c>
      <c r="H39" s="91" t="n">
        <v>7.199452</v>
      </c>
      <c r="I39" s="91" t="n">
        <v>7.582605</v>
      </c>
      <c r="J39" s="91" t="n">
        <v>8.135611000000001</v>
      </c>
      <c r="K39" s="91" t="n">
        <v>8.541948</v>
      </c>
      <c r="L39" s="91" t="n">
        <v>9.018613</v>
      </c>
      <c r="M39" s="91" t="n">
        <v>9.601316000000001</v>
      </c>
      <c r="N39" s="91" t="n">
        <v>9.989732</v>
      </c>
      <c r="O39" s="91" t="n">
        <v>10.519286</v>
      </c>
      <c r="P39" s="91" t="n">
        <v>10.988476</v>
      </c>
      <c r="Q39" s="91" t="n">
        <v>11.384424</v>
      </c>
      <c r="R39" s="91" t="n">
        <v>11.820669</v>
      </c>
      <c r="S39" s="91" t="n">
        <v>12.110433</v>
      </c>
      <c r="T39" s="91" t="n">
        <v>12.243238</v>
      </c>
      <c r="U39" s="91" t="n">
        <v>12.751936</v>
      </c>
      <c r="V39" s="91" t="n">
        <v>13.012479</v>
      </c>
      <c r="W39" s="91" t="n">
        <v>13.973277</v>
      </c>
      <c r="X39" s="91" t="n">
        <v>14.60871</v>
      </c>
      <c r="Y39" s="91" t="n">
        <v>15.126088</v>
      </c>
      <c r="Z39" s="91" t="n">
        <v>16.181805</v>
      </c>
      <c r="AA39" s="91" t="n">
        <v>16.947466</v>
      </c>
      <c r="AB39" s="91" t="n">
        <v>17.501503</v>
      </c>
      <c r="AC39" s="91" t="n">
        <v>18.353559</v>
      </c>
      <c r="AD39" s="91" t="n">
        <v>18.996508</v>
      </c>
      <c r="AE39" s="91" t="n">
        <v>19.47831</v>
      </c>
      <c r="AF39" s="91" t="n">
        <v>20.10808</v>
      </c>
      <c r="AG39" s="91" t="n">
        <v>20.553257</v>
      </c>
      <c r="AH39" s="92" t="n">
        <v>0.050349</v>
      </c>
    </row>
    <row r="40" ht="14.5" customHeight="1" s="95">
      <c r="A40" s="10" t="inlineStr">
        <is>
          <t>IKI000:nom_NaturalGasHP</t>
        </is>
      </c>
      <c r="B40" s="110" t="inlineStr">
        <is>
          <t xml:space="preserve">   Natural Gas Heat and Power</t>
        </is>
      </c>
      <c r="C40" s="91" t="n">
        <v>3.033245</v>
      </c>
      <c r="D40" s="91" t="n">
        <v>4.062181</v>
      </c>
      <c r="E40" s="91" t="n">
        <v>4.069571</v>
      </c>
      <c r="F40" s="91" t="n">
        <v>3.695435</v>
      </c>
      <c r="G40" s="91" t="n">
        <v>3.397677</v>
      </c>
      <c r="H40" s="91" t="n">
        <v>3.406839</v>
      </c>
      <c r="I40" s="91" t="n">
        <v>3.527626</v>
      </c>
      <c r="J40" s="91" t="n">
        <v>3.741501</v>
      </c>
      <c r="K40" s="91" t="n">
        <v>3.932544</v>
      </c>
      <c r="L40" s="91" t="n">
        <v>4.180019</v>
      </c>
      <c r="M40" s="91" t="n">
        <v>4.360631</v>
      </c>
      <c r="N40" s="91" t="n">
        <v>4.527666</v>
      </c>
      <c r="O40" s="91" t="n">
        <v>4.690111</v>
      </c>
      <c r="P40" s="91" t="n">
        <v>4.885176</v>
      </c>
      <c r="Q40" s="91" t="n">
        <v>5.015574</v>
      </c>
      <c r="R40" s="91" t="n">
        <v>5.11472</v>
      </c>
      <c r="S40" s="91" t="n">
        <v>5.232642</v>
      </c>
      <c r="T40" s="91" t="n">
        <v>5.337724</v>
      </c>
      <c r="U40" s="91" t="n">
        <v>5.435497</v>
      </c>
      <c r="V40" s="91" t="n">
        <v>5.520105</v>
      </c>
      <c r="W40" s="91" t="n">
        <v>5.612536</v>
      </c>
      <c r="X40" s="91" t="n">
        <v>5.74186</v>
      </c>
      <c r="Y40" s="91" t="n">
        <v>5.880695</v>
      </c>
      <c r="Z40" s="91" t="n">
        <v>6.002514</v>
      </c>
      <c r="AA40" s="91" t="n">
        <v>6.172948</v>
      </c>
      <c r="AB40" s="91" t="n">
        <v>6.29387</v>
      </c>
      <c r="AC40" s="91" t="n">
        <v>6.4342</v>
      </c>
      <c r="AD40" s="91" t="n">
        <v>6.632168</v>
      </c>
      <c r="AE40" s="91" t="n">
        <v>6.75065</v>
      </c>
      <c r="AF40" s="91" t="n">
        <v>6.888166</v>
      </c>
      <c r="AG40" s="91" t="n">
        <v>7.116675</v>
      </c>
      <c r="AH40" s="92" t="n">
        <v>0.028835</v>
      </c>
    </row>
    <row r="41" ht="14.5" customHeight="1" s="95">
      <c r="A41" s="10" t="inlineStr">
        <is>
          <t>IKI000:nom_NaturalGasFd</t>
        </is>
      </c>
      <c r="B41" s="110" t="inlineStr">
        <is>
          <t xml:space="preserve">   Natural Gas Feedstocks</t>
        </is>
      </c>
      <c r="C41" s="91" t="n">
        <v>3.077479</v>
      </c>
      <c r="D41" s="91" t="n">
        <v>4.106782</v>
      </c>
      <c r="E41" s="91" t="n">
        <v>4.066335</v>
      </c>
      <c r="F41" s="91" t="n">
        <v>3.688541</v>
      </c>
      <c r="G41" s="91" t="n">
        <v>3.39257</v>
      </c>
      <c r="H41" s="91" t="n">
        <v>3.409592</v>
      </c>
      <c r="I41" s="91" t="n">
        <v>3.527396</v>
      </c>
      <c r="J41" s="91" t="n">
        <v>3.738232</v>
      </c>
      <c r="K41" s="91" t="n">
        <v>3.920825</v>
      </c>
      <c r="L41" s="91" t="n">
        <v>4.168153</v>
      </c>
      <c r="M41" s="91" t="n">
        <v>4.373455</v>
      </c>
      <c r="N41" s="91" t="n">
        <v>4.542916</v>
      </c>
      <c r="O41" s="91" t="n">
        <v>4.703047</v>
      </c>
      <c r="P41" s="91" t="n">
        <v>4.894006</v>
      </c>
      <c r="Q41" s="91" t="n">
        <v>5.023262</v>
      </c>
      <c r="R41" s="91" t="n">
        <v>5.120323</v>
      </c>
      <c r="S41" s="91" t="n">
        <v>5.232632</v>
      </c>
      <c r="T41" s="91" t="n">
        <v>5.335199</v>
      </c>
      <c r="U41" s="91" t="n">
        <v>5.430231</v>
      </c>
      <c r="V41" s="91" t="n">
        <v>5.509211</v>
      </c>
      <c r="W41" s="91" t="n">
        <v>5.603806</v>
      </c>
      <c r="X41" s="91" t="n">
        <v>5.732797</v>
      </c>
      <c r="Y41" s="91" t="n">
        <v>5.870389</v>
      </c>
      <c r="Z41" s="91" t="n">
        <v>5.994327</v>
      </c>
      <c r="AA41" s="91" t="n">
        <v>6.1657</v>
      </c>
      <c r="AB41" s="91" t="n">
        <v>6.288904</v>
      </c>
      <c r="AC41" s="91" t="n">
        <v>6.432333</v>
      </c>
      <c r="AD41" s="91" t="n">
        <v>6.628926</v>
      </c>
      <c r="AE41" s="91" t="n">
        <v>6.749063</v>
      </c>
      <c r="AF41" s="91" t="n">
        <v>6.889564</v>
      </c>
      <c r="AG41" s="91" t="n">
        <v>7.11762</v>
      </c>
      <c r="AH41" s="92" t="n">
        <v>0.028343</v>
      </c>
    </row>
    <row r="42" ht="14.5" customHeight="1" s="95">
      <c r="A42" s="10" t="inlineStr">
        <is>
          <t>IKI000:nom_Metallurgica</t>
        </is>
      </c>
      <c r="B42" s="110" t="inlineStr">
        <is>
          <t xml:space="preserve">   Metallurgical Coal</t>
        </is>
      </c>
      <c r="C42" s="91" t="n">
        <v>4.0174</v>
      </c>
      <c r="D42" s="91" t="n">
        <v>3.636905</v>
      </c>
      <c r="E42" s="91" t="n">
        <v>3.430643</v>
      </c>
      <c r="F42" s="91" t="n">
        <v>3.322526</v>
      </c>
      <c r="G42" s="91" t="n">
        <v>3.283937</v>
      </c>
      <c r="H42" s="91" t="n">
        <v>3.304898</v>
      </c>
      <c r="I42" s="91" t="n">
        <v>3.343487</v>
      </c>
      <c r="J42" s="91" t="n">
        <v>3.42118</v>
      </c>
      <c r="K42" s="91" t="n">
        <v>3.523924</v>
      </c>
      <c r="L42" s="91" t="n">
        <v>3.65996</v>
      </c>
      <c r="M42" s="91" t="n">
        <v>3.809521</v>
      </c>
      <c r="N42" s="91" t="n">
        <v>3.969496</v>
      </c>
      <c r="O42" s="91" t="n">
        <v>4.130013</v>
      </c>
      <c r="P42" s="91" t="n">
        <v>4.288495</v>
      </c>
      <c r="Q42" s="91" t="n">
        <v>4.443704</v>
      </c>
      <c r="R42" s="91" t="n">
        <v>4.599765</v>
      </c>
      <c r="S42" s="91" t="n">
        <v>4.756515</v>
      </c>
      <c r="T42" s="91" t="n">
        <v>4.917583</v>
      </c>
      <c r="U42" s="91" t="n">
        <v>5.08305</v>
      </c>
      <c r="V42" s="91" t="n">
        <v>5.248307</v>
      </c>
      <c r="W42" s="91" t="n">
        <v>5.421515</v>
      </c>
      <c r="X42" s="91" t="n">
        <v>5.602237</v>
      </c>
      <c r="Y42" s="91" t="n">
        <v>5.793986</v>
      </c>
      <c r="Z42" s="91" t="n">
        <v>5.999776</v>
      </c>
      <c r="AA42" s="91" t="n">
        <v>6.218966</v>
      </c>
      <c r="AB42" s="91" t="n">
        <v>6.448829</v>
      </c>
      <c r="AC42" s="91" t="n">
        <v>6.689032</v>
      </c>
      <c r="AD42" s="91" t="n">
        <v>6.937432</v>
      </c>
      <c r="AE42" s="91" t="n">
        <v>7.197502</v>
      </c>
      <c r="AF42" s="91" t="n">
        <v>7.473462</v>
      </c>
      <c r="AG42" s="91" t="n">
        <v>7.771885</v>
      </c>
      <c r="AH42" s="92" t="n">
        <v>0.02224</v>
      </c>
    </row>
    <row r="43" ht="14.5" customHeight="1" s="95">
      <c r="A43" s="10" t="inlineStr">
        <is>
          <t>IKI000:nom_SteamCoal</t>
        </is>
      </c>
      <c r="B43" s="110" t="inlineStr">
        <is>
          <t xml:space="preserve">   Other Industrial Coal</t>
        </is>
      </c>
      <c r="C43" s="91" t="n">
        <v>2.815477</v>
      </c>
      <c r="D43" s="91" t="n">
        <v>2.8577</v>
      </c>
      <c r="E43" s="91" t="n">
        <v>2.948766</v>
      </c>
      <c r="F43" s="91" t="n">
        <v>2.976388</v>
      </c>
      <c r="G43" s="91" t="n">
        <v>3.026943</v>
      </c>
      <c r="H43" s="91" t="n">
        <v>3.079853</v>
      </c>
      <c r="I43" s="91" t="n">
        <v>3.144352</v>
      </c>
      <c r="J43" s="91" t="n">
        <v>3.221121</v>
      </c>
      <c r="K43" s="91" t="n">
        <v>3.303776</v>
      </c>
      <c r="L43" s="91" t="n">
        <v>3.399484</v>
      </c>
      <c r="M43" s="91" t="n">
        <v>3.515678</v>
      </c>
      <c r="N43" s="91" t="n">
        <v>3.61999</v>
      </c>
      <c r="O43" s="91" t="n">
        <v>3.706996</v>
      </c>
      <c r="P43" s="91" t="n">
        <v>3.811179</v>
      </c>
      <c r="Q43" s="91" t="n">
        <v>3.912488</v>
      </c>
      <c r="R43" s="91" t="n">
        <v>4.016845</v>
      </c>
      <c r="S43" s="91" t="n">
        <v>4.117596</v>
      </c>
      <c r="T43" s="91" t="n">
        <v>4.221014</v>
      </c>
      <c r="U43" s="91" t="n">
        <v>4.317785</v>
      </c>
      <c r="V43" s="91" t="n">
        <v>4.417277</v>
      </c>
      <c r="W43" s="91" t="n">
        <v>4.53143</v>
      </c>
      <c r="X43" s="91" t="n">
        <v>4.640117</v>
      </c>
      <c r="Y43" s="91" t="n">
        <v>4.754814</v>
      </c>
      <c r="Z43" s="91" t="n">
        <v>4.877342</v>
      </c>
      <c r="AA43" s="91" t="n">
        <v>4.992728</v>
      </c>
      <c r="AB43" s="91" t="n">
        <v>5.138436</v>
      </c>
      <c r="AC43" s="91" t="n">
        <v>5.279489</v>
      </c>
      <c r="AD43" s="91" t="n">
        <v>5.437367</v>
      </c>
      <c r="AE43" s="91" t="n">
        <v>5.602487</v>
      </c>
      <c r="AF43" s="91" t="n">
        <v>5.77569</v>
      </c>
      <c r="AG43" s="91" t="n">
        <v>5.963869</v>
      </c>
      <c r="AH43" s="92" t="n">
        <v>0.025335</v>
      </c>
    </row>
    <row r="44" ht="14.5" customHeight="1" s="95">
      <c r="A44" s="10" t="inlineStr">
        <is>
          <t>IKI000:nom_CoaltoLiquid</t>
        </is>
      </c>
      <c r="B44" s="110" t="inlineStr">
        <is>
          <t xml:space="preserve">   Coal to Liquids</t>
        </is>
      </c>
      <c r="C44" s="92" t="inlineStr">
        <is>
          <t>--</t>
        </is>
      </c>
      <c r="D44" s="92" t="inlineStr">
        <is>
          <t>--</t>
        </is>
      </c>
      <c r="E44" s="92" t="inlineStr">
        <is>
          <t>--</t>
        </is>
      </c>
      <c r="F44" s="92" t="inlineStr">
        <is>
          <t>--</t>
        </is>
      </c>
      <c r="G44" s="92" t="inlineStr">
        <is>
          <t>--</t>
        </is>
      </c>
      <c r="H44" s="92" t="inlineStr">
        <is>
          <t>--</t>
        </is>
      </c>
      <c r="I44" s="92" t="inlineStr">
        <is>
          <t>--</t>
        </is>
      </c>
      <c r="J44" s="92" t="inlineStr">
        <is>
          <t>--</t>
        </is>
      </c>
      <c r="K44" s="92" t="inlineStr">
        <is>
          <t>--</t>
        </is>
      </c>
      <c r="L44" s="92" t="inlineStr">
        <is>
          <t>--</t>
        </is>
      </c>
      <c r="M44" s="92" t="inlineStr">
        <is>
          <t>--</t>
        </is>
      </c>
      <c r="N44" s="92" t="inlineStr">
        <is>
          <t>--</t>
        </is>
      </c>
      <c r="O44" s="92" t="inlineStr">
        <is>
          <t>--</t>
        </is>
      </c>
      <c r="P44" s="92" t="inlineStr">
        <is>
          <t>--</t>
        </is>
      </c>
      <c r="Q44" s="92" t="inlineStr">
        <is>
          <t>--</t>
        </is>
      </c>
      <c r="R44" s="92" t="inlineStr">
        <is>
          <t>--</t>
        </is>
      </c>
      <c r="S44" s="92" t="inlineStr">
        <is>
          <t>--</t>
        </is>
      </c>
      <c r="T44" s="92" t="inlineStr">
        <is>
          <t>--</t>
        </is>
      </c>
      <c r="U44" s="92" t="inlineStr">
        <is>
          <t>--</t>
        </is>
      </c>
      <c r="V44" s="92" t="inlineStr">
        <is>
          <t>--</t>
        </is>
      </c>
      <c r="W44" s="92" t="inlineStr">
        <is>
          <t>--</t>
        </is>
      </c>
      <c r="X44" s="92" t="inlineStr">
        <is>
          <t>--</t>
        </is>
      </c>
      <c r="Y44" s="92" t="inlineStr">
        <is>
          <t>--</t>
        </is>
      </c>
      <c r="Z44" s="92" t="inlineStr">
        <is>
          <t>--</t>
        </is>
      </c>
      <c r="AA44" s="92" t="inlineStr">
        <is>
          <t>--</t>
        </is>
      </c>
      <c r="AB44" s="92" t="inlineStr">
        <is>
          <t>--</t>
        </is>
      </c>
      <c r="AC44" s="92" t="inlineStr">
        <is>
          <t>--</t>
        </is>
      </c>
      <c r="AD44" s="92" t="inlineStr">
        <is>
          <t>--</t>
        </is>
      </c>
      <c r="AE44" s="92" t="inlineStr">
        <is>
          <t>--</t>
        </is>
      </c>
      <c r="AF44" s="92" t="inlineStr">
        <is>
          <t>--</t>
        </is>
      </c>
      <c r="AG44" s="92" t="inlineStr">
        <is>
          <t>--</t>
        </is>
      </c>
      <c r="AH44" s="92" t="inlineStr">
        <is>
          <t>--</t>
        </is>
      </c>
    </row>
    <row r="45" ht="14.5" customHeight="1" s="95">
      <c r="A45" s="10" t="inlineStr">
        <is>
          <t>IKI000:nom_Electricity</t>
        </is>
      </c>
      <c r="B45" s="110" t="inlineStr">
        <is>
          <t xml:space="preserve">   Electricity</t>
        </is>
      </c>
      <c r="C45" s="91" t="n">
        <v>20.703951</v>
      </c>
      <c r="D45" s="91" t="n">
        <v>21.184431</v>
      </c>
      <c r="E45" s="91" t="n">
        <v>20.922766</v>
      </c>
      <c r="F45" s="91" t="n">
        <v>20.490692</v>
      </c>
      <c r="G45" s="91" t="n">
        <v>20.390978</v>
      </c>
      <c r="H45" s="91" t="n">
        <v>20.56181</v>
      </c>
      <c r="I45" s="91" t="n">
        <v>20.928827</v>
      </c>
      <c r="J45" s="91" t="n">
        <v>21.389219</v>
      </c>
      <c r="K45" s="91" t="n">
        <v>21.904938</v>
      </c>
      <c r="L45" s="91" t="n">
        <v>22.493555</v>
      </c>
      <c r="M45" s="91" t="n">
        <v>23.126232</v>
      </c>
      <c r="N45" s="91" t="n">
        <v>23.898823</v>
      </c>
      <c r="O45" s="91" t="n">
        <v>24.533018</v>
      </c>
      <c r="P45" s="91" t="n">
        <v>25.095577</v>
      </c>
      <c r="Q45" s="91" t="n">
        <v>25.619421</v>
      </c>
      <c r="R45" s="91" t="n">
        <v>26.129232</v>
      </c>
      <c r="S45" s="91" t="n">
        <v>26.601374</v>
      </c>
      <c r="T45" s="91" t="n">
        <v>27.053902</v>
      </c>
      <c r="U45" s="91" t="n">
        <v>27.557926</v>
      </c>
      <c r="V45" s="91" t="n">
        <v>28.009596</v>
      </c>
      <c r="W45" s="91" t="n">
        <v>28.483612</v>
      </c>
      <c r="X45" s="91" t="n">
        <v>28.995356</v>
      </c>
      <c r="Y45" s="91" t="n">
        <v>29.524231</v>
      </c>
      <c r="Z45" s="91" t="n">
        <v>30.04048</v>
      </c>
      <c r="AA45" s="91" t="n">
        <v>30.675072</v>
      </c>
      <c r="AB45" s="91" t="n">
        <v>31.286566</v>
      </c>
      <c r="AC45" s="91" t="n">
        <v>31.906498</v>
      </c>
      <c r="AD45" s="91" t="n">
        <v>32.552177</v>
      </c>
      <c r="AE45" s="91" t="n">
        <v>33.172356</v>
      </c>
      <c r="AF45" s="91" t="n">
        <v>33.776855</v>
      </c>
      <c r="AG45" s="91" t="n">
        <v>34.495876</v>
      </c>
      <c r="AH45" s="92" t="n">
        <v>0.017163</v>
      </c>
    </row>
    <row r="46" ht="12" customHeight="1" s="95"/>
    <row r="47" ht="12" customHeight="1" s="95"/>
    <row r="48" ht="12" customHeight="1" s="95">
      <c r="B48" s="15" t="inlineStr">
        <is>
          <t>Energy Consumption 1/ (quadrillion Btu)</t>
        </is>
      </c>
    </row>
    <row r="49" ht="12" customHeight="1" s="95">
      <c r="B49" s="15" t="inlineStr">
        <is>
          <t xml:space="preserve"> Industrial Consumption Excluding Refining</t>
        </is>
      </c>
    </row>
    <row r="50" ht="15" customHeight="1" s="95">
      <c r="A50" s="10" t="inlineStr">
        <is>
          <t>IKI000:ia_LiqPetGasHeat</t>
        </is>
      </c>
      <c r="B50" s="110" t="inlineStr">
        <is>
          <t xml:space="preserve">   Propane Heat and Power</t>
        </is>
      </c>
      <c r="C50" s="91" t="n">
        <v>0.151021</v>
      </c>
      <c r="D50" s="91" t="n">
        <v>0.148171</v>
      </c>
      <c r="E50" s="91" t="n">
        <v>0.129393</v>
      </c>
      <c r="F50" s="91" t="n">
        <v>0.215822</v>
      </c>
      <c r="G50" s="91" t="n">
        <v>0.215812</v>
      </c>
      <c r="H50" s="91" t="n">
        <v>0.21875</v>
      </c>
      <c r="I50" s="91" t="n">
        <v>0.221149</v>
      </c>
      <c r="J50" s="91" t="n">
        <v>0.223058</v>
      </c>
      <c r="K50" s="91" t="n">
        <v>0.223915</v>
      </c>
      <c r="L50" s="91" t="n">
        <v>0.22494</v>
      </c>
      <c r="M50" s="91" t="n">
        <v>0.225616</v>
      </c>
      <c r="N50" s="91" t="n">
        <v>0.227189</v>
      </c>
      <c r="O50" s="91" t="n">
        <v>0.229701</v>
      </c>
      <c r="P50" s="91" t="n">
        <v>0.231558</v>
      </c>
      <c r="Q50" s="91" t="n">
        <v>0.23371</v>
      </c>
      <c r="R50" s="91" t="n">
        <v>0.236691</v>
      </c>
      <c r="S50" s="91" t="n">
        <v>0.239475</v>
      </c>
      <c r="T50" s="91" t="n">
        <v>0.241736</v>
      </c>
      <c r="U50" s="91" t="n">
        <v>0.244285</v>
      </c>
      <c r="V50" s="91" t="n">
        <v>0.247139</v>
      </c>
      <c r="W50" s="91" t="n">
        <v>0.249893</v>
      </c>
      <c r="X50" s="91" t="n">
        <v>0.253077</v>
      </c>
      <c r="Y50" s="91" t="n">
        <v>0.256169</v>
      </c>
      <c r="Z50" s="91" t="n">
        <v>0.259583</v>
      </c>
      <c r="AA50" s="91" t="n">
        <v>0.262765</v>
      </c>
      <c r="AB50" s="91" t="n">
        <v>0.266269</v>
      </c>
      <c r="AC50" s="91" t="n">
        <v>0.26979</v>
      </c>
      <c r="AD50" s="91" t="n">
        <v>0.272899</v>
      </c>
      <c r="AE50" s="91" t="n">
        <v>0.276297</v>
      </c>
      <c r="AF50" s="91" t="n">
        <v>0.279847</v>
      </c>
      <c r="AG50" s="91" t="n">
        <v>0.283776</v>
      </c>
      <c r="AH50" s="92" t="n">
        <v>0.021248</v>
      </c>
    </row>
    <row r="51" ht="15" customHeight="1" s="95">
      <c r="A51" s="10" t="inlineStr">
        <is>
          <t>IKI000:ia_LiqPetGasFeed</t>
        </is>
      </c>
      <c r="B51" s="110" t="inlineStr">
        <is>
          <t xml:space="preserve">   Hydrocarbon Gas Liquid Feedstocks 2/</t>
        </is>
      </c>
      <c r="C51" s="91" t="n">
        <v>2.9719</v>
      </c>
      <c r="D51" s="91" t="n">
        <v>3.2486</v>
      </c>
      <c r="E51" s="91" t="n">
        <v>3.5141</v>
      </c>
      <c r="F51" s="91" t="n">
        <v>3.588654</v>
      </c>
      <c r="G51" s="91" t="n">
        <v>3.733505</v>
      </c>
      <c r="H51" s="91" t="n">
        <v>3.850483</v>
      </c>
      <c r="I51" s="91" t="n">
        <v>3.933441</v>
      </c>
      <c r="J51" s="91" t="n">
        <v>3.990644</v>
      </c>
      <c r="K51" s="91" t="n">
        <v>4.063532</v>
      </c>
      <c r="L51" s="91" t="n">
        <v>4.12955</v>
      </c>
      <c r="M51" s="91" t="n">
        <v>4.209406</v>
      </c>
      <c r="N51" s="91" t="n">
        <v>4.289001</v>
      </c>
      <c r="O51" s="91" t="n">
        <v>4.356254</v>
      </c>
      <c r="P51" s="91" t="n">
        <v>4.41726</v>
      </c>
      <c r="Q51" s="91" t="n">
        <v>4.512199</v>
      </c>
      <c r="R51" s="91" t="n">
        <v>4.604371</v>
      </c>
      <c r="S51" s="91" t="n">
        <v>4.67873</v>
      </c>
      <c r="T51" s="91" t="n">
        <v>4.75459</v>
      </c>
      <c r="U51" s="91" t="n">
        <v>4.821597</v>
      </c>
      <c r="V51" s="91" t="n">
        <v>4.886219</v>
      </c>
      <c r="W51" s="91" t="n">
        <v>4.912534</v>
      </c>
      <c r="X51" s="91" t="n">
        <v>4.951474</v>
      </c>
      <c r="Y51" s="91" t="n">
        <v>4.999323</v>
      </c>
      <c r="Z51" s="91" t="n">
        <v>5.085904</v>
      </c>
      <c r="AA51" s="91" t="n">
        <v>5.152949</v>
      </c>
      <c r="AB51" s="91" t="n">
        <v>5.24243</v>
      </c>
      <c r="AC51" s="91" t="n">
        <v>5.288845</v>
      </c>
      <c r="AD51" s="91" t="n">
        <v>5.329494</v>
      </c>
      <c r="AE51" s="91" t="n">
        <v>5.371485</v>
      </c>
      <c r="AF51" s="91" t="n">
        <v>5.446357</v>
      </c>
      <c r="AG51" s="91" t="n">
        <v>5.524031</v>
      </c>
      <c r="AH51" s="92" t="n">
        <v>0.020879</v>
      </c>
    </row>
    <row r="52" ht="15" customHeight="1" s="95">
      <c r="A52" s="10" t="inlineStr">
        <is>
          <t>IKI000:ia_Propylene</t>
        </is>
      </c>
      <c r="B52" s="110" t="inlineStr">
        <is>
          <t xml:space="preserve">      Propylene</t>
        </is>
      </c>
      <c r="C52" s="91" t="n">
        <v>0.425</v>
      </c>
      <c r="D52" s="91" t="n">
        <v>0.4239</v>
      </c>
      <c r="E52" s="91" t="n">
        <v>0.4239</v>
      </c>
      <c r="F52" s="91" t="n">
        <v>0.422732</v>
      </c>
      <c r="G52" s="91" t="n">
        <v>0.422732</v>
      </c>
      <c r="H52" s="91" t="n">
        <v>0.422732</v>
      </c>
      <c r="I52" s="91" t="n">
        <v>0.422732</v>
      </c>
      <c r="J52" s="91" t="n">
        <v>0.422732</v>
      </c>
      <c r="K52" s="91" t="n">
        <v>0.422732</v>
      </c>
      <c r="L52" s="91" t="n">
        <v>0.422732</v>
      </c>
      <c r="M52" s="91" t="n">
        <v>0.422732</v>
      </c>
      <c r="N52" s="91" t="n">
        <v>0.422732</v>
      </c>
      <c r="O52" s="91" t="n">
        <v>0.422732</v>
      </c>
      <c r="P52" s="91" t="n">
        <v>0.422732</v>
      </c>
      <c r="Q52" s="91" t="n">
        <v>0.422732</v>
      </c>
      <c r="R52" s="91" t="n">
        <v>0.422732</v>
      </c>
      <c r="S52" s="91" t="n">
        <v>0.422732</v>
      </c>
      <c r="T52" s="91" t="n">
        <v>0.422732</v>
      </c>
      <c r="U52" s="91" t="n">
        <v>0.422732</v>
      </c>
      <c r="V52" s="91" t="n">
        <v>0.422732</v>
      </c>
      <c r="W52" s="91" t="n">
        <v>0.422732</v>
      </c>
      <c r="X52" s="91" t="n">
        <v>0.422732</v>
      </c>
      <c r="Y52" s="91" t="n">
        <v>0.422732</v>
      </c>
      <c r="Z52" s="91" t="n">
        <v>0.422732</v>
      </c>
      <c r="AA52" s="91" t="n">
        <v>0.422732</v>
      </c>
      <c r="AB52" s="91" t="n">
        <v>0.422732</v>
      </c>
      <c r="AC52" s="91" t="n">
        <v>0.422732</v>
      </c>
      <c r="AD52" s="91" t="n">
        <v>0.422732</v>
      </c>
      <c r="AE52" s="91" t="n">
        <v>0.422732</v>
      </c>
      <c r="AF52" s="91" t="n">
        <v>0.422732</v>
      </c>
      <c r="AG52" s="91" t="n">
        <v>0.422732</v>
      </c>
      <c r="AH52" s="92" t="n">
        <v>-0.000178</v>
      </c>
    </row>
    <row r="53" ht="15" customHeight="1" s="95">
      <c r="A53" s="10" t="inlineStr">
        <is>
          <t>IKI000:ia_MotorGasoline</t>
        </is>
      </c>
      <c r="B53" s="110" t="inlineStr">
        <is>
          <t xml:space="preserve">   Motor Gasoline</t>
        </is>
      </c>
      <c r="C53" s="91" t="n">
        <v>0.238015</v>
      </c>
      <c r="D53" s="91" t="n">
        <v>0.241804</v>
      </c>
      <c r="E53" s="91" t="n">
        <v>0.265369</v>
      </c>
      <c r="F53" s="91" t="n">
        <v>0.274294</v>
      </c>
      <c r="G53" s="91" t="n">
        <v>0.283417</v>
      </c>
      <c r="H53" s="91" t="n">
        <v>0.291484</v>
      </c>
      <c r="I53" s="91" t="n">
        <v>0.297764</v>
      </c>
      <c r="J53" s="91" t="n">
        <v>0.302218</v>
      </c>
      <c r="K53" s="91" t="n">
        <v>0.305891</v>
      </c>
      <c r="L53" s="91" t="n">
        <v>0.309239</v>
      </c>
      <c r="M53" s="91" t="n">
        <v>0.312424</v>
      </c>
      <c r="N53" s="91" t="n">
        <v>0.315781</v>
      </c>
      <c r="O53" s="91" t="n">
        <v>0.319935</v>
      </c>
      <c r="P53" s="91" t="n">
        <v>0.323071</v>
      </c>
      <c r="Q53" s="91" t="n">
        <v>0.326744</v>
      </c>
      <c r="R53" s="91" t="n">
        <v>0.330886</v>
      </c>
      <c r="S53" s="91" t="n">
        <v>0.334735</v>
      </c>
      <c r="T53" s="91" t="n">
        <v>0.33846</v>
      </c>
      <c r="U53" s="91" t="n">
        <v>0.34221</v>
      </c>
      <c r="V53" s="91" t="n">
        <v>0.346213</v>
      </c>
      <c r="W53" s="91" t="n">
        <v>0.350625</v>
      </c>
      <c r="X53" s="91" t="n">
        <v>0.355239</v>
      </c>
      <c r="Y53" s="91" t="n">
        <v>0.359609</v>
      </c>
      <c r="Z53" s="91" t="n">
        <v>0.364278</v>
      </c>
      <c r="AA53" s="91" t="n">
        <v>0.368761</v>
      </c>
      <c r="AB53" s="91" t="n">
        <v>0.373573</v>
      </c>
      <c r="AC53" s="91" t="n">
        <v>0.378307</v>
      </c>
      <c r="AD53" s="91" t="n">
        <v>0.382724</v>
      </c>
      <c r="AE53" s="91" t="n">
        <v>0.38741</v>
      </c>
      <c r="AF53" s="91" t="n">
        <v>0.392242</v>
      </c>
      <c r="AG53" s="91" t="n">
        <v>0.397332</v>
      </c>
      <c r="AH53" s="92" t="n">
        <v>0.017228</v>
      </c>
    </row>
    <row r="54" ht="15" customHeight="1" s="95">
      <c r="A54" s="10" t="inlineStr">
        <is>
          <t>IKI000:ia_Distillate</t>
        </is>
      </c>
      <c r="B54" s="110" t="inlineStr">
        <is>
          <t xml:space="preserve">   Distillate Fuel Oil</t>
        </is>
      </c>
      <c r="C54" s="91" t="n">
        <v>1.132881</v>
      </c>
      <c r="D54" s="91" t="n">
        <v>1.156563</v>
      </c>
      <c r="E54" s="91" t="n">
        <v>1.209093</v>
      </c>
      <c r="F54" s="91" t="n">
        <v>1.236381</v>
      </c>
      <c r="G54" s="91" t="n">
        <v>1.272848</v>
      </c>
      <c r="H54" s="91" t="n">
        <v>1.307201</v>
      </c>
      <c r="I54" s="91" t="n">
        <v>1.335262</v>
      </c>
      <c r="J54" s="91" t="n">
        <v>1.354399</v>
      </c>
      <c r="K54" s="91" t="n">
        <v>1.370721</v>
      </c>
      <c r="L54" s="91" t="n">
        <v>1.384924</v>
      </c>
      <c r="M54" s="91" t="n">
        <v>1.400183</v>
      </c>
      <c r="N54" s="91" t="n">
        <v>1.416723</v>
      </c>
      <c r="O54" s="91" t="n">
        <v>1.436171</v>
      </c>
      <c r="P54" s="91" t="n">
        <v>1.451771</v>
      </c>
      <c r="Q54" s="91" t="n">
        <v>1.469378</v>
      </c>
      <c r="R54" s="91" t="n">
        <v>1.490612</v>
      </c>
      <c r="S54" s="91" t="n">
        <v>1.510579</v>
      </c>
      <c r="T54" s="91" t="n">
        <v>1.528745</v>
      </c>
      <c r="U54" s="91" t="n">
        <v>1.547483</v>
      </c>
      <c r="V54" s="91" t="n">
        <v>1.567513</v>
      </c>
      <c r="W54" s="91" t="n">
        <v>1.58865</v>
      </c>
      <c r="X54" s="91" t="n">
        <v>1.612347</v>
      </c>
      <c r="Y54" s="91" t="n">
        <v>1.63493</v>
      </c>
      <c r="Z54" s="91" t="n">
        <v>1.659487</v>
      </c>
      <c r="AA54" s="91" t="n">
        <v>1.683446</v>
      </c>
      <c r="AB54" s="91" t="n">
        <v>1.709093</v>
      </c>
      <c r="AC54" s="91" t="n">
        <v>1.73499</v>
      </c>
      <c r="AD54" s="91" t="n">
        <v>1.758345</v>
      </c>
      <c r="AE54" s="91" t="n">
        <v>1.78325</v>
      </c>
      <c r="AF54" s="91" t="n">
        <v>1.810486</v>
      </c>
      <c r="AG54" s="91" t="n">
        <v>1.839582</v>
      </c>
      <c r="AH54" s="92" t="n">
        <v>0.01629</v>
      </c>
    </row>
    <row r="55" ht="15" customHeight="1" s="95">
      <c r="A55" s="10" t="inlineStr">
        <is>
          <t>IKI000:ia_ResidualFuel</t>
        </is>
      </c>
      <c r="B55" s="110" t="inlineStr">
        <is>
          <t xml:space="preserve">   Residual Fuel Oil</t>
        </is>
      </c>
      <c r="C55" s="91" t="n">
        <v>0.03033</v>
      </c>
      <c r="D55" s="91" t="n">
        <v>0.034205</v>
      </c>
      <c r="E55" s="91" t="n">
        <v>0.033049</v>
      </c>
      <c r="F55" s="91" t="n">
        <v>0.033167</v>
      </c>
      <c r="G55" s="91" t="n">
        <v>0.034047</v>
      </c>
      <c r="H55" s="91" t="n">
        <v>0.034915</v>
      </c>
      <c r="I55" s="91" t="n">
        <v>0.035703</v>
      </c>
      <c r="J55" s="91" t="n">
        <v>0.03678</v>
      </c>
      <c r="K55" s="91" t="n">
        <v>0.037999</v>
      </c>
      <c r="L55" s="91" t="n">
        <v>0.038869</v>
      </c>
      <c r="M55" s="91" t="n">
        <v>0.039673</v>
      </c>
      <c r="N55" s="91" t="n">
        <v>0.040563</v>
      </c>
      <c r="O55" s="91" t="n">
        <v>0.041413</v>
      </c>
      <c r="P55" s="91" t="n">
        <v>0.041816</v>
      </c>
      <c r="Q55" s="91" t="n">
        <v>0.042272</v>
      </c>
      <c r="R55" s="91" t="n">
        <v>0.042822</v>
      </c>
      <c r="S55" s="91" t="n">
        <v>0.043343</v>
      </c>
      <c r="T55" s="91" t="n">
        <v>0.043745</v>
      </c>
      <c r="U55" s="91" t="n">
        <v>0.044016</v>
      </c>
      <c r="V55" s="91" t="n">
        <v>0.044468</v>
      </c>
      <c r="W55" s="91" t="n">
        <v>0.04467</v>
      </c>
      <c r="X55" s="91" t="n">
        <v>0.045031</v>
      </c>
      <c r="Y55" s="91" t="n">
        <v>0.045418</v>
      </c>
      <c r="Z55" s="91" t="n">
        <v>0.045884</v>
      </c>
      <c r="AA55" s="91" t="n">
        <v>0.046173</v>
      </c>
      <c r="AB55" s="91" t="n">
        <v>0.046496</v>
      </c>
      <c r="AC55" s="91" t="n">
        <v>0.046655</v>
      </c>
      <c r="AD55" s="91" t="n">
        <v>0.046919</v>
      </c>
      <c r="AE55" s="91" t="n">
        <v>0.04709</v>
      </c>
      <c r="AF55" s="91" t="n">
        <v>0.04719</v>
      </c>
      <c r="AG55" s="91" t="n">
        <v>0.04743</v>
      </c>
      <c r="AH55" s="92" t="n">
        <v>0.015015</v>
      </c>
    </row>
    <row r="56" ht="15" customHeight="1" s="95">
      <c r="A56" s="10" t="inlineStr">
        <is>
          <t>IKI000:ia_Petrochemical</t>
        </is>
      </c>
      <c r="B56" s="110" t="inlineStr">
        <is>
          <t xml:space="preserve">   Petrochemical Feedstocks</t>
        </is>
      </c>
      <c r="C56" s="91" t="n">
        <v>0.580925</v>
      </c>
      <c r="D56" s="91" t="n">
        <v>0.589574</v>
      </c>
      <c r="E56" s="91" t="n">
        <v>0.625668</v>
      </c>
      <c r="F56" s="91" t="n">
        <v>0.626996</v>
      </c>
      <c r="G56" s="91" t="n">
        <v>0.629526</v>
      </c>
      <c r="H56" s="91" t="n">
        <v>0.631499</v>
      </c>
      <c r="I56" s="91" t="n">
        <v>0.6328589999999999</v>
      </c>
      <c r="J56" s="91" t="n">
        <v>0.63378</v>
      </c>
      <c r="K56" s="91" t="n">
        <v>0.634937</v>
      </c>
      <c r="L56" s="91" t="n">
        <v>0.635969</v>
      </c>
      <c r="M56" s="91" t="n">
        <v>0.637199</v>
      </c>
      <c r="N56" s="91" t="n">
        <v>0.6384030000000001</v>
      </c>
      <c r="O56" s="91" t="n">
        <v>0.639404</v>
      </c>
      <c r="P56" s="91" t="n">
        <v>0.6403</v>
      </c>
      <c r="Q56" s="91" t="n">
        <v>0.641676</v>
      </c>
      <c r="R56" s="91" t="n">
        <v>0.642987</v>
      </c>
      <c r="S56" s="91" t="n">
        <v>0.644025</v>
      </c>
      <c r="T56" s="91" t="n">
        <v>0.645069</v>
      </c>
      <c r="U56" s="91" t="n">
        <v>0.645979</v>
      </c>
      <c r="V56" s="91" t="n">
        <v>0.646844</v>
      </c>
      <c r="W56" s="91" t="n">
        <v>0.647193</v>
      </c>
      <c r="X56" s="91" t="n">
        <v>0.647706</v>
      </c>
      <c r="Y56" s="91" t="n">
        <v>0.648332</v>
      </c>
      <c r="Z56" s="91" t="n">
        <v>0.649454</v>
      </c>
      <c r="AA56" s="91" t="n">
        <v>0.650311</v>
      </c>
      <c r="AB56" s="91" t="n">
        <v>0.65144</v>
      </c>
      <c r="AC56" s="91" t="n">
        <v>0.652017</v>
      </c>
      <c r="AD56" s="91" t="n">
        <v>0.652518</v>
      </c>
      <c r="AE56" s="91" t="n">
        <v>0.6530319999999999</v>
      </c>
      <c r="AF56" s="91" t="n">
        <v>0.653942</v>
      </c>
      <c r="AG56" s="91" t="n">
        <v>0.654875</v>
      </c>
      <c r="AH56" s="92" t="n">
        <v>0.004002</v>
      </c>
    </row>
    <row r="57" ht="15" customHeight="1" s="95">
      <c r="A57" s="10" t="inlineStr">
        <is>
          <t>IKI000:ia_PetroleumCoke</t>
        </is>
      </c>
      <c r="B57" s="110" t="inlineStr">
        <is>
          <t xml:space="preserve">   Petroleum Coke</t>
        </is>
      </c>
      <c r="C57" s="91" t="n">
        <v>0.043596</v>
      </c>
      <c r="D57" s="91" t="n">
        <v>0.053326</v>
      </c>
      <c r="E57" s="91" t="n">
        <v>0.045475</v>
      </c>
      <c r="F57" s="91" t="n">
        <v>0.053581</v>
      </c>
      <c r="G57" s="91" t="n">
        <v>0.059722</v>
      </c>
      <c r="H57" s="91" t="n">
        <v>0.063189</v>
      </c>
      <c r="I57" s="91" t="n">
        <v>0.06557300000000001</v>
      </c>
      <c r="J57" s="91" t="n">
        <v>0.071395</v>
      </c>
      <c r="K57" s="91" t="n">
        <v>0.077755</v>
      </c>
      <c r="L57" s="91" t="n">
        <v>0.08165</v>
      </c>
      <c r="M57" s="91" t="n">
        <v>0.08584600000000001</v>
      </c>
      <c r="N57" s="91" t="n">
        <v>0.08987000000000001</v>
      </c>
      <c r="O57" s="91" t="n">
        <v>0.09298099999999999</v>
      </c>
      <c r="P57" s="91" t="n">
        <v>0.093683</v>
      </c>
      <c r="Q57" s="91" t="n">
        <v>0.09406299999999999</v>
      </c>
      <c r="R57" s="91" t="n">
        <v>0.09563000000000001</v>
      </c>
      <c r="S57" s="91" t="n">
        <v>0.097247</v>
      </c>
      <c r="T57" s="91" t="n">
        <v>0.097592</v>
      </c>
      <c r="U57" s="91" t="n">
        <v>0.097478</v>
      </c>
      <c r="V57" s="91" t="n">
        <v>0.098318</v>
      </c>
      <c r="W57" s="91" t="n">
        <v>0.09715699999999999</v>
      </c>
      <c r="X57" s="91" t="n">
        <v>0.09758500000000001</v>
      </c>
      <c r="Y57" s="91" t="n">
        <v>0.098286</v>
      </c>
      <c r="Z57" s="91" t="n">
        <v>0.099063</v>
      </c>
      <c r="AA57" s="91" t="n">
        <v>0.099426</v>
      </c>
      <c r="AB57" s="91" t="n">
        <v>0.09951</v>
      </c>
      <c r="AC57" s="91" t="n">
        <v>0.09952800000000001</v>
      </c>
      <c r="AD57" s="91" t="n">
        <v>0.09980799999999999</v>
      </c>
      <c r="AE57" s="91" t="n">
        <v>0.099916</v>
      </c>
      <c r="AF57" s="91" t="n">
        <v>0.09983599999999999</v>
      </c>
      <c r="AG57" s="91" t="n">
        <v>0.100933</v>
      </c>
      <c r="AH57" s="92" t="n">
        <v>0.028378</v>
      </c>
    </row>
    <row r="58" ht="15" customHeight="1" s="95">
      <c r="A58" s="10" t="inlineStr">
        <is>
          <t>IKI000:ia_Asphalt</t>
        </is>
      </c>
      <c r="B58" s="110" t="inlineStr">
        <is>
          <t xml:space="preserve">   Asphalt and Road Oil</t>
        </is>
      </c>
      <c r="C58" s="91" t="n">
        <v>0.84177</v>
      </c>
      <c r="D58" s="91" t="n">
        <v>0.825444</v>
      </c>
      <c r="E58" s="91" t="n">
        <v>0.8772450000000001</v>
      </c>
      <c r="F58" s="91" t="n">
        <v>0.876298</v>
      </c>
      <c r="G58" s="91" t="n">
        <v>0.889532</v>
      </c>
      <c r="H58" s="91" t="n">
        <v>0.903236</v>
      </c>
      <c r="I58" s="91" t="n">
        <v>0.907002</v>
      </c>
      <c r="J58" s="91" t="n">
        <v>0.90322</v>
      </c>
      <c r="K58" s="91" t="n">
        <v>0.8997270000000001</v>
      </c>
      <c r="L58" s="91" t="n">
        <v>0.901725</v>
      </c>
      <c r="M58" s="91" t="n">
        <v>0.905434</v>
      </c>
      <c r="N58" s="91" t="n">
        <v>0.912316</v>
      </c>
      <c r="O58" s="91" t="n">
        <v>0.919399</v>
      </c>
      <c r="P58" s="91" t="n">
        <v>0.9276489999999999</v>
      </c>
      <c r="Q58" s="91" t="n">
        <v>0.936596</v>
      </c>
      <c r="R58" s="91" t="n">
        <v>0.950973</v>
      </c>
      <c r="S58" s="91" t="n">
        <v>0.961565</v>
      </c>
      <c r="T58" s="91" t="n">
        <v>0.973395</v>
      </c>
      <c r="U58" s="91" t="n">
        <v>0.988652</v>
      </c>
      <c r="V58" s="91" t="n">
        <v>1.002824</v>
      </c>
      <c r="W58" s="91" t="n">
        <v>1.015698</v>
      </c>
      <c r="X58" s="91" t="n">
        <v>1.032676</v>
      </c>
      <c r="Y58" s="91" t="n">
        <v>1.04654</v>
      </c>
      <c r="Z58" s="91" t="n">
        <v>1.062695</v>
      </c>
      <c r="AA58" s="91" t="n">
        <v>1.078712</v>
      </c>
      <c r="AB58" s="91" t="n">
        <v>1.095064</v>
      </c>
      <c r="AC58" s="91" t="n">
        <v>1.115601</v>
      </c>
      <c r="AD58" s="91" t="n">
        <v>1.134955</v>
      </c>
      <c r="AE58" s="91" t="n">
        <v>1.157125</v>
      </c>
      <c r="AF58" s="91" t="n">
        <v>1.18086</v>
      </c>
      <c r="AG58" s="91" t="n">
        <v>1.205091</v>
      </c>
      <c r="AH58" s="92" t="n">
        <v>0.012032</v>
      </c>
    </row>
    <row r="59" ht="15" customHeight="1" s="95">
      <c r="A59" s="10" t="inlineStr">
        <is>
          <t>IKI000:ia_Miscellaneous</t>
        </is>
      </c>
      <c r="B59" s="110" t="inlineStr">
        <is>
          <t xml:space="preserve">   Miscellaneous Petroleum 3/</t>
        </is>
      </c>
      <c r="C59" s="91" t="n">
        <v>0.523815</v>
      </c>
      <c r="D59" s="91" t="n">
        <v>0.599295</v>
      </c>
      <c r="E59" s="91" t="n">
        <v>0.404319</v>
      </c>
      <c r="F59" s="91" t="n">
        <v>0.39404</v>
      </c>
      <c r="G59" s="91" t="n">
        <v>0.385382</v>
      </c>
      <c r="H59" s="91" t="n">
        <v>0.384815</v>
      </c>
      <c r="I59" s="91" t="n">
        <v>0.380584</v>
      </c>
      <c r="J59" s="91" t="n">
        <v>0.394392</v>
      </c>
      <c r="K59" s="91" t="n">
        <v>0.409679</v>
      </c>
      <c r="L59" s="91" t="n">
        <v>0.421751</v>
      </c>
      <c r="M59" s="91" t="n">
        <v>0.43205</v>
      </c>
      <c r="N59" s="91" t="n">
        <v>0.443648</v>
      </c>
      <c r="O59" s="91" t="n">
        <v>0.451441</v>
      </c>
      <c r="P59" s="91" t="n">
        <v>0.456304</v>
      </c>
      <c r="Q59" s="91" t="n">
        <v>0.460307</v>
      </c>
      <c r="R59" s="91" t="n">
        <v>0.466902</v>
      </c>
      <c r="S59" s="91" t="n">
        <v>0.473154</v>
      </c>
      <c r="T59" s="91" t="n">
        <v>0.474895</v>
      </c>
      <c r="U59" s="91" t="n">
        <v>0.474981</v>
      </c>
      <c r="V59" s="91" t="n">
        <v>0.47928</v>
      </c>
      <c r="W59" s="91" t="n">
        <v>0.47487</v>
      </c>
      <c r="X59" s="91" t="n">
        <v>0.476869</v>
      </c>
      <c r="Y59" s="91" t="n">
        <v>0.47955</v>
      </c>
      <c r="Z59" s="91" t="n">
        <v>0.483313</v>
      </c>
      <c r="AA59" s="91" t="n">
        <v>0.486247</v>
      </c>
      <c r="AB59" s="91" t="n">
        <v>0.487177</v>
      </c>
      <c r="AC59" s="91" t="n">
        <v>0.488316</v>
      </c>
      <c r="AD59" s="91" t="n">
        <v>0.491219</v>
      </c>
      <c r="AE59" s="91" t="n">
        <v>0.491784</v>
      </c>
      <c r="AF59" s="91" t="n">
        <v>0.491861</v>
      </c>
      <c r="AG59" s="91" t="n">
        <v>0.496481</v>
      </c>
      <c r="AH59" s="92" t="n">
        <v>-0.001785</v>
      </c>
    </row>
    <row r="60" ht="15" customHeight="1" s="95">
      <c r="A60" s="10" t="inlineStr">
        <is>
          <t>IKI000:ia_PetroleumSubt</t>
        </is>
      </c>
      <c r="B60" s="110" t="inlineStr">
        <is>
          <t xml:space="preserve">     Petroleum and Other Liquids Subtotal</t>
        </is>
      </c>
      <c r="C60" s="91" t="n">
        <v>6.514254</v>
      </c>
      <c r="D60" s="91" t="n">
        <v>6.896981</v>
      </c>
      <c r="E60" s="91" t="n">
        <v>7.103711</v>
      </c>
      <c r="F60" s="91" t="n">
        <v>7.299232</v>
      </c>
      <c r="G60" s="91" t="n">
        <v>7.50379</v>
      </c>
      <c r="H60" s="91" t="n">
        <v>7.685571</v>
      </c>
      <c r="I60" s="91" t="n">
        <v>7.809336</v>
      </c>
      <c r="J60" s="91" t="n">
        <v>7.909886</v>
      </c>
      <c r="K60" s="91" t="n">
        <v>8.024156</v>
      </c>
      <c r="L60" s="91" t="n">
        <v>8.128617</v>
      </c>
      <c r="M60" s="91" t="n">
        <v>8.247831</v>
      </c>
      <c r="N60" s="91" t="n">
        <v>8.373495999999999</v>
      </c>
      <c r="O60" s="91" t="n">
        <v>8.486696999999999</v>
      </c>
      <c r="P60" s="91" t="n">
        <v>8.583413</v>
      </c>
      <c r="Q60" s="91" t="n">
        <v>8.716946999999999</v>
      </c>
      <c r="R60" s="91" t="n">
        <v>8.861874</v>
      </c>
      <c r="S60" s="91" t="n">
        <v>8.982853</v>
      </c>
      <c r="T60" s="91" t="n">
        <v>9.098227</v>
      </c>
      <c r="U60" s="91" t="n">
        <v>9.20668</v>
      </c>
      <c r="V60" s="91" t="n">
        <v>9.318816</v>
      </c>
      <c r="W60" s="91" t="n">
        <v>9.381289000000001</v>
      </c>
      <c r="X60" s="91" t="n">
        <v>9.472003000000001</v>
      </c>
      <c r="Y60" s="91" t="n">
        <v>9.568156</v>
      </c>
      <c r="Z60" s="91" t="n">
        <v>9.709661000000001</v>
      </c>
      <c r="AA60" s="91" t="n">
        <v>9.828791000000001</v>
      </c>
      <c r="AB60" s="91" t="n">
        <v>9.971050999999999</v>
      </c>
      <c r="AC60" s="91" t="n">
        <v>10.074049</v>
      </c>
      <c r="AD60" s="91" t="n">
        <v>10.168881</v>
      </c>
      <c r="AE60" s="91" t="n">
        <v>10.26739</v>
      </c>
      <c r="AF60" s="91" t="n">
        <v>10.402621</v>
      </c>
      <c r="AG60" s="91" t="n">
        <v>10.54953</v>
      </c>
      <c r="AH60" s="92" t="n">
        <v>0.016199</v>
      </c>
    </row>
    <row r="61" ht="15" customHeight="1" s="95">
      <c r="A61" s="10" t="inlineStr">
        <is>
          <t>IKI000:ia_NatralGasHeat</t>
        </is>
      </c>
      <c r="B61" s="110" t="inlineStr">
        <is>
          <t xml:space="preserve">   Natural Gas Heat and Power</t>
        </is>
      </c>
      <c r="C61" s="91" t="n">
        <v>6.440596</v>
      </c>
      <c r="D61" s="91" t="n">
        <v>6.141737</v>
      </c>
      <c r="E61" s="91" t="n">
        <v>6.587485</v>
      </c>
      <c r="F61" s="91" t="n">
        <v>6.850366</v>
      </c>
      <c r="G61" s="91" t="n">
        <v>7.16018</v>
      </c>
      <c r="H61" s="91" t="n">
        <v>7.373826</v>
      </c>
      <c r="I61" s="91" t="n">
        <v>7.520956</v>
      </c>
      <c r="J61" s="91" t="n">
        <v>7.543712</v>
      </c>
      <c r="K61" s="91" t="n">
        <v>7.565653</v>
      </c>
      <c r="L61" s="91" t="n">
        <v>7.587667</v>
      </c>
      <c r="M61" s="91" t="n">
        <v>7.61619</v>
      </c>
      <c r="N61" s="91" t="n">
        <v>7.645474</v>
      </c>
      <c r="O61" s="91" t="n">
        <v>7.683851</v>
      </c>
      <c r="P61" s="91" t="n">
        <v>7.7236</v>
      </c>
      <c r="Q61" s="91" t="n">
        <v>7.811584</v>
      </c>
      <c r="R61" s="91" t="n">
        <v>7.914611</v>
      </c>
      <c r="S61" s="91" t="n">
        <v>8.005442</v>
      </c>
      <c r="T61" s="91" t="n">
        <v>8.11599</v>
      </c>
      <c r="U61" s="91" t="n">
        <v>8.231541999999999</v>
      </c>
      <c r="V61" s="91" t="n">
        <v>8.338927</v>
      </c>
      <c r="W61" s="91" t="n">
        <v>8.447171000000001</v>
      </c>
      <c r="X61" s="91" t="n">
        <v>8.553025999999999</v>
      </c>
      <c r="Y61" s="91" t="n">
        <v>8.670284000000001</v>
      </c>
      <c r="Z61" s="91" t="n">
        <v>8.829983</v>
      </c>
      <c r="AA61" s="91" t="n">
        <v>8.967819</v>
      </c>
      <c r="AB61" s="91" t="n">
        <v>9.139173</v>
      </c>
      <c r="AC61" s="91" t="n">
        <v>9.270633</v>
      </c>
      <c r="AD61" s="91" t="n">
        <v>9.382842999999999</v>
      </c>
      <c r="AE61" s="91" t="n">
        <v>9.52112</v>
      </c>
      <c r="AF61" s="91" t="n">
        <v>9.698899000000001</v>
      </c>
      <c r="AG61" s="91" t="n">
        <v>9.873901</v>
      </c>
      <c r="AH61" s="92" t="n">
        <v>0.014344</v>
      </c>
    </row>
    <row r="62" ht="15" customHeight="1" s="95">
      <c r="A62" s="10" t="inlineStr">
        <is>
          <t>IKI000:ia_NatralGasFeed</t>
        </is>
      </c>
      <c r="B62" s="110" t="inlineStr">
        <is>
          <t xml:space="preserve">   Natural Gas Feedstocks</t>
        </is>
      </c>
      <c r="C62" s="91" t="n">
        <v>0.5708</v>
      </c>
      <c r="D62" s="91" t="n">
        <v>0.583213</v>
      </c>
      <c r="E62" s="91" t="n">
        <v>0.628888</v>
      </c>
      <c r="F62" s="91" t="n">
        <v>0.641062</v>
      </c>
      <c r="G62" s="91" t="n">
        <v>0.659999</v>
      </c>
      <c r="H62" s="91" t="n">
        <v>0.673152</v>
      </c>
      <c r="I62" s="91" t="n">
        <v>0.6859150000000001</v>
      </c>
      <c r="J62" s="91" t="n">
        <v>0.693923</v>
      </c>
      <c r="K62" s="91" t="n">
        <v>0.7031809999999999</v>
      </c>
      <c r="L62" s="91" t="n">
        <v>0.712127</v>
      </c>
      <c r="M62" s="91" t="n">
        <v>0.723167</v>
      </c>
      <c r="N62" s="91" t="n">
        <v>0.734029</v>
      </c>
      <c r="O62" s="91" t="n">
        <v>0.746239</v>
      </c>
      <c r="P62" s="91" t="n">
        <v>0.756125</v>
      </c>
      <c r="Q62" s="91" t="n">
        <v>0.764842</v>
      </c>
      <c r="R62" s="91" t="n">
        <v>0.775821</v>
      </c>
      <c r="S62" s="91" t="n">
        <v>0.785216</v>
      </c>
      <c r="T62" s="91" t="n">
        <v>0.794722</v>
      </c>
      <c r="U62" s="91" t="n">
        <v>0.805076</v>
      </c>
      <c r="V62" s="91" t="n">
        <v>0.8149690000000001</v>
      </c>
      <c r="W62" s="91" t="n">
        <v>0.819423</v>
      </c>
      <c r="X62" s="91" t="n">
        <v>0.825455</v>
      </c>
      <c r="Y62" s="91" t="n">
        <v>0.83166</v>
      </c>
      <c r="Z62" s="91" t="n">
        <v>0.844408</v>
      </c>
      <c r="AA62" s="91" t="n">
        <v>0.854029</v>
      </c>
      <c r="AB62" s="91" t="n">
        <v>0.866497</v>
      </c>
      <c r="AC62" s="91" t="n">
        <v>0.872191</v>
      </c>
      <c r="AD62" s="91" t="n">
        <v>0.87692</v>
      </c>
      <c r="AE62" s="91" t="n">
        <v>0.88057</v>
      </c>
      <c r="AF62" s="91" t="n">
        <v>0.888809</v>
      </c>
      <c r="AG62" s="91" t="n">
        <v>0.897747</v>
      </c>
      <c r="AH62" s="92" t="n">
        <v>0.01521</v>
      </c>
    </row>
    <row r="63" ht="15" customHeight="1" s="95">
      <c r="A63" s="10" t="inlineStr">
        <is>
          <t>IKI000:ia_LeaseandPlant</t>
        </is>
      </c>
      <c r="B63" s="110" t="inlineStr">
        <is>
          <t xml:space="preserve">   Lease and Plant Fuel 4/</t>
        </is>
      </c>
      <c r="C63" s="91" t="n">
        <v>1.8647</v>
      </c>
      <c r="D63" s="91" t="n">
        <v>1.823809</v>
      </c>
      <c r="E63" s="91" t="n">
        <v>1.922073</v>
      </c>
      <c r="F63" s="91" t="n">
        <v>2.060784</v>
      </c>
      <c r="G63" s="91" t="n">
        <v>2.150212</v>
      </c>
      <c r="H63" s="91" t="n">
        <v>2.246452</v>
      </c>
      <c r="I63" s="91" t="n">
        <v>2.318624</v>
      </c>
      <c r="J63" s="91" t="n">
        <v>2.367004</v>
      </c>
      <c r="K63" s="91" t="n">
        <v>2.423727</v>
      </c>
      <c r="L63" s="91" t="n">
        <v>2.473076</v>
      </c>
      <c r="M63" s="91" t="n">
        <v>2.51326</v>
      </c>
      <c r="N63" s="91" t="n">
        <v>2.557838</v>
      </c>
      <c r="O63" s="91" t="n">
        <v>2.613825</v>
      </c>
      <c r="P63" s="91" t="n">
        <v>2.650507</v>
      </c>
      <c r="Q63" s="91" t="n">
        <v>2.693097</v>
      </c>
      <c r="R63" s="91" t="n">
        <v>2.733546</v>
      </c>
      <c r="S63" s="91" t="n">
        <v>2.772292</v>
      </c>
      <c r="T63" s="91" t="n">
        <v>2.803955</v>
      </c>
      <c r="U63" s="91" t="n">
        <v>2.823802</v>
      </c>
      <c r="V63" s="91" t="n">
        <v>2.874658</v>
      </c>
      <c r="W63" s="91" t="n">
        <v>2.907676</v>
      </c>
      <c r="X63" s="91" t="n">
        <v>2.92842</v>
      </c>
      <c r="Y63" s="91" t="n">
        <v>2.948664</v>
      </c>
      <c r="Z63" s="91" t="n">
        <v>2.985843</v>
      </c>
      <c r="AA63" s="91" t="n">
        <v>3.02414</v>
      </c>
      <c r="AB63" s="91" t="n">
        <v>3.045569</v>
      </c>
      <c r="AC63" s="91" t="n">
        <v>3.048622</v>
      </c>
      <c r="AD63" s="91" t="n">
        <v>3.080858</v>
      </c>
      <c r="AE63" s="91" t="n">
        <v>3.084576</v>
      </c>
      <c r="AF63" s="91" t="n">
        <v>3.081413</v>
      </c>
      <c r="AG63" s="91" t="n">
        <v>3.067399</v>
      </c>
      <c r="AH63" s="92" t="n">
        <v>0.016729</v>
      </c>
    </row>
    <row r="64" ht="15" customHeight="1" s="95">
      <c r="A64" s="10" t="inlineStr">
        <is>
          <t>IKI000:ia_liquefactexp</t>
        </is>
      </c>
      <c r="B64" s="110" t="inlineStr">
        <is>
          <t xml:space="preserve">   Natural Gas Liquefaction for Export 5/</t>
        </is>
      </c>
      <c r="C64" s="91" t="n">
        <v>0.359971</v>
      </c>
      <c r="D64" s="91" t="n">
        <v>0.49272</v>
      </c>
      <c r="E64" s="91" t="n">
        <v>0.486455</v>
      </c>
      <c r="F64" s="91" t="n">
        <v>0.492486</v>
      </c>
      <c r="G64" s="91" t="n">
        <v>0.55065</v>
      </c>
      <c r="H64" s="91" t="n">
        <v>0.637189</v>
      </c>
      <c r="I64" s="91" t="n">
        <v>0.703847</v>
      </c>
      <c r="J64" s="91" t="n">
        <v>0.734957</v>
      </c>
      <c r="K64" s="91" t="n">
        <v>0.767953</v>
      </c>
      <c r="L64" s="91" t="n">
        <v>0.828287</v>
      </c>
      <c r="M64" s="91" t="n">
        <v>0.890507</v>
      </c>
      <c r="N64" s="91" t="n">
        <v>0.921617</v>
      </c>
      <c r="O64" s="91" t="n">
        <v>0.954613</v>
      </c>
      <c r="P64" s="91" t="n">
        <v>0.983837</v>
      </c>
      <c r="Q64" s="91" t="n">
        <v>1.014947</v>
      </c>
      <c r="R64" s="91" t="n">
        <v>1.046057</v>
      </c>
      <c r="S64" s="91" t="n">
        <v>1.079053</v>
      </c>
      <c r="T64" s="91" t="n">
        <v>1.108277</v>
      </c>
      <c r="U64" s="91" t="n">
        <v>1.139387</v>
      </c>
      <c r="V64" s="91" t="n">
        <v>1.170497</v>
      </c>
      <c r="W64" s="91" t="n">
        <v>1.203493</v>
      </c>
      <c r="X64" s="91" t="n">
        <v>1.217162</v>
      </c>
      <c r="Y64" s="91" t="n">
        <v>1.217162</v>
      </c>
      <c r="Z64" s="91" t="n">
        <v>1.217162</v>
      </c>
      <c r="AA64" s="91" t="n">
        <v>1.219048</v>
      </c>
      <c r="AB64" s="91" t="n">
        <v>1.217162</v>
      </c>
      <c r="AC64" s="91" t="n">
        <v>1.217162</v>
      </c>
      <c r="AD64" s="91" t="n">
        <v>1.217162</v>
      </c>
      <c r="AE64" s="91" t="n">
        <v>1.219048</v>
      </c>
      <c r="AF64" s="91" t="n">
        <v>1.217162</v>
      </c>
      <c r="AG64" s="91" t="n">
        <v>1.217162</v>
      </c>
      <c r="AH64" s="92" t="n">
        <v>0.041444</v>
      </c>
    </row>
    <row r="65" ht="15" customHeight="1" s="95">
      <c r="A65" s="10" t="inlineStr">
        <is>
          <t>IKI000:ia_NaturalGasSub</t>
        </is>
      </c>
      <c r="B65" s="110" t="inlineStr">
        <is>
          <t xml:space="preserve">     Natural Gas Subtotal</t>
        </is>
      </c>
      <c r="C65" s="91" t="n">
        <v>9.236067</v>
      </c>
      <c r="D65" s="91" t="n">
        <v>9.041479000000001</v>
      </c>
      <c r="E65" s="91" t="n">
        <v>9.624900999999999</v>
      </c>
      <c r="F65" s="91" t="n">
        <v>10.044699</v>
      </c>
      <c r="G65" s="91" t="n">
        <v>10.52104</v>
      </c>
      <c r="H65" s="91" t="n">
        <v>10.930619</v>
      </c>
      <c r="I65" s="91" t="n">
        <v>11.229342</v>
      </c>
      <c r="J65" s="91" t="n">
        <v>11.339597</v>
      </c>
      <c r="K65" s="91" t="n">
        <v>11.460514</v>
      </c>
      <c r="L65" s="91" t="n">
        <v>11.601156</v>
      </c>
      <c r="M65" s="91" t="n">
        <v>11.743125</v>
      </c>
      <c r="N65" s="91" t="n">
        <v>11.858959</v>
      </c>
      <c r="O65" s="91" t="n">
        <v>11.998528</v>
      </c>
      <c r="P65" s="91" t="n">
        <v>12.114069</v>
      </c>
      <c r="Q65" s="91" t="n">
        <v>12.284471</v>
      </c>
      <c r="R65" s="91" t="n">
        <v>12.470036</v>
      </c>
      <c r="S65" s="91" t="n">
        <v>12.642003</v>
      </c>
      <c r="T65" s="91" t="n">
        <v>12.822944</v>
      </c>
      <c r="U65" s="91" t="n">
        <v>12.999807</v>
      </c>
      <c r="V65" s="91" t="n">
        <v>13.199052</v>
      </c>
      <c r="W65" s="91" t="n">
        <v>13.377765</v>
      </c>
      <c r="X65" s="91" t="n">
        <v>13.524064</v>
      </c>
      <c r="Y65" s="91" t="n">
        <v>13.66777</v>
      </c>
      <c r="Z65" s="91" t="n">
        <v>13.877396</v>
      </c>
      <c r="AA65" s="91" t="n">
        <v>14.065038</v>
      </c>
      <c r="AB65" s="91" t="n">
        <v>14.2684</v>
      </c>
      <c r="AC65" s="91" t="n">
        <v>14.408608</v>
      </c>
      <c r="AD65" s="91" t="n">
        <v>14.557784</v>
      </c>
      <c r="AE65" s="91" t="n">
        <v>14.705314</v>
      </c>
      <c r="AF65" s="91" t="n">
        <v>14.886284</v>
      </c>
      <c r="AG65" s="91" t="n">
        <v>15.05621</v>
      </c>
      <c r="AH65" s="92" t="n">
        <v>0.016423</v>
      </c>
    </row>
    <row r="66" ht="14.5" customHeight="1" s="95">
      <c r="A66" s="10" t="inlineStr">
        <is>
          <t>IKI000:ia_Metallurgical</t>
        </is>
      </c>
      <c r="B66" s="110" t="inlineStr">
        <is>
          <t xml:space="preserve">   Metallurgical Coal and Coke 6/</t>
        </is>
      </c>
      <c r="C66" s="91" t="n">
        <v>0.448104</v>
      </c>
      <c r="D66" s="91" t="n">
        <v>0.371547</v>
      </c>
      <c r="E66" s="91" t="n">
        <v>0.388106</v>
      </c>
      <c r="F66" s="91" t="n">
        <v>0.486153</v>
      </c>
      <c r="G66" s="91" t="n">
        <v>0.493571</v>
      </c>
      <c r="H66" s="91" t="n">
        <v>0.468709</v>
      </c>
      <c r="I66" s="91" t="n">
        <v>0.456827</v>
      </c>
      <c r="J66" s="91" t="n">
        <v>0.44399</v>
      </c>
      <c r="K66" s="91" t="n">
        <v>0.428685</v>
      </c>
      <c r="L66" s="91" t="n">
        <v>0.404644</v>
      </c>
      <c r="M66" s="91" t="n">
        <v>0.400776</v>
      </c>
      <c r="N66" s="91" t="n">
        <v>0.399563</v>
      </c>
      <c r="O66" s="91" t="n">
        <v>0.398105</v>
      </c>
      <c r="P66" s="91" t="n">
        <v>0.388976</v>
      </c>
      <c r="Q66" s="91" t="n">
        <v>0.39214</v>
      </c>
      <c r="R66" s="91" t="n">
        <v>0.400292</v>
      </c>
      <c r="S66" s="91" t="n">
        <v>0.401971</v>
      </c>
      <c r="T66" s="91" t="n">
        <v>0.404982</v>
      </c>
      <c r="U66" s="91" t="n">
        <v>0.412988</v>
      </c>
      <c r="V66" s="91" t="n">
        <v>0.420201</v>
      </c>
      <c r="W66" s="91" t="n">
        <v>0.417959</v>
      </c>
      <c r="X66" s="91" t="n">
        <v>0.420305</v>
      </c>
      <c r="Y66" s="91" t="n">
        <v>0.428233</v>
      </c>
      <c r="Z66" s="91" t="n">
        <v>0.442092</v>
      </c>
      <c r="AA66" s="91" t="n">
        <v>0.443272</v>
      </c>
      <c r="AB66" s="91" t="n">
        <v>0.449427</v>
      </c>
      <c r="AC66" s="91" t="n">
        <v>0.45048</v>
      </c>
      <c r="AD66" s="91" t="n">
        <v>0.448767</v>
      </c>
      <c r="AE66" s="91" t="n">
        <v>0.453882</v>
      </c>
      <c r="AF66" s="91" t="n">
        <v>0.458215</v>
      </c>
      <c r="AG66" s="91" t="n">
        <v>0.469921</v>
      </c>
      <c r="AH66" s="92" t="n">
        <v>0.001586</v>
      </c>
    </row>
    <row r="67" ht="15" customHeight="1" s="95">
      <c r="A67" s="10" t="inlineStr">
        <is>
          <t>IKI000:ia_SteamCoal</t>
        </is>
      </c>
      <c r="B67" s="110" t="inlineStr">
        <is>
          <t xml:space="preserve">   Other Industrial Coal</t>
        </is>
      </c>
      <c r="C67" s="91" t="n">
        <v>0.461064</v>
      </c>
      <c r="D67" s="91" t="n">
        <v>0.449656</v>
      </c>
      <c r="E67" s="91" t="n">
        <v>0.460512</v>
      </c>
      <c r="F67" s="91" t="n">
        <v>0.464637</v>
      </c>
      <c r="G67" s="91" t="n">
        <v>0.469317</v>
      </c>
      <c r="H67" s="91" t="n">
        <v>0.468551</v>
      </c>
      <c r="I67" s="91" t="n">
        <v>0.465536</v>
      </c>
      <c r="J67" s="91" t="n">
        <v>0.46159</v>
      </c>
      <c r="K67" s="91" t="n">
        <v>0.458022</v>
      </c>
      <c r="L67" s="91" t="n">
        <v>0.452374</v>
      </c>
      <c r="M67" s="91" t="n">
        <v>0.448191</v>
      </c>
      <c r="N67" s="91" t="n">
        <v>0.444424</v>
      </c>
      <c r="O67" s="91" t="n">
        <v>0.441007</v>
      </c>
      <c r="P67" s="91" t="n">
        <v>0.435726</v>
      </c>
      <c r="Q67" s="91" t="n">
        <v>0.430749</v>
      </c>
      <c r="R67" s="91" t="n">
        <v>0.431802</v>
      </c>
      <c r="S67" s="91" t="n">
        <v>0.432517</v>
      </c>
      <c r="T67" s="91" t="n">
        <v>0.433293</v>
      </c>
      <c r="U67" s="91" t="n">
        <v>0.434334</v>
      </c>
      <c r="V67" s="91" t="n">
        <v>0.435535</v>
      </c>
      <c r="W67" s="91" t="n">
        <v>0.436288</v>
      </c>
      <c r="X67" s="91" t="n">
        <v>0.43791</v>
      </c>
      <c r="Y67" s="91" t="n">
        <v>0.440057</v>
      </c>
      <c r="Z67" s="91" t="n">
        <v>0.44291</v>
      </c>
      <c r="AA67" s="91" t="n">
        <v>0.444466</v>
      </c>
      <c r="AB67" s="91" t="n">
        <v>0.446778</v>
      </c>
      <c r="AC67" s="91" t="n">
        <v>0.448118</v>
      </c>
      <c r="AD67" s="91" t="n">
        <v>0.449379</v>
      </c>
      <c r="AE67" s="91" t="n">
        <v>0.451115</v>
      </c>
      <c r="AF67" s="91" t="n">
        <v>0.453237</v>
      </c>
      <c r="AG67" s="91" t="n">
        <v>0.456125</v>
      </c>
      <c r="AH67" s="92" t="n">
        <v>-0.000359</v>
      </c>
    </row>
    <row r="68" ht="15" customHeight="1" s="95">
      <c r="A68" s="10" t="inlineStr">
        <is>
          <t>IKI000:ia_CoalSubtotal</t>
        </is>
      </c>
      <c r="B68" s="110" t="inlineStr">
        <is>
          <t xml:space="preserve">     Coal Subtotal</t>
        </is>
      </c>
      <c r="C68" s="91" t="n">
        <v>0.909168</v>
      </c>
      <c r="D68" s="91" t="n">
        <v>0.821203</v>
      </c>
      <c r="E68" s="91" t="n">
        <v>0.848618</v>
      </c>
      <c r="F68" s="91" t="n">
        <v>0.9507910000000001</v>
      </c>
      <c r="G68" s="91" t="n">
        <v>0.962889</v>
      </c>
      <c r="H68" s="91" t="n">
        <v>0.93726</v>
      </c>
      <c r="I68" s="91" t="n">
        <v>0.922363</v>
      </c>
      <c r="J68" s="91" t="n">
        <v>0.9055800000000001</v>
      </c>
      <c r="K68" s="91" t="n">
        <v>0.886707</v>
      </c>
      <c r="L68" s="91" t="n">
        <v>0.8570179999999999</v>
      </c>
      <c r="M68" s="91" t="n">
        <v>0.848967</v>
      </c>
      <c r="N68" s="91" t="n">
        <v>0.843987</v>
      </c>
      <c r="O68" s="91" t="n">
        <v>0.839112</v>
      </c>
      <c r="P68" s="91" t="n">
        <v>0.824703</v>
      </c>
      <c r="Q68" s="91" t="n">
        <v>0.822889</v>
      </c>
      <c r="R68" s="91" t="n">
        <v>0.832094</v>
      </c>
      <c r="S68" s="91" t="n">
        <v>0.834489</v>
      </c>
      <c r="T68" s="91" t="n">
        <v>0.838275</v>
      </c>
      <c r="U68" s="91" t="n">
        <v>0.847322</v>
      </c>
      <c r="V68" s="91" t="n">
        <v>0.8557360000000001</v>
      </c>
      <c r="W68" s="91" t="n">
        <v>0.854247</v>
      </c>
      <c r="X68" s="91" t="n">
        <v>0.858215</v>
      </c>
      <c r="Y68" s="91" t="n">
        <v>0.86829</v>
      </c>
      <c r="Z68" s="91" t="n">
        <v>0.885003</v>
      </c>
      <c r="AA68" s="91" t="n">
        <v>0.887738</v>
      </c>
      <c r="AB68" s="91" t="n">
        <v>0.896205</v>
      </c>
      <c r="AC68" s="91" t="n">
        <v>0.898598</v>
      </c>
      <c r="AD68" s="91" t="n">
        <v>0.898146</v>
      </c>
      <c r="AE68" s="91" t="n">
        <v>0.9049970000000001</v>
      </c>
      <c r="AF68" s="91" t="n">
        <v>0.911452</v>
      </c>
      <c r="AG68" s="91" t="n">
        <v>0.926046</v>
      </c>
      <c r="AH68" s="92" t="n">
        <v>0.000613</v>
      </c>
    </row>
    <row r="69" ht="15" customHeight="1" s="95">
      <c r="A69" s="10" t="inlineStr">
        <is>
          <t>IKI000:ia_Renewables</t>
        </is>
      </c>
      <c r="B69" s="110" t="inlineStr">
        <is>
          <t xml:space="preserve">   Renewables 7/</t>
        </is>
      </c>
      <c r="C69" s="91" t="n">
        <v>1.530173</v>
      </c>
      <c r="D69" s="91" t="n">
        <v>1.561745</v>
      </c>
      <c r="E69" s="91" t="n">
        <v>1.559213</v>
      </c>
      <c r="F69" s="91" t="n">
        <v>1.575411</v>
      </c>
      <c r="G69" s="91" t="n">
        <v>1.604102</v>
      </c>
      <c r="H69" s="91" t="n">
        <v>1.623962</v>
      </c>
      <c r="I69" s="91" t="n">
        <v>1.63732</v>
      </c>
      <c r="J69" s="91" t="n">
        <v>1.6443</v>
      </c>
      <c r="K69" s="91" t="n">
        <v>1.65072</v>
      </c>
      <c r="L69" s="91" t="n">
        <v>1.653587</v>
      </c>
      <c r="M69" s="91" t="n">
        <v>1.659455</v>
      </c>
      <c r="N69" s="91" t="n">
        <v>1.667355</v>
      </c>
      <c r="O69" s="91" t="n">
        <v>1.677953</v>
      </c>
      <c r="P69" s="91" t="n">
        <v>1.679165</v>
      </c>
      <c r="Q69" s="91" t="n">
        <v>1.680535</v>
      </c>
      <c r="R69" s="91" t="n">
        <v>1.694301</v>
      </c>
      <c r="S69" s="91" t="n">
        <v>1.707739</v>
      </c>
      <c r="T69" s="91" t="n">
        <v>1.721945</v>
      </c>
      <c r="U69" s="91" t="n">
        <v>1.740047</v>
      </c>
      <c r="V69" s="91" t="n">
        <v>1.758814</v>
      </c>
      <c r="W69" s="91" t="n">
        <v>1.776854</v>
      </c>
      <c r="X69" s="91" t="n">
        <v>1.799101</v>
      </c>
      <c r="Y69" s="91" t="n">
        <v>1.819827</v>
      </c>
      <c r="Z69" s="91" t="n">
        <v>1.84445</v>
      </c>
      <c r="AA69" s="91" t="n">
        <v>1.866628</v>
      </c>
      <c r="AB69" s="91" t="n">
        <v>1.89589</v>
      </c>
      <c r="AC69" s="91" t="n">
        <v>1.922401</v>
      </c>
      <c r="AD69" s="91" t="n">
        <v>1.948788</v>
      </c>
      <c r="AE69" s="91" t="n">
        <v>1.97432</v>
      </c>
      <c r="AF69" s="91" t="n">
        <v>2.00094</v>
      </c>
      <c r="AG69" s="91" t="n">
        <v>2.030082</v>
      </c>
      <c r="AH69" s="92" t="n">
        <v>0.009468000000000001</v>
      </c>
    </row>
    <row r="70" ht="15" customHeight="1" s="95">
      <c r="A70" s="10" t="inlineStr">
        <is>
          <t>IKI000:ia_PurchasedElec</t>
        </is>
      </c>
      <c r="B70" s="110" t="inlineStr">
        <is>
          <t xml:space="preserve">   Purchased Electricity</t>
        </is>
      </c>
      <c r="C70" s="91" t="n">
        <v>2.883187</v>
      </c>
      <c r="D70" s="91" t="n">
        <v>2.887637</v>
      </c>
      <c r="E70" s="91" t="n">
        <v>2.938709</v>
      </c>
      <c r="F70" s="91" t="n">
        <v>3.033719</v>
      </c>
      <c r="G70" s="91" t="n">
        <v>3.146394</v>
      </c>
      <c r="H70" s="91" t="n">
        <v>3.236058</v>
      </c>
      <c r="I70" s="91" t="n">
        <v>3.293903</v>
      </c>
      <c r="J70" s="91" t="n">
        <v>3.334239</v>
      </c>
      <c r="K70" s="91" t="n">
        <v>3.370247</v>
      </c>
      <c r="L70" s="91" t="n">
        <v>3.392026</v>
      </c>
      <c r="M70" s="91" t="n">
        <v>3.417642</v>
      </c>
      <c r="N70" s="91" t="n">
        <v>3.444223</v>
      </c>
      <c r="O70" s="91" t="n">
        <v>3.476031</v>
      </c>
      <c r="P70" s="91" t="n">
        <v>3.491528</v>
      </c>
      <c r="Q70" s="91" t="n">
        <v>3.517392</v>
      </c>
      <c r="R70" s="91" t="n">
        <v>3.55297</v>
      </c>
      <c r="S70" s="91" t="n">
        <v>3.584754</v>
      </c>
      <c r="T70" s="91" t="n">
        <v>3.614462</v>
      </c>
      <c r="U70" s="91" t="n">
        <v>3.645194</v>
      </c>
      <c r="V70" s="91" t="n">
        <v>3.679109</v>
      </c>
      <c r="W70" s="91" t="n">
        <v>3.705564</v>
      </c>
      <c r="X70" s="91" t="n">
        <v>3.739009</v>
      </c>
      <c r="Y70" s="91" t="n">
        <v>3.775382</v>
      </c>
      <c r="Z70" s="91" t="n">
        <v>3.822083</v>
      </c>
      <c r="AA70" s="91" t="n">
        <v>3.854809</v>
      </c>
      <c r="AB70" s="91" t="n">
        <v>3.893679</v>
      </c>
      <c r="AC70" s="91" t="n">
        <v>3.920444</v>
      </c>
      <c r="AD70" s="91" t="n">
        <v>3.939262</v>
      </c>
      <c r="AE70" s="91" t="n">
        <v>3.963123</v>
      </c>
      <c r="AF70" s="91" t="n">
        <v>3.992407</v>
      </c>
      <c r="AG70" s="91" t="n">
        <v>4.024384</v>
      </c>
      <c r="AH70" s="92" t="n">
        <v>0.011178</v>
      </c>
    </row>
    <row r="71" ht="15" customHeight="1" s="95">
      <c r="A71" s="10" t="inlineStr">
        <is>
          <t>IKI000:ia_DeliveredEner</t>
        </is>
      </c>
      <c r="B71" s="15" t="inlineStr">
        <is>
          <t xml:space="preserve">     Delivered Energy</t>
        </is>
      </c>
      <c r="C71" s="16" t="n">
        <v>21.072849</v>
      </c>
      <c r="D71" s="16" t="n">
        <v>21.209044</v>
      </c>
      <c r="E71" s="16" t="n">
        <v>22.07515</v>
      </c>
      <c r="F71" s="16" t="n">
        <v>22.903851</v>
      </c>
      <c r="G71" s="16" t="n">
        <v>23.738213</v>
      </c>
      <c r="H71" s="16" t="n">
        <v>24.413471</v>
      </c>
      <c r="I71" s="16" t="n">
        <v>24.892262</v>
      </c>
      <c r="J71" s="16" t="n">
        <v>25.133602</v>
      </c>
      <c r="K71" s="16" t="n">
        <v>25.392344</v>
      </c>
      <c r="L71" s="16" t="n">
        <v>25.632406</v>
      </c>
      <c r="M71" s="16" t="n">
        <v>25.917019</v>
      </c>
      <c r="N71" s="16" t="n">
        <v>26.188021</v>
      </c>
      <c r="O71" s="16" t="n">
        <v>26.478321</v>
      </c>
      <c r="P71" s="16" t="n">
        <v>26.692879</v>
      </c>
      <c r="Q71" s="16" t="n">
        <v>27.022232</v>
      </c>
      <c r="R71" s="16" t="n">
        <v>27.411274</v>
      </c>
      <c r="S71" s="16" t="n">
        <v>27.751837</v>
      </c>
      <c r="T71" s="16" t="n">
        <v>28.095852</v>
      </c>
      <c r="U71" s="16" t="n">
        <v>28.439051</v>
      </c>
      <c r="V71" s="16" t="n">
        <v>28.811527</v>
      </c>
      <c r="W71" s="16" t="n">
        <v>29.095718</v>
      </c>
      <c r="X71" s="16" t="n">
        <v>29.392391</v>
      </c>
      <c r="Y71" s="16" t="n">
        <v>29.699427</v>
      </c>
      <c r="Z71" s="16" t="n">
        <v>30.138592</v>
      </c>
      <c r="AA71" s="16" t="n">
        <v>30.503004</v>
      </c>
      <c r="AB71" s="16" t="n">
        <v>30.925228</v>
      </c>
      <c r="AC71" s="16" t="n">
        <v>31.224102</v>
      </c>
      <c r="AD71" s="16" t="n">
        <v>31.512861</v>
      </c>
      <c r="AE71" s="16" t="n">
        <v>31.815144</v>
      </c>
      <c r="AF71" s="16" t="n">
        <v>32.193707</v>
      </c>
      <c r="AG71" s="16" t="n">
        <v>32.58625</v>
      </c>
      <c r="AH71" s="17" t="n">
        <v>0.014636</v>
      </c>
    </row>
    <row r="72" ht="15" customHeight="1" s="95">
      <c r="A72" s="10" t="inlineStr">
        <is>
          <t>IKI000:ia_ElectricityRe</t>
        </is>
      </c>
      <c r="B72" s="110" t="inlineStr">
        <is>
          <t xml:space="preserve">   Electricity Related Losses</t>
        </is>
      </c>
      <c r="C72" s="91" t="n">
        <v>5.377455</v>
      </c>
      <c r="D72" s="91" t="n">
        <v>5.380943</v>
      </c>
      <c r="E72" s="91" t="n">
        <v>5.472429</v>
      </c>
      <c r="F72" s="91" t="n">
        <v>5.489315</v>
      </c>
      <c r="G72" s="91" t="n">
        <v>5.53404</v>
      </c>
      <c r="H72" s="91" t="n">
        <v>5.495572</v>
      </c>
      <c r="I72" s="91" t="n">
        <v>5.381427</v>
      </c>
      <c r="J72" s="91" t="n">
        <v>5.292414</v>
      </c>
      <c r="K72" s="91" t="n">
        <v>5.263555</v>
      </c>
      <c r="L72" s="91" t="n">
        <v>5.22966</v>
      </c>
      <c r="M72" s="91" t="n">
        <v>5.249454</v>
      </c>
      <c r="N72" s="91" t="n">
        <v>5.256852</v>
      </c>
      <c r="O72" s="91" t="n">
        <v>5.260805</v>
      </c>
      <c r="P72" s="91" t="n">
        <v>5.254666</v>
      </c>
      <c r="Q72" s="91" t="n">
        <v>5.255866</v>
      </c>
      <c r="R72" s="91" t="n">
        <v>5.281499</v>
      </c>
      <c r="S72" s="91" t="n">
        <v>5.300514</v>
      </c>
      <c r="T72" s="91" t="n">
        <v>5.308113</v>
      </c>
      <c r="U72" s="91" t="n">
        <v>5.320572</v>
      </c>
      <c r="V72" s="91" t="n">
        <v>5.347561</v>
      </c>
      <c r="W72" s="91" t="n">
        <v>5.368182</v>
      </c>
      <c r="X72" s="91" t="n">
        <v>5.398427</v>
      </c>
      <c r="Y72" s="91" t="n">
        <v>5.433013</v>
      </c>
      <c r="Z72" s="91" t="n">
        <v>5.467828</v>
      </c>
      <c r="AA72" s="91" t="n">
        <v>5.460665</v>
      </c>
      <c r="AB72" s="91" t="n">
        <v>5.490323</v>
      </c>
      <c r="AC72" s="91" t="n">
        <v>5.504253</v>
      </c>
      <c r="AD72" s="91" t="n">
        <v>5.505464</v>
      </c>
      <c r="AE72" s="91" t="n">
        <v>5.508708</v>
      </c>
      <c r="AF72" s="91" t="n">
        <v>5.532898</v>
      </c>
      <c r="AG72" s="91" t="n">
        <v>5.559801</v>
      </c>
      <c r="AH72" s="92" t="n">
        <v>0.001112</v>
      </c>
    </row>
    <row r="73" ht="12" customHeight="1" s="95">
      <c r="A73" s="10" t="inlineStr">
        <is>
          <t>IKI000:ia_Total</t>
        </is>
      </c>
      <c r="B73" s="15" t="inlineStr">
        <is>
          <t xml:space="preserve">     Total</t>
        </is>
      </c>
      <c r="C73" s="16" t="n">
        <v>26.450304</v>
      </c>
      <c r="D73" s="16" t="n">
        <v>26.589987</v>
      </c>
      <c r="E73" s="16" t="n">
        <v>27.547579</v>
      </c>
      <c r="F73" s="16" t="n">
        <v>28.393166</v>
      </c>
      <c r="G73" s="16" t="n">
        <v>29.272253</v>
      </c>
      <c r="H73" s="16" t="n">
        <v>29.909042</v>
      </c>
      <c r="I73" s="16" t="n">
        <v>30.273689</v>
      </c>
      <c r="J73" s="16" t="n">
        <v>30.426016</v>
      </c>
      <c r="K73" s="16" t="n">
        <v>30.655899</v>
      </c>
      <c r="L73" s="16" t="n">
        <v>30.862066</v>
      </c>
      <c r="M73" s="16" t="n">
        <v>31.166473</v>
      </c>
      <c r="N73" s="16" t="n">
        <v>31.444872</v>
      </c>
      <c r="O73" s="16" t="n">
        <v>31.739126</v>
      </c>
      <c r="P73" s="16" t="n">
        <v>31.947544</v>
      </c>
      <c r="Q73" s="16" t="n">
        <v>32.278099</v>
      </c>
      <c r="R73" s="16" t="n">
        <v>32.692772</v>
      </c>
      <c r="S73" s="16" t="n">
        <v>33.052353</v>
      </c>
      <c r="T73" s="16" t="n">
        <v>33.403965</v>
      </c>
      <c r="U73" s="16" t="n">
        <v>33.759621</v>
      </c>
      <c r="V73" s="16" t="n">
        <v>34.159088</v>
      </c>
      <c r="W73" s="16" t="n">
        <v>34.463902</v>
      </c>
      <c r="X73" s="16" t="n">
        <v>34.790817</v>
      </c>
      <c r="Y73" s="16" t="n">
        <v>35.132439</v>
      </c>
      <c r="Z73" s="16" t="n">
        <v>35.606419</v>
      </c>
      <c r="AA73" s="16" t="n">
        <v>35.963669</v>
      </c>
      <c r="AB73" s="16" t="n">
        <v>36.41555</v>
      </c>
      <c r="AC73" s="16" t="n">
        <v>36.728355</v>
      </c>
      <c r="AD73" s="16" t="n">
        <v>37.018326</v>
      </c>
      <c r="AE73" s="16" t="n">
        <v>37.323853</v>
      </c>
      <c r="AF73" s="16" t="n">
        <v>37.726604</v>
      </c>
      <c r="AG73" s="16" t="n">
        <v>38.146049</v>
      </c>
      <c r="AH73" s="17" t="n">
        <v>0.01228</v>
      </c>
    </row>
    <row r="76" ht="15" customHeight="1" s="95">
      <c r="B76" s="15" t="inlineStr">
        <is>
          <t xml:space="preserve"> Refining Consumption</t>
        </is>
      </c>
    </row>
    <row r="77" ht="15" customHeight="1" s="95">
      <c r="A77" s="10" t="inlineStr">
        <is>
          <t>IKI000:ka_LiqPetGasHeat</t>
        </is>
      </c>
      <c r="B77" s="110" t="inlineStr">
        <is>
          <t xml:space="preserve">   Liquefied Petroleum Gas Heat and Power 2/</t>
        </is>
      </c>
      <c r="C77" s="91" t="n">
        <v>0.007159</v>
      </c>
      <c r="D77" s="91" t="n">
        <v>0.007734</v>
      </c>
      <c r="E77" s="91" t="n">
        <v>0</v>
      </c>
      <c r="F77" s="91" t="n">
        <v>0</v>
      </c>
      <c r="G77" s="91" t="n">
        <v>0</v>
      </c>
      <c r="H77" s="91" t="n">
        <v>0</v>
      </c>
      <c r="I77" s="91" t="n">
        <v>0</v>
      </c>
      <c r="J77" s="91" t="n">
        <v>0</v>
      </c>
      <c r="K77" s="91" t="n">
        <v>0</v>
      </c>
      <c r="L77" s="91" t="n">
        <v>0</v>
      </c>
      <c r="M77" s="91" t="n">
        <v>0</v>
      </c>
      <c r="N77" s="91" t="n">
        <v>0</v>
      </c>
      <c r="O77" s="91" t="n">
        <v>0</v>
      </c>
      <c r="P77" s="91" t="n">
        <v>0</v>
      </c>
      <c r="Q77" s="91" t="n">
        <v>0</v>
      </c>
      <c r="R77" s="91" t="n">
        <v>0</v>
      </c>
      <c r="S77" s="91" t="n">
        <v>0</v>
      </c>
      <c r="T77" s="91" t="n">
        <v>0</v>
      </c>
      <c r="U77" s="91" t="n">
        <v>0</v>
      </c>
      <c r="V77" s="91" t="n">
        <v>0</v>
      </c>
      <c r="W77" s="91" t="n">
        <v>0</v>
      </c>
      <c r="X77" s="91" t="n">
        <v>0</v>
      </c>
      <c r="Y77" s="91" t="n">
        <v>0</v>
      </c>
      <c r="Z77" s="91" t="n">
        <v>0</v>
      </c>
      <c r="AA77" s="91" t="n">
        <v>0</v>
      </c>
      <c r="AB77" s="91" t="n">
        <v>0</v>
      </c>
      <c r="AC77" s="91" t="n">
        <v>0</v>
      </c>
      <c r="AD77" s="91" t="n">
        <v>0</v>
      </c>
      <c r="AE77" s="91" t="n">
        <v>0</v>
      </c>
      <c r="AF77" s="91" t="n">
        <v>0</v>
      </c>
      <c r="AG77" s="91" t="n">
        <v>0</v>
      </c>
      <c r="AH77" s="92" t="inlineStr">
        <is>
          <t>- -</t>
        </is>
      </c>
    </row>
    <row r="78" ht="15" customHeight="1" s="95">
      <c r="A78" s="10" t="inlineStr">
        <is>
          <t>IKI000:ka_Distillate</t>
        </is>
      </c>
      <c r="B78" s="110" t="inlineStr">
        <is>
          <t xml:space="preserve">   Distillate Fuel Oil</t>
        </is>
      </c>
      <c r="C78" s="91" t="n">
        <v>0.001986</v>
      </c>
      <c r="D78" s="91" t="n">
        <v>0.002147</v>
      </c>
      <c r="E78" s="91" t="n">
        <v>0</v>
      </c>
      <c r="F78" s="91" t="n">
        <v>0</v>
      </c>
      <c r="G78" s="91" t="n">
        <v>0</v>
      </c>
      <c r="H78" s="91" t="n">
        <v>0</v>
      </c>
      <c r="I78" s="91" t="n">
        <v>0</v>
      </c>
      <c r="J78" s="91" t="n">
        <v>0</v>
      </c>
      <c r="K78" s="91" t="n">
        <v>0</v>
      </c>
      <c r="L78" s="91" t="n">
        <v>0</v>
      </c>
      <c r="M78" s="91" t="n">
        <v>0</v>
      </c>
      <c r="N78" s="91" t="n">
        <v>0</v>
      </c>
      <c r="O78" s="91" t="n">
        <v>0</v>
      </c>
      <c r="P78" s="91" t="n">
        <v>0</v>
      </c>
      <c r="Q78" s="91" t="n">
        <v>0</v>
      </c>
      <c r="R78" s="91" t="n">
        <v>0</v>
      </c>
      <c r="S78" s="91" t="n">
        <v>0</v>
      </c>
      <c r="T78" s="91" t="n">
        <v>0</v>
      </c>
      <c r="U78" s="91" t="n">
        <v>0</v>
      </c>
      <c r="V78" s="91" t="n">
        <v>0</v>
      </c>
      <c r="W78" s="91" t="n">
        <v>0</v>
      </c>
      <c r="X78" s="91" t="n">
        <v>0</v>
      </c>
      <c r="Y78" s="91" t="n">
        <v>0</v>
      </c>
      <c r="Z78" s="91" t="n">
        <v>0</v>
      </c>
      <c r="AA78" s="91" t="n">
        <v>0</v>
      </c>
      <c r="AB78" s="91" t="n">
        <v>0</v>
      </c>
      <c r="AC78" s="91" t="n">
        <v>0</v>
      </c>
      <c r="AD78" s="91" t="n">
        <v>0</v>
      </c>
      <c r="AE78" s="91" t="n">
        <v>0</v>
      </c>
      <c r="AF78" s="91" t="n">
        <v>0</v>
      </c>
      <c r="AG78" s="91" t="n">
        <v>0</v>
      </c>
      <c r="AH78" s="92" t="inlineStr">
        <is>
          <t>- -</t>
        </is>
      </c>
    </row>
    <row r="79" ht="14.5" customHeight="1" s="95">
      <c r="A79" s="10" t="inlineStr">
        <is>
          <t>IKI000:ka_ResidualFuel</t>
        </is>
      </c>
      <c r="B79" s="110" t="inlineStr">
        <is>
          <t xml:space="preserve">   Residual Fuel Oil</t>
        </is>
      </c>
      <c r="C79" s="91" t="n">
        <v>0.00015</v>
      </c>
      <c r="D79" s="91" t="n">
        <v>0.000161</v>
      </c>
      <c r="E79" s="91" t="n">
        <v>0</v>
      </c>
      <c r="F79" s="91" t="n">
        <v>0</v>
      </c>
      <c r="G79" s="91" t="n">
        <v>0</v>
      </c>
      <c r="H79" s="91" t="n">
        <v>0</v>
      </c>
      <c r="I79" s="91" t="n">
        <v>0</v>
      </c>
      <c r="J79" s="91" t="n">
        <v>0</v>
      </c>
      <c r="K79" s="91" t="n">
        <v>0</v>
      </c>
      <c r="L79" s="91" t="n">
        <v>0</v>
      </c>
      <c r="M79" s="91" t="n">
        <v>0</v>
      </c>
      <c r="N79" s="91" t="n">
        <v>0</v>
      </c>
      <c r="O79" s="91" t="n">
        <v>0</v>
      </c>
      <c r="P79" s="91" t="n">
        <v>0</v>
      </c>
      <c r="Q79" s="91" t="n">
        <v>0</v>
      </c>
      <c r="R79" s="91" t="n">
        <v>0</v>
      </c>
      <c r="S79" s="91" t="n">
        <v>0</v>
      </c>
      <c r="T79" s="91" t="n">
        <v>0</v>
      </c>
      <c r="U79" s="91" t="n">
        <v>0</v>
      </c>
      <c r="V79" s="91" t="n">
        <v>0</v>
      </c>
      <c r="W79" s="91" t="n">
        <v>0</v>
      </c>
      <c r="X79" s="91" t="n">
        <v>0</v>
      </c>
      <c r="Y79" s="91" t="n">
        <v>0</v>
      </c>
      <c r="Z79" s="91" t="n">
        <v>0</v>
      </c>
      <c r="AA79" s="91" t="n">
        <v>0</v>
      </c>
      <c r="AB79" s="91" t="n">
        <v>0</v>
      </c>
      <c r="AC79" s="91" t="n">
        <v>0</v>
      </c>
      <c r="AD79" s="91" t="n">
        <v>0</v>
      </c>
      <c r="AE79" s="91" t="n">
        <v>0</v>
      </c>
      <c r="AF79" s="91" t="n">
        <v>0</v>
      </c>
      <c r="AG79" s="91" t="n">
        <v>0</v>
      </c>
      <c r="AH79" s="92" t="inlineStr">
        <is>
          <t>- -</t>
        </is>
      </c>
    </row>
    <row r="80" ht="15" customHeight="1" s="95">
      <c r="A80" s="10" t="inlineStr">
        <is>
          <t>IKI000:ka_PetroleumCoke</t>
        </is>
      </c>
      <c r="B80" s="110" t="inlineStr">
        <is>
          <t xml:space="preserve">   Petroleum Coke</t>
        </is>
      </c>
      <c r="C80" s="91" t="n">
        <v>0.465143</v>
      </c>
      <c r="D80" s="91" t="n">
        <v>0.5023840000000001</v>
      </c>
      <c r="E80" s="91" t="n">
        <v>0.497454</v>
      </c>
      <c r="F80" s="91" t="n">
        <v>0.491453</v>
      </c>
      <c r="G80" s="91" t="n">
        <v>0.486243</v>
      </c>
      <c r="H80" s="91" t="n">
        <v>0.49004</v>
      </c>
      <c r="I80" s="91" t="n">
        <v>0.478669</v>
      </c>
      <c r="J80" s="91" t="n">
        <v>0.480483</v>
      </c>
      <c r="K80" s="91" t="n">
        <v>0.479214</v>
      </c>
      <c r="L80" s="91" t="n">
        <v>0.478865</v>
      </c>
      <c r="M80" s="91" t="n">
        <v>0.48339</v>
      </c>
      <c r="N80" s="91" t="n">
        <v>0.477207</v>
      </c>
      <c r="O80" s="91" t="n">
        <v>0.481273</v>
      </c>
      <c r="P80" s="91" t="n">
        <v>0.479532</v>
      </c>
      <c r="Q80" s="91" t="n">
        <v>0.482056</v>
      </c>
      <c r="R80" s="91" t="n">
        <v>0.481353</v>
      </c>
      <c r="S80" s="91" t="n">
        <v>0.484952</v>
      </c>
      <c r="T80" s="91" t="n">
        <v>0.487095</v>
      </c>
      <c r="U80" s="91" t="n">
        <v>0.48914</v>
      </c>
      <c r="V80" s="91" t="n">
        <v>0.492533</v>
      </c>
      <c r="W80" s="91" t="n">
        <v>0.493716</v>
      </c>
      <c r="X80" s="91" t="n">
        <v>0.494923</v>
      </c>
      <c r="Y80" s="91" t="n">
        <v>0.498081</v>
      </c>
      <c r="Z80" s="91" t="n">
        <v>0.496239</v>
      </c>
      <c r="AA80" s="91" t="n">
        <v>0.496255</v>
      </c>
      <c r="AB80" s="91" t="n">
        <v>0.493253</v>
      </c>
      <c r="AC80" s="91" t="n">
        <v>0.491134</v>
      </c>
      <c r="AD80" s="91" t="n">
        <v>0.490682</v>
      </c>
      <c r="AE80" s="91" t="n">
        <v>0.490544</v>
      </c>
      <c r="AF80" s="91" t="n">
        <v>0.489579</v>
      </c>
      <c r="AG80" s="91" t="n">
        <v>0.492274</v>
      </c>
      <c r="AH80" s="92" t="n">
        <v>0.001891</v>
      </c>
    </row>
    <row r="81" ht="14.5" customHeight="1" s="95">
      <c r="A81" s="10" t="inlineStr">
        <is>
          <t>IKI000:ka_StillGasAll</t>
        </is>
      </c>
      <c r="B81" s="110" t="inlineStr">
        <is>
          <t xml:space="preserve">   Still Gas</t>
        </is>
      </c>
      <c r="C81" s="91" t="n">
        <v>1.332498</v>
      </c>
      <c r="D81" s="91" t="n">
        <v>1.43919</v>
      </c>
      <c r="E81" s="91" t="n">
        <v>1.425368</v>
      </c>
      <c r="F81" s="91" t="n">
        <v>1.410086</v>
      </c>
      <c r="G81" s="91" t="n">
        <v>1.38728</v>
      </c>
      <c r="H81" s="91" t="n">
        <v>1.388772</v>
      </c>
      <c r="I81" s="91" t="n">
        <v>1.35979</v>
      </c>
      <c r="J81" s="91" t="n">
        <v>1.346836</v>
      </c>
      <c r="K81" s="91" t="n">
        <v>1.335978</v>
      </c>
      <c r="L81" s="91" t="n">
        <v>1.332493</v>
      </c>
      <c r="M81" s="91" t="n">
        <v>1.348627</v>
      </c>
      <c r="N81" s="91" t="n">
        <v>1.327341</v>
      </c>
      <c r="O81" s="91" t="n">
        <v>1.322438</v>
      </c>
      <c r="P81" s="91" t="n">
        <v>1.317004</v>
      </c>
      <c r="Q81" s="91" t="n">
        <v>1.334165</v>
      </c>
      <c r="R81" s="91" t="n">
        <v>1.327754</v>
      </c>
      <c r="S81" s="91" t="n">
        <v>1.343607</v>
      </c>
      <c r="T81" s="91" t="n">
        <v>1.356572</v>
      </c>
      <c r="U81" s="91" t="n">
        <v>1.3597</v>
      </c>
      <c r="V81" s="91" t="n">
        <v>1.368249</v>
      </c>
      <c r="W81" s="91" t="n">
        <v>1.367091</v>
      </c>
      <c r="X81" s="91" t="n">
        <v>1.371532</v>
      </c>
      <c r="Y81" s="91" t="n">
        <v>1.370845</v>
      </c>
      <c r="Z81" s="91" t="n">
        <v>1.368131</v>
      </c>
      <c r="AA81" s="91" t="n">
        <v>1.367397</v>
      </c>
      <c r="AB81" s="91" t="n">
        <v>1.387035</v>
      </c>
      <c r="AC81" s="91" t="n">
        <v>1.379899</v>
      </c>
      <c r="AD81" s="91" t="n">
        <v>1.383325</v>
      </c>
      <c r="AE81" s="91" t="n">
        <v>1.379125</v>
      </c>
      <c r="AF81" s="91" t="n">
        <v>1.379815</v>
      </c>
      <c r="AG81" s="91" t="n">
        <v>1.377422</v>
      </c>
      <c r="AH81" s="92" t="n">
        <v>0.001106</v>
      </c>
    </row>
    <row r="82" ht="15" customHeight="1" s="95">
      <c r="A82" s="10" t="inlineStr">
        <is>
          <t>IKI000:ka_Miscellaneous</t>
        </is>
      </c>
      <c r="B82" s="110" t="inlineStr">
        <is>
          <t xml:space="preserve">   Miscellaneous Petroleum 3/</t>
        </is>
      </c>
      <c r="C82" s="91" t="n">
        <v>0.004728</v>
      </c>
      <c r="D82" s="91" t="n">
        <v>0.005105</v>
      </c>
      <c r="E82" s="91" t="n">
        <v>3.2e-05</v>
      </c>
      <c r="F82" s="91" t="n">
        <v>0.026019</v>
      </c>
      <c r="G82" s="91" t="n">
        <v>0.043782</v>
      </c>
      <c r="H82" s="91" t="n">
        <v>0.05406</v>
      </c>
      <c r="I82" s="91" t="n">
        <v>0.07051499999999999</v>
      </c>
      <c r="J82" s="91" t="n">
        <v>0.076999</v>
      </c>
      <c r="K82" s="91" t="n">
        <v>0.088226</v>
      </c>
      <c r="L82" s="91" t="n">
        <v>0.085563</v>
      </c>
      <c r="M82" s="91" t="n">
        <v>0.06883499999999999</v>
      </c>
      <c r="N82" s="91" t="n">
        <v>0.07829899999999999</v>
      </c>
      <c r="O82" s="91" t="n">
        <v>0.078259</v>
      </c>
      <c r="P82" s="91" t="n">
        <v>0.081095</v>
      </c>
      <c r="Q82" s="91" t="n">
        <v>0.07352499999999999</v>
      </c>
      <c r="R82" s="91" t="n">
        <v>0.07581300000000001</v>
      </c>
      <c r="S82" s="91" t="n">
        <v>0.072365</v>
      </c>
      <c r="T82" s="91" t="n">
        <v>0.072773</v>
      </c>
      <c r="U82" s="91" t="n">
        <v>0.072908</v>
      </c>
      <c r="V82" s="91" t="n">
        <v>0.07065100000000001</v>
      </c>
      <c r="W82" s="91" t="n">
        <v>0.072863</v>
      </c>
      <c r="X82" s="91" t="n">
        <v>0.072729</v>
      </c>
      <c r="Y82" s="91" t="n">
        <v>0.073037</v>
      </c>
      <c r="Z82" s="91" t="n">
        <v>0.069853</v>
      </c>
      <c r="AA82" s="91" t="n">
        <v>0.073264</v>
      </c>
      <c r="AB82" s="91" t="n">
        <v>0.070243</v>
      </c>
      <c r="AC82" s="91" t="n">
        <v>0.07148400000000001</v>
      </c>
      <c r="AD82" s="91" t="n">
        <v>0.073112</v>
      </c>
      <c r="AE82" s="91" t="n">
        <v>0.064737</v>
      </c>
      <c r="AF82" s="91" t="n">
        <v>0.06592000000000001</v>
      </c>
      <c r="AG82" s="91" t="n">
        <v>0.068203</v>
      </c>
      <c r="AH82" s="92" t="n">
        <v>0.093044</v>
      </c>
    </row>
    <row r="83" ht="15" customHeight="1" s="95">
      <c r="A83" s="10" t="inlineStr">
        <is>
          <t>IKI000:ka_PetroleumSubt</t>
        </is>
      </c>
      <c r="B83" s="110" t="inlineStr">
        <is>
          <t xml:space="preserve">     Petroleum and Other Liquids Subtotal</t>
        </is>
      </c>
      <c r="C83" s="91" t="n">
        <v>1.811664</v>
      </c>
      <c r="D83" s="91" t="n">
        <v>1.956721</v>
      </c>
      <c r="E83" s="91" t="n">
        <v>1.922854</v>
      </c>
      <c r="F83" s="91" t="n">
        <v>1.927557</v>
      </c>
      <c r="G83" s="91" t="n">
        <v>1.917304</v>
      </c>
      <c r="H83" s="91" t="n">
        <v>1.932872</v>
      </c>
      <c r="I83" s="91" t="n">
        <v>1.908974</v>
      </c>
      <c r="J83" s="91" t="n">
        <v>1.904318</v>
      </c>
      <c r="K83" s="91" t="n">
        <v>1.903417</v>
      </c>
      <c r="L83" s="91" t="n">
        <v>1.896921</v>
      </c>
      <c r="M83" s="91" t="n">
        <v>1.900853</v>
      </c>
      <c r="N83" s="91" t="n">
        <v>1.882847</v>
      </c>
      <c r="O83" s="91" t="n">
        <v>1.88197</v>
      </c>
      <c r="P83" s="91" t="n">
        <v>1.877632</v>
      </c>
      <c r="Q83" s="91" t="n">
        <v>1.889746</v>
      </c>
      <c r="R83" s="91" t="n">
        <v>1.884919</v>
      </c>
      <c r="S83" s="91" t="n">
        <v>1.900924</v>
      </c>
      <c r="T83" s="91" t="n">
        <v>1.91644</v>
      </c>
      <c r="U83" s="91" t="n">
        <v>1.921748</v>
      </c>
      <c r="V83" s="91" t="n">
        <v>1.931433</v>
      </c>
      <c r="W83" s="91" t="n">
        <v>1.93367</v>
      </c>
      <c r="X83" s="91" t="n">
        <v>1.939183</v>
      </c>
      <c r="Y83" s="91" t="n">
        <v>1.941963</v>
      </c>
      <c r="Z83" s="91" t="n">
        <v>1.934223</v>
      </c>
      <c r="AA83" s="91" t="n">
        <v>1.936915</v>
      </c>
      <c r="AB83" s="91" t="n">
        <v>1.950531</v>
      </c>
      <c r="AC83" s="91" t="n">
        <v>1.942517</v>
      </c>
      <c r="AD83" s="91" t="n">
        <v>1.947119</v>
      </c>
      <c r="AE83" s="91" t="n">
        <v>1.934407</v>
      </c>
      <c r="AF83" s="91" t="n">
        <v>1.935314</v>
      </c>
      <c r="AG83" s="91" t="n">
        <v>1.937899</v>
      </c>
      <c r="AH83" s="92" t="n">
        <v>0.002248</v>
      </c>
    </row>
    <row r="84" ht="15" customHeight="1" s="95">
      <c r="A84" s="10" t="inlineStr">
        <is>
          <t>IKI000:ka_NatralGasHeat</t>
        </is>
      </c>
      <c r="B84" s="110" t="inlineStr">
        <is>
          <t xml:space="preserve">   Natural Gas Heat and Power</t>
        </is>
      </c>
      <c r="C84" s="91" t="n">
        <v>1.253803</v>
      </c>
      <c r="D84" s="91" t="n">
        <v>1.324728</v>
      </c>
      <c r="E84" s="91" t="n">
        <v>1.162588</v>
      </c>
      <c r="F84" s="91" t="n">
        <v>1.13649</v>
      </c>
      <c r="G84" s="91" t="n">
        <v>1.120641</v>
      </c>
      <c r="H84" s="91" t="n">
        <v>1.090425</v>
      </c>
      <c r="I84" s="91" t="n">
        <v>1.117914</v>
      </c>
      <c r="J84" s="91" t="n">
        <v>1.114126</v>
      </c>
      <c r="K84" s="91" t="n">
        <v>1.114637</v>
      </c>
      <c r="L84" s="91" t="n">
        <v>1.131737</v>
      </c>
      <c r="M84" s="91" t="n">
        <v>1.116635</v>
      </c>
      <c r="N84" s="91" t="n">
        <v>1.098773</v>
      </c>
      <c r="O84" s="91" t="n">
        <v>1.101071</v>
      </c>
      <c r="P84" s="91" t="n">
        <v>1.106658</v>
      </c>
      <c r="Q84" s="91" t="n">
        <v>1.119907</v>
      </c>
      <c r="R84" s="91" t="n">
        <v>1.121577</v>
      </c>
      <c r="S84" s="91" t="n">
        <v>1.135312</v>
      </c>
      <c r="T84" s="91" t="n">
        <v>1.142549</v>
      </c>
      <c r="U84" s="91" t="n">
        <v>1.148456</v>
      </c>
      <c r="V84" s="91" t="n">
        <v>1.167527</v>
      </c>
      <c r="W84" s="91" t="n">
        <v>1.164093</v>
      </c>
      <c r="X84" s="91" t="n">
        <v>1.170099</v>
      </c>
      <c r="Y84" s="91" t="n">
        <v>1.182468</v>
      </c>
      <c r="Z84" s="91" t="n">
        <v>1.197058</v>
      </c>
      <c r="AA84" s="91" t="n">
        <v>1.199177</v>
      </c>
      <c r="AB84" s="91" t="n">
        <v>1.208957</v>
      </c>
      <c r="AC84" s="91" t="n">
        <v>1.211508</v>
      </c>
      <c r="AD84" s="91" t="n">
        <v>1.221895</v>
      </c>
      <c r="AE84" s="91" t="n">
        <v>1.24367</v>
      </c>
      <c r="AF84" s="91" t="n">
        <v>1.248816</v>
      </c>
      <c r="AG84" s="91" t="n">
        <v>1.271105</v>
      </c>
      <c r="AH84" s="92" t="n">
        <v>0.000457</v>
      </c>
    </row>
    <row r="85" ht="15" customHeight="1" s="95">
      <c r="A85" s="10" t="inlineStr">
        <is>
          <t>IKI000:ka_NaturalFeedst</t>
        </is>
      </c>
      <c r="B85" s="110" t="inlineStr">
        <is>
          <t xml:space="preserve">   Natural Gas Feedstocks</t>
        </is>
      </c>
      <c r="C85" s="91" t="n">
        <v>0.215</v>
      </c>
      <c r="D85" s="91" t="n">
        <v>0.235</v>
      </c>
      <c r="E85" s="91" t="n">
        <v>0.191166</v>
      </c>
      <c r="F85" s="91" t="n">
        <v>0.174818</v>
      </c>
      <c r="G85" s="91" t="n">
        <v>0.169975</v>
      </c>
      <c r="H85" s="91" t="n">
        <v>0.154223</v>
      </c>
      <c r="I85" s="91" t="n">
        <v>0.163444</v>
      </c>
      <c r="J85" s="91" t="n">
        <v>0.16024</v>
      </c>
      <c r="K85" s="91" t="n">
        <v>0.163033</v>
      </c>
      <c r="L85" s="91" t="n">
        <v>0.160925</v>
      </c>
      <c r="M85" s="91" t="n">
        <v>0.13002</v>
      </c>
      <c r="N85" s="91" t="n">
        <v>0.121992</v>
      </c>
      <c r="O85" s="91" t="n">
        <v>0.119084</v>
      </c>
      <c r="P85" s="91" t="n">
        <v>0.119519</v>
      </c>
      <c r="Q85" s="91" t="n">
        <v>0.122042</v>
      </c>
      <c r="R85" s="91" t="n">
        <v>0.120868</v>
      </c>
      <c r="S85" s="91" t="n">
        <v>0.125806</v>
      </c>
      <c r="T85" s="91" t="n">
        <v>0.130442</v>
      </c>
      <c r="U85" s="91" t="n">
        <v>0.132602</v>
      </c>
      <c r="V85" s="91" t="n">
        <v>0.139386</v>
      </c>
      <c r="W85" s="91" t="n">
        <v>0.134396</v>
      </c>
      <c r="X85" s="91" t="n">
        <v>0.13619</v>
      </c>
      <c r="Y85" s="91" t="n">
        <v>0.139224</v>
      </c>
      <c r="Z85" s="91" t="n">
        <v>0.141832</v>
      </c>
      <c r="AA85" s="91" t="n">
        <v>0.143057</v>
      </c>
      <c r="AB85" s="91" t="n">
        <v>0.147653</v>
      </c>
      <c r="AC85" s="91" t="n">
        <v>0.147352</v>
      </c>
      <c r="AD85" s="91" t="n">
        <v>0.147613</v>
      </c>
      <c r="AE85" s="91" t="n">
        <v>0.152353</v>
      </c>
      <c r="AF85" s="91" t="n">
        <v>0.156131</v>
      </c>
      <c r="AG85" s="91" t="n">
        <v>0.163044</v>
      </c>
      <c r="AH85" s="92" t="n">
        <v>-0.009178</v>
      </c>
    </row>
    <row r="86" ht="15" customHeight="1" s="95">
      <c r="A86" s="10" t="inlineStr">
        <is>
          <t>IKI000:ka_NatGas2LiqH&amp;P</t>
        </is>
      </c>
      <c r="B86" s="110" t="inlineStr">
        <is>
          <t xml:space="preserve">   Natural-Gas-to-Liquids Heat and Power</t>
        </is>
      </c>
      <c r="C86" s="91" t="n">
        <v>0</v>
      </c>
      <c r="D86" s="91" t="n">
        <v>0</v>
      </c>
      <c r="E86" s="91" t="n">
        <v>0</v>
      </c>
      <c r="F86" s="91" t="n">
        <v>0</v>
      </c>
      <c r="G86" s="91" t="n">
        <v>0</v>
      </c>
      <c r="H86" s="91" t="n">
        <v>0</v>
      </c>
      <c r="I86" s="91" t="n">
        <v>0</v>
      </c>
      <c r="J86" s="91" t="n">
        <v>0</v>
      </c>
      <c r="K86" s="91" t="n">
        <v>0</v>
      </c>
      <c r="L86" s="91" t="n">
        <v>0</v>
      </c>
      <c r="M86" s="91" t="n">
        <v>0</v>
      </c>
      <c r="N86" s="91" t="n">
        <v>0</v>
      </c>
      <c r="O86" s="91" t="n">
        <v>0</v>
      </c>
      <c r="P86" s="91" t="n">
        <v>0</v>
      </c>
      <c r="Q86" s="91" t="n">
        <v>0</v>
      </c>
      <c r="R86" s="91" t="n">
        <v>0</v>
      </c>
      <c r="S86" s="91" t="n">
        <v>0</v>
      </c>
      <c r="T86" s="91" t="n">
        <v>0</v>
      </c>
      <c r="U86" s="91" t="n">
        <v>0</v>
      </c>
      <c r="V86" s="91" t="n">
        <v>0</v>
      </c>
      <c r="W86" s="91" t="n">
        <v>0</v>
      </c>
      <c r="X86" s="91" t="n">
        <v>0</v>
      </c>
      <c r="Y86" s="91" t="n">
        <v>0</v>
      </c>
      <c r="Z86" s="91" t="n">
        <v>0</v>
      </c>
      <c r="AA86" s="91" t="n">
        <v>0</v>
      </c>
      <c r="AB86" s="91" t="n">
        <v>0</v>
      </c>
      <c r="AC86" s="91" t="n">
        <v>0</v>
      </c>
      <c r="AD86" s="91" t="n">
        <v>0</v>
      </c>
      <c r="AE86" s="91" t="n">
        <v>0</v>
      </c>
      <c r="AF86" s="91" t="n">
        <v>0</v>
      </c>
      <c r="AG86" s="91" t="n">
        <v>0</v>
      </c>
      <c r="AH86" s="92" t="inlineStr">
        <is>
          <t>- -</t>
        </is>
      </c>
    </row>
    <row r="87" ht="15" customHeight="1" s="95">
      <c r="A87" s="10" t="inlineStr">
        <is>
          <t>IKI000:ka_NaturalGasSub</t>
        </is>
      </c>
      <c r="B87" s="110" t="inlineStr">
        <is>
          <t xml:space="preserve">     Natural Gas Subtotal</t>
        </is>
      </c>
      <c r="C87" s="91" t="n">
        <v>1.468803</v>
      </c>
      <c r="D87" s="91" t="n">
        <v>1.559728</v>
      </c>
      <c r="E87" s="91" t="n">
        <v>1.353754</v>
      </c>
      <c r="F87" s="91" t="n">
        <v>1.311308</v>
      </c>
      <c r="G87" s="91" t="n">
        <v>1.290616</v>
      </c>
      <c r="H87" s="91" t="n">
        <v>1.244648</v>
      </c>
      <c r="I87" s="91" t="n">
        <v>1.281358</v>
      </c>
      <c r="J87" s="91" t="n">
        <v>1.274365</v>
      </c>
      <c r="K87" s="91" t="n">
        <v>1.27767</v>
      </c>
      <c r="L87" s="91" t="n">
        <v>1.292662</v>
      </c>
      <c r="M87" s="91" t="n">
        <v>1.246655</v>
      </c>
      <c r="N87" s="91" t="n">
        <v>1.220765</v>
      </c>
      <c r="O87" s="91" t="n">
        <v>1.220155</v>
      </c>
      <c r="P87" s="91" t="n">
        <v>1.226177</v>
      </c>
      <c r="Q87" s="91" t="n">
        <v>1.241949</v>
      </c>
      <c r="R87" s="91" t="n">
        <v>1.242445</v>
      </c>
      <c r="S87" s="91" t="n">
        <v>1.261118</v>
      </c>
      <c r="T87" s="91" t="n">
        <v>1.272991</v>
      </c>
      <c r="U87" s="91" t="n">
        <v>1.281058</v>
      </c>
      <c r="V87" s="91" t="n">
        <v>1.306914</v>
      </c>
      <c r="W87" s="91" t="n">
        <v>1.298489</v>
      </c>
      <c r="X87" s="91" t="n">
        <v>1.306288</v>
      </c>
      <c r="Y87" s="91" t="n">
        <v>1.321692</v>
      </c>
      <c r="Z87" s="91" t="n">
        <v>1.33889</v>
      </c>
      <c r="AA87" s="91" t="n">
        <v>1.342234</v>
      </c>
      <c r="AB87" s="91" t="n">
        <v>1.35661</v>
      </c>
      <c r="AC87" s="91" t="n">
        <v>1.35886</v>
      </c>
      <c r="AD87" s="91" t="n">
        <v>1.369509</v>
      </c>
      <c r="AE87" s="91" t="n">
        <v>1.396023</v>
      </c>
      <c r="AF87" s="91" t="n">
        <v>1.404946</v>
      </c>
      <c r="AG87" s="91" t="n">
        <v>1.434149</v>
      </c>
      <c r="AH87" s="92" t="n">
        <v>-0.000796</v>
      </c>
    </row>
    <row r="88" ht="15" customHeight="1" s="95">
      <c r="A88" s="10" t="inlineStr">
        <is>
          <t>IKI000:ka_SteamCoal</t>
        </is>
      </c>
      <c r="B88" s="110" t="inlineStr">
        <is>
          <t xml:space="preserve">   Other Industrial Coal</t>
        </is>
      </c>
      <c r="C88" s="91" t="n">
        <v>0.024</v>
      </c>
      <c r="D88" s="91" t="n">
        <v>0.024</v>
      </c>
      <c r="E88" s="91" t="n">
        <v>0</v>
      </c>
      <c r="F88" s="91" t="n">
        <v>0</v>
      </c>
      <c r="G88" s="91" t="n">
        <v>0</v>
      </c>
      <c r="H88" s="91" t="n">
        <v>0</v>
      </c>
      <c r="I88" s="91" t="n">
        <v>0</v>
      </c>
      <c r="J88" s="91" t="n">
        <v>0</v>
      </c>
      <c r="K88" s="91" t="n">
        <v>0</v>
      </c>
      <c r="L88" s="91" t="n">
        <v>0</v>
      </c>
      <c r="M88" s="91" t="n">
        <v>0</v>
      </c>
      <c r="N88" s="91" t="n">
        <v>0</v>
      </c>
      <c r="O88" s="91" t="n">
        <v>0</v>
      </c>
      <c r="P88" s="91" t="n">
        <v>0</v>
      </c>
      <c r="Q88" s="91" t="n">
        <v>0</v>
      </c>
      <c r="R88" s="91" t="n">
        <v>0.000123</v>
      </c>
      <c r="S88" s="91" t="n">
        <v>0.000123</v>
      </c>
      <c r="T88" s="91" t="n">
        <v>0.000123</v>
      </c>
      <c r="U88" s="91" t="n">
        <v>0.000123</v>
      </c>
      <c r="V88" s="91" t="n">
        <v>0.000123</v>
      </c>
      <c r="W88" s="91" t="n">
        <v>0.000123</v>
      </c>
      <c r="X88" s="91" t="n">
        <v>0.003089</v>
      </c>
      <c r="Y88" s="91" t="n">
        <v>0.010032</v>
      </c>
      <c r="Z88" s="91" t="n">
        <v>0.017304</v>
      </c>
      <c r="AA88" s="91" t="n">
        <v>0.030017</v>
      </c>
      <c r="AB88" s="91" t="n">
        <v>0.030017</v>
      </c>
      <c r="AC88" s="91" t="n">
        <v>0.0301</v>
      </c>
      <c r="AD88" s="91" t="n">
        <v>0.030102</v>
      </c>
      <c r="AE88" s="91" t="n">
        <v>0.030144</v>
      </c>
      <c r="AF88" s="91" t="n">
        <v>0.030152</v>
      </c>
      <c r="AG88" s="91" t="n">
        <v>0.030102</v>
      </c>
      <c r="AH88" s="92" t="n">
        <v>0.00758</v>
      </c>
    </row>
    <row r="89" ht="15" customHeight="1" s="95">
      <c r="A89" s="10" t="inlineStr">
        <is>
          <t>IKI000:ka_CoaltoLiquids</t>
        </is>
      </c>
      <c r="B89" s="110" t="inlineStr">
        <is>
          <t xml:space="preserve">   Coal-to-Liquids Heat and Power</t>
        </is>
      </c>
      <c r="C89" s="91" t="n">
        <v>0</v>
      </c>
      <c r="D89" s="91" t="n">
        <v>0</v>
      </c>
      <c r="E89" s="91" t="n">
        <v>0</v>
      </c>
      <c r="F89" s="91" t="n">
        <v>0</v>
      </c>
      <c r="G89" s="91" t="n">
        <v>0</v>
      </c>
      <c r="H89" s="91" t="n">
        <v>0</v>
      </c>
      <c r="I89" s="91" t="n">
        <v>0</v>
      </c>
      <c r="J89" s="91" t="n">
        <v>0</v>
      </c>
      <c r="K89" s="91" t="n">
        <v>0</v>
      </c>
      <c r="L89" s="91" t="n">
        <v>0</v>
      </c>
      <c r="M89" s="91" t="n">
        <v>0</v>
      </c>
      <c r="N89" s="91" t="n">
        <v>0</v>
      </c>
      <c r="O89" s="91" t="n">
        <v>0</v>
      </c>
      <c r="P89" s="91" t="n">
        <v>0</v>
      </c>
      <c r="Q89" s="91" t="n">
        <v>0</v>
      </c>
      <c r="R89" s="91" t="n">
        <v>0</v>
      </c>
      <c r="S89" s="91" t="n">
        <v>0</v>
      </c>
      <c r="T89" s="91" t="n">
        <v>0</v>
      </c>
      <c r="U89" s="91" t="n">
        <v>0</v>
      </c>
      <c r="V89" s="91" t="n">
        <v>0</v>
      </c>
      <c r="W89" s="91" t="n">
        <v>0</v>
      </c>
      <c r="X89" s="91" t="n">
        <v>0</v>
      </c>
      <c r="Y89" s="91" t="n">
        <v>0</v>
      </c>
      <c r="Z89" s="91" t="n">
        <v>0</v>
      </c>
      <c r="AA89" s="91" t="n">
        <v>0</v>
      </c>
      <c r="AB89" s="91" t="n">
        <v>0</v>
      </c>
      <c r="AC89" s="91" t="n">
        <v>0</v>
      </c>
      <c r="AD89" s="91" t="n">
        <v>0</v>
      </c>
      <c r="AE89" s="91" t="n">
        <v>0</v>
      </c>
      <c r="AF89" s="91" t="n">
        <v>0</v>
      </c>
      <c r="AG89" s="91" t="n">
        <v>0</v>
      </c>
      <c r="AH89" s="92" t="inlineStr">
        <is>
          <t>- -</t>
        </is>
      </c>
    </row>
    <row r="90" ht="15" customHeight="1" s="95">
      <c r="A90" s="10" t="inlineStr">
        <is>
          <t>IKI000:ka_CoalSubtotal</t>
        </is>
      </c>
      <c r="B90" s="110" t="inlineStr">
        <is>
          <t xml:space="preserve">     Coal Subtotal</t>
        </is>
      </c>
      <c r="C90" s="91" t="n">
        <v>0.024</v>
      </c>
      <c r="D90" s="91" t="n">
        <v>0.024</v>
      </c>
      <c r="E90" s="91" t="n">
        <v>0</v>
      </c>
      <c r="F90" s="91" t="n">
        <v>0</v>
      </c>
      <c r="G90" s="91" t="n">
        <v>0</v>
      </c>
      <c r="H90" s="91" t="n">
        <v>0</v>
      </c>
      <c r="I90" s="91" t="n">
        <v>0</v>
      </c>
      <c r="J90" s="91" t="n">
        <v>0</v>
      </c>
      <c r="K90" s="91" t="n">
        <v>0</v>
      </c>
      <c r="L90" s="91" t="n">
        <v>0</v>
      </c>
      <c r="M90" s="91" t="n">
        <v>0</v>
      </c>
      <c r="N90" s="91" t="n">
        <v>0</v>
      </c>
      <c r="O90" s="91" t="n">
        <v>0</v>
      </c>
      <c r="P90" s="91" t="n">
        <v>0</v>
      </c>
      <c r="Q90" s="91" t="n">
        <v>0</v>
      </c>
      <c r="R90" s="91" t="n">
        <v>0.000123</v>
      </c>
      <c r="S90" s="91" t="n">
        <v>0.000123</v>
      </c>
      <c r="T90" s="91" t="n">
        <v>0.000123</v>
      </c>
      <c r="U90" s="91" t="n">
        <v>0.000123</v>
      </c>
      <c r="V90" s="91" t="n">
        <v>0.000123</v>
      </c>
      <c r="W90" s="91" t="n">
        <v>0.000123</v>
      </c>
      <c r="X90" s="91" t="n">
        <v>0.003089</v>
      </c>
      <c r="Y90" s="91" t="n">
        <v>0.010032</v>
      </c>
      <c r="Z90" s="91" t="n">
        <v>0.017304</v>
      </c>
      <c r="AA90" s="91" t="n">
        <v>0.030017</v>
      </c>
      <c r="AB90" s="91" t="n">
        <v>0.030017</v>
      </c>
      <c r="AC90" s="91" t="n">
        <v>0.0301</v>
      </c>
      <c r="AD90" s="91" t="n">
        <v>0.030102</v>
      </c>
      <c r="AE90" s="91" t="n">
        <v>0.030144</v>
      </c>
      <c r="AF90" s="91" t="n">
        <v>0.030152</v>
      </c>
      <c r="AG90" s="91" t="n">
        <v>0.030102</v>
      </c>
      <c r="AH90" s="92" t="n">
        <v>0.00758</v>
      </c>
    </row>
    <row r="91" ht="15" customHeight="1" s="95">
      <c r="A91" s="10" t="inlineStr">
        <is>
          <t>IKI000:ka_BiofuelHeatCo</t>
        </is>
      </c>
      <c r="B91" s="110" t="inlineStr">
        <is>
          <t xml:space="preserve">   Biofuels Heat and Coproducts</t>
        </is>
      </c>
      <c r="C91" s="91" t="n">
        <v>0.904565</v>
      </c>
      <c r="D91" s="91" t="n">
        <v>0.881069</v>
      </c>
      <c r="E91" s="91" t="n">
        <v>0.871399</v>
      </c>
      <c r="F91" s="91" t="n">
        <v>0.8780480000000001</v>
      </c>
      <c r="G91" s="91" t="n">
        <v>0.886692</v>
      </c>
      <c r="H91" s="91" t="n">
        <v>0.893325</v>
      </c>
      <c r="I91" s="91" t="n">
        <v>0.898712</v>
      </c>
      <c r="J91" s="91" t="n">
        <v>0.902633</v>
      </c>
      <c r="K91" s="91" t="n">
        <v>0.906362</v>
      </c>
      <c r="L91" s="91" t="n">
        <v>0.909527</v>
      </c>
      <c r="M91" s="91" t="n">
        <v>0.919702</v>
      </c>
      <c r="N91" s="91" t="n">
        <v>0.922912</v>
      </c>
      <c r="O91" s="91" t="n">
        <v>0.927172</v>
      </c>
      <c r="P91" s="91" t="n">
        <v>0.932379</v>
      </c>
      <c r="Q91" s="91" t="n">
        <v>0.937201</v>
      </c>
      <c r="R91" s="91" t="n">
        <v>0.94175</v>
      </c>
      <c r="S91" s="91" t="n">
        <v>0.949892</v>
      </c>
      <c r="T91" s="91" t="n">
        <v>0.956083</v>
      </c>
      <c r="U91" s="91" t="n">
        <v>0.962673</v>
      </c>
      <c r="V91" s="91" t="n">
        <v>0.970094</v>
      </c>
      <c r="W91" s="91" t="n">
        <v>0.978643</v>
      </c>
      <c r="X91" s="91" t="n">
        <v>0.986861</v>
      </c>
      <c r="Y91" s="91" t="n">
        <v>0.996398</v>
      </c>
      <c r="Z91" s="91" t="n">
        <v>1.006248</v>
      </c>
      <c r="AA91" s="91" t="n">
        <v>1.023948</v>
      </c>
      <c r="AB91" s="91" t="n">
        <v>1.033163</v>
      </c>
      <c r="AC91" s="91" t="n">
        <v>1.042666</v>
      </c>
      <c r="AD91" s="91" t="n">
        <v>1.052415</v>
      </c>
      <c r="AE91" s="91" t="n">
        <v>1.062656</v>
      </c>
      <c r="AF91" s="91" t="n">
        <v>1.073288</v>
      </c>
      <c r="AG91" s="91" t="n">
        <v>1.084192</v>
      </c>
      <c r="AH91" s="92" t="n">
        <v>0.006056</v>
      </c>
    </row>
    <row r="92" ht="14.5" customHeight="1" s="95">
      <c r="A92" s="10" t="inlineStr">
        <is>
          <t>IKI000:ka_PurchasedElec</t>
        </is>
      </c>
      <c r="B92" s="110" t="inlineStr">
        <is>
          <t xml:space="preserve">   Purchased Electricity</t>
        </is>
      </c>
      <c r="C92" s="91" t="n">
        <v>0.183738</v>
      </c>
      <c r="D92" s="91" t="n">
        <v>0.195488</v>
      </c>
      <c r="E92" s="91" t="n">
        <v>0.186435</v>
      </c>
      <c r="F92" s="91" t="n">
        <v>0.181922</v>
      </c>
      <c r="G92" s="91" t="n">
        <v>0.17868</v>
      </c>
      <c r="H92" s="91" t="n">
        <v>0.177224</v>
      </c>
      <c r="I92" s="91" t="n">
        <v>0.17738</v>
      </c>
      <c r="J92" s="91" t="n">
        <v>0.176161</v>
      </c>
      <c r="K92" s="91" t="n">
        <v>0.176255</v>
      </c>
      <c r="L92" s="91" t="n">
        <v>0.17757</v>
      </c>
      <c r="M92" s="91" t="n">
        <v>0.182348</v>
      </c>
      <c r="N92" s="91" t="n">
        <v>0.18081</v>
      </c>
      <c r="O92" s="91" t="n">
        <v>0.181423</v>
      </c>
      <c r="P92" s="91" t="n">
        <v>0.181211</v>
      </c>
      <c r="Q92" s="91" t="n">
        <v>0.183389</v>
      </c>
      <c r="R92" s="91" t="n">
        <v>0.183571</v>
      </c>
      <c r="S92" s="91" t="n">
        <v>0.185221</v>
      </c>
      <c r="T92" s="91" t="n">
        <v>0.186657</v>
      </c>
      <c r="U92" s="91" t="n">
        <v>0.187422</v>
      </c>
      <c r="V92" s="91" t="n">
        <v>0.188348</v>
      </c>
      <c r="W92" s="91" t="n">
        <v>0.188658</v>
      </c>
      <c r="X92" s="91" t="n">
        <v>0.18942</v>
      </c>
      <c r="Y92" s="91" t="n">
        <v>0.191548</v>
      </c>
      <c r="Z92" s="91" t="n">
        <v>0.19326</v>
      </c>
      <c r="AA92" s="91" t="n">
        <v>0.194528</v>
      </c>
      <c r="AB92" s="91" t="n">
        <v>0.19593</v>
      </c>
      <c r="AC92" s="91" t="n">
        <v>0.196502</v>
      </c>
      <c r="AD92" s="91" t="n">
        <v>0.197495</v>
      </c>
      <c r="AE92" s="91" t="n">
        <v>0.198517</v>
      </c>
      <c r="AF92" s="91" t="n">
        <v>0.19959</v>
      </c>
      <c r="AG92" s="91" t="n">
        <v>0.201458</v>
      </c>
      <c r="AH92" s="92" t="n">
        <v>0.003074</v>
      </c>
    </row>
    <row r="93" ht="15" customHeight="1" s="95">
      <c r="A93" s="10" t="inlineStr">
        <is>
          <t>IKI000:ka_DeliveredEner</t>
        </is>
      </c>
      <c r="B93" s="15" t="inlineStr">
        <is>
          <t xml:space="preserve">     Delivered Energy</t>
        </is>
      </c>
      <c r="C93" s="16" t="n">
        <v>4.39277</v>
      </c>
      <c r="D93" s="16" t="n">
        <v>4.617005</v>
      </c>
      <c r="E93" s="16" t="n">
        <v>4.334444</v>
      </c>
      <c r="F93" s="16" t="n">
        <v>4.298835</v>
      </c>
      <c r="G93" s="16" t="n">
        <v>4.273293</v>
      </c>
      <c r="H93" s="16" t="n">
        <v>4.248068</v>
      </c>
      <c r="I93" s="16" t="n">
        <v>4.266424</v>
      </c>
      <c r="J93" s="16" t="n">
        <v>4.257478</v>
      </c>
      <c r="K93" s="16" t="n">
        <v>4.263704</v>
      </c>
      <c r="L93" s="16" t="n">
        <v>4.27668</v>
      </c>
      <c r="M93" s="16" t="n">
        <v>4.249557</v>
      </c>
      <c r="N93" s="16" t="n">
        <v>4.207335</v>
      </c>
      <c r="O93" s="16" t="n">
        <v>4.210719</v>
      </c>
      <c r="P93" s="16" t="n">
        <v>4.217399</v>
      </c>
      <c r="Q93" s="16" t="n">
        <v>4.252285</v>
      </c>
      <c r="R93" s="16" t="n">
        <v>4.252808</v>
      </c>
      <c r="S93" s="16" t="n">
        <v>4.297277</v>
      </c>
      <c r="T93" s="16" t="n">
        <v>4.332294</v>
      </c>
      <c r="U93" s="16" t="n">
        <v>4.353023</v>
      </c>
      <c r="V93" s="16" t="n">
        <v>4.396911</v>
      </c>
      <c r="W93" s="16" t="n">
        <v>4.399583</v>
      </c>
      <c r="X93" s="16" t="n">
        <v>4.424841</v>
      </c>
      <c r="Y93" s="16" t="n">
        <v>4.461633</v>
      </c>
      <c r="Z93" s="16" t="n">
        <v>4.489925</v>
      </c>
      <c r="AA93" s="16" t="n">
        <v>4.527642</v>
      </c>
      <c r="AB93" s="16" t="n">
        <v>4.566251</v>
      </c>
      <c r="AC93" s="16" t="n">
        <v>4.570645</v>
      </c>
      <c r="AD93" s="16" t="n">
        <v>4.59664</v>
      </c>
      <c r="AE93" s="16" t="n">
        <v>4.621747</v>
      </c>
      <c r="AF93" s="16" t="n">
        <v>4.64329</v>
      </c>
      <c r="AG93" s="16" t="n">
        <v>4.6878</v>
      </c>
      <c r="AH93" s="17" t="n">
        <v>0.002169</v>
      </c>
    </row>
    <row r="94" ht="15" customHeight="1" s="95">
      <c r="A94" s="10" t="inlineStr">
        <is>
          <t>IKI000:ka_ElectricityRe</t>
        </is>
      </c>
      <c r="B94" s="110" t="inlineStr">
        <is>
          <t xml:space="preserve">   Electricity Related Losses</t>
        </is>
      </c>
      <c r="C94" s="91" t="n">
        <v>0.342691</v>
      </c>
      <c r="D94" s="91" t="n">
        <v>0.36428</v>
      </c>
      <c r="E94" s="91" t="n">
        <v>0.347178</v>
      </c>
      <c r="F94" s="91" t="n">
        <v>0.329177</v>
      </c>
      <c r="G94" s="91" t="n">
        <v>0.314271</v>
      </c>
      <c r="H94" s="91" t="n">
        <v>0.300967</v>
      </c>
      <c r="I94" s="91" t="n">
        <v>0.289795</v>
      </c>
      <c r="J94" s="91" t="n">
        <v>0.27962</v>
      </c>
      <c r="K94" s="91" t="n">
        <v>0.27527</v>
      </c>
      <c r="L94" s="91" t="n">
        <v>0.273768</v>
      </c>
      <c r="M94" s="91" t="n">
        <v>0.280084</v>
      </c>
      <c r="N94" s="91" t="n">
        <v>0.275967</v>
      </c>
      <c r="O94" s="91" t="n">
        <v>0.274574</v>
      </c>
      <c r="P94" s="91" t="n">
        <v>0.272718</v>
      </c>
      <c r="Q94" s="91" t="n">
        <v>0.274028</v>
      </c>
      <c r="R94" s="91" t="n">
        <v>0.272879</v>
      </c>
      <c r="S94" s="91" t="n">
        <v>0.273872</v>
      </c>
      <c r="T94" s="91" t="n">
        <v>0.274121</v>
      </c>
      <c r="U94" s="91" t="n">
        <v>0.273563</v>
      </c>
      <c r="V94" s="91" t="n">
        <v>0.273762</v>
      </c>
      <c r="W94" s="91" t="n">
        <v>0.273306</v>
      </c>
      <c r="X94" s="91" t="n">
        <v>0.273486</v>
      </c>
      <c r="Y94" s="91" t="n">
        <v>0.275649</v>
      </c>
      <c r="Z94" s="91" t="n">
        <v>0.276476</v>
      </c>
      <c r="AA94" s="91" t="n">
        <v>0.275565</v>
      </c>
      <c r="AB94" s="91" t="n">
        <v>0.276273</v>
      </c>
      <c r="AC94" s="91" t="n">
        <v>0.275887</v>
      </c>
      <c r="AD94" s="91" t="n">
        <v>0.276016</v>
      </c>
      <c r="AE94" s="91" t="n">
        <v>0.275937</v>
      </c>
      <c r="AF94" s="91" t="n">
        <v>0.276602</v>
      </c>
      <c r="AG94" s="91" t="n">
        <v>0.27832</v>
      </c>
      <c r="AH94" s="92" t="n">
        <v>-0.006911</v>
      </c>
    </row>
    <row r="95" ht="15" customHeight="1" s="95">
      <c r="A95" s="10" t="inlineStr">
        <is>
          <t>IKI000:ka_Total</t>
        </is>
      </c>
      <c r="B95" s="15" t="inlineStr">
        <is>
          <t xml:space="preserve">     Total</t>
        </is>
      </c>
      <c r="C95" s="16" t="n">
        <v>4.735462</v>
      </c>
      <c r="D95" s="16" t="n">
        <v>4.981286</v>
      </c>
      <c r="E95" s="16" t="n">
        <v>4.681621</v>
      </c>
      <c r="F95" s="16" t="n">
        <v>4.628012</v>
      </c>
      <c r="G95" s="16" t="n">
        <v>4.587564</v>
      </c>
      <c r="H95" s="16" t="n">
        <v>4.549035</v>
      </c>
      <c r="I95" s="16" t="n">
        <v>4.556219</v>
      </c>
      <c r="J95" s="16" t="n">
        <v>4.537097</v>
      </c>
      <c r="K95" s="16" t="n">
        <v>4.538973</v>
      </c>
      <c r="L95" s="16" t="n">
        <v>4.550449</v>
      </c>
      <c r="M95" s="16" t="n">
        <v>4.529642</v>
      </c>
      <c r="N95" s="16" t="n">
        <v>4.483301</v>
      </c>
      <c r="O95" s="16" t="n">
        <v>4.485293</v>
      </c>
      <c r="P95" s="16" t="n">
        <v>4.490117</v>
      </c>
      <c r="Q95" s="16" t="n">
        <v>4.526313</v>
      </c>
      <c r="R95" s="16" t="n">
        <v>4.525687</v>
      </c>
      <c r="S95" s="16" t="n">
        <v>4.571149</v>
      </c>
      <c r="T95" s="16" t="n">
        <v>4.606414</v>
      </c>
      <c r="U95" s="16" t="n">
        <v>4.626586</v>
      </c>
      <c r="V95" s="16" t="n">
        <v>4.670673</v>
      </c>
      <c r="W95" s="16" t="n">
        <v>4.672889</v>
      </c>
      <c r="X95" s="16" t="n">
        <v>4.698328</v>
      </c>
      <c r="Y95" s="16" t="n">
        <v>4.737282</v>
      </c>
      <c r="Z95" s="16" t="n">
        <v>4.766401</v>
      </c>
      <c r="AA95" s="16" t="n">
        <v>4.803207</v>
      </c>
      <c r="AB95" s="16" t="n">
        <v>4.842524</v>
      </c>
      <c r="AC95" s="16" t="n">
        <v>4.846531</v>
      </c>
      <c r="AD95" s="16" t="n">
        <v>4.872656</v>
      </c>
      <c r="AE95" s="16" t="n">
        <v>4.897684</v>
      </c>
      <c r="AF95" s="16" t="n">
        <v>4.919892</v>
      </c>
      <c r="AG95" s="16" t="n">
        <v>4.96612</v>
      </c>
      <c r="AH95" s="17" t="n">
        <v>0.001587</v>
      </c>
    </row>
    <row r="97" ht="15" customHeight="1" s="95">
      <c r="B97" s="15" t="inlineStr">
        <is>
          <t xml:space="preserve"> Total Industrial Sector Consumption</t>
        </is>
      </c>
    </row>
    <row r="98" ht="15" customHeight="1" s="95">
      <c r="A98" s="10" t="inlineStr">
        <is>
          <t>IKI000:da_LiqPetGasHeat</t>
        </is>
      </c>
      <c r="B98" s="110" t="inlineStr">
        <is>
          <t xml:space="preserve">   Liquefied Petroleum Gas Heat and Power 2/</t>
        </is>
      </c>
      <c r="C98" s="91" t="n">
        <v>0.15818</v>
      </c>
      <c r="D98" s="91" t="n">
        <v>0.155905</v>
      </c>
      <c r="E98" s="91" t="n">
        <v>0.129393</v>
      </c>
      <c r="F98" s="91" t="n">
        <v>0.215822</v>
      </c>
      <c r="G98" s="91" t="n">
        <v>0.215812</v>
      </c>
      <c r="H98" s="91" t="n">
        <v>0.21875</v>
      </c>
      <c r="I98" s="91" t="n">
        <v>0.221149</v>
      </c>
      <c r="J98" s="91" t="n">
        <v>0.223058</v>
      </c>
      <c r="K98" s="91" t="n">
        <v>0.223915</v>
      </c>
      <c r="L98" s="91" t="n">
        <v>0.22494</v>
      </c>
      <c r="M98" s="91" t="n">
        <v>0.225616</v>
      </c>
      <c r="N98" s="91" t="n">
        <v>0.227189</v>
      </c>
      <c r="O98" s="91" t="n">
        <v>0.229701</v>
      </c>
      <c r="P98" s="91" t="n">
        <v>0.231558</v>
      </c>
      <c r="Q98" s="91" t="n">
        <v>0.23371</v>
      </c>
      <c r="R98" s="91" t="n">
        <v>0.236691</v>
      </c>
      <c r="S98" s="91" t="n">
        <v>0.239475</v>
      </c>
      <c r="T98" s="91" t="n">
        <v>0.241736</v>
      </c>
      <c r="U98" s="91" t="n">
        <v>0.244285</v>
      </c>
      <c r="V98" s="91" t="n">
        <v>0.247139</v>
      </c>
      <c r="W98" s="91" t="n">
        <v>0.249893</v>
      </c>
      <c r="X98" s="91" t="n">
        <v>0.253077</v>
      </c>
      <c r="Y98" s="91" t="n">
        <v>0.256169</v>
      </c>
      <c r="Z98" s="91" t="n">
        <v>0.259583</v>
      </c>
      <c r="AA98" s="91" t="n">
        <v>0.262765</v>
      </c>
      <c r="AB98" s="91" t="n">
        <v>0.266269</v>
      </c>
      <c r="AC98" s="91" t="n">
        <v>0.26979</v>
      </c>
      <c r="AD98" s="91" t="n">
        <v>0.272899</v>
      </c>
      <c r="AE98" s="91" t="n">
        <v>0.276297</v>
      </c>
      <c r="AF98" s="91" t="n">
        <v>0.279847</v>
      </c>
      <c r="AG98" s="91" t="n">
        <v>0.283776</v>
      </c>
      <c r="AH98" s="92" t="n">
        <v>0.019673</v>
      </c>
    </row>
    <row r="99" ht="15" customHeight="1" s="95">
      <c r="A99" s="10" t="inlineStr">
        <is>
          <t>IKI000:da_LiqPetGasFeed</t>
        </is>
      </c>
      <c r="B99" s="110" t="inlineStr">
        <is>
          <t xml:space="preserve">   Hydrocarbon Gas Liquid Feedstocks 2/</t>
        </is>
      </c>
      <c r="C99" s="91" t="n">
        <v>2.9719</v>
      </c>
      <c r="D99" s="91" t="n">
        <v>3.2486</v>
      </c>
      <c r="E99" s="91" t="n">
        <v>3.5141</v>
      </c>
      <c r="F99" s="91" t="n">
        <v>3.588654</v>
      </c>
      <c r="G99" s="91" t="n">
        <v>3.733505</v>
      </c>
      <c r="H99" s="91" t="n">
        <v>3.850483</v>
      </c>
      <c r="I99" s="91" t="n">
        <v>3.933441</v>
      </c>
      <c r="J99" s="91" t="n">
        <v>3.990644</v>
      </c>
      <c r="K99" s="91" t="n">
        <v>4.063532</v>
      </c>
      <c r="L99" s="91" t="n">
        <v>4.12955</v>
      </c>
      <c r="M99" s="91" t="n">
        <v>4.209406</v>
      </c>
      <c r="N99" s="91" t="n">
        <v>4.289001</v>
      </c>
      <c r="O99" s="91" t="n">
        <v>4.356254</v>
      </c>
      <c r="P99" s="91" t="n">
        <v>4.41726</v>
      </c>
      <c r="Q99" s="91" t="n">
        <v>4.512199</v>
      </c>
      <c r="R99" s="91" t="n">
        <v>4.604371</v>
      </c>
      <c r="S99" s="91" t="n">
        <v>4.67873</v>
      </c>
      <c r="T99" s="91" t="n">
        <v>4.75459</v>
      </c>
      <c r="U99" s="91" t="n">
        <v>4.821597</v>
      </c>
      <c r="V99" s="91" t="n">
        <v>4.886219</v>
      </c>
      <c r="W99" s="91" t="n">
        <v>4.912534</v>
      </c>
      <c r="X99" s="91" t="n">
        <v>4.951474</v>
      </c>
      <c r="Y99" s="91" t="n">
        <v>4.999323</v>
      </c>
      <c r="Z99" s="91" t="n">
        <v>5.085904</v>
      </c>
      <c r="AA99" s="91" t="n">
        <v>5.152949</v>
      </c>
      <c r="AB99" s="91" t="n">
        <v>5.24243</v>
      </c>
      <c r="AC99" s="91" t="n">
        <v>5.288845</v>
      </c>
      <c r="AD99" s="91" t="n">
        <v>5.329494</v>
      </c>
      <c r="AE99" s="91" t="n">
        <v>5.371485</v>
      </c>
      <c r="AF99" s="91" t="n">
        <v>5.446357</v>
      </c>
      <c r="AG99" s="91" t="n">
        <v>5.524031</v>
      </c>
      <c r="AH99" s="92" t="n">
        <v>0.020879</v>
      </c>
    </row>
    <row r="100" ht="15" customHeight="1" s="95">
      <c r="A100" s="10" t="inlineStr">
        <is>
          <t>IKI000:da_MotorGasoline</t>
        </is>
      </c>
      <c r="B100" s="110" t="inlineStr">
        <is>
          <t xml:space="preserve">   Motor Gasoline</t>
        </is>
      </c>
      <c r="C100" s="91" t="n">
        <v>0.238015</v>
      </c>
      <c r="D100" s="91" t="n">
        <v>0.241804</v>
      </c>
      <c r="E100" s="91" t="n">
        <v>0.265369</v>
      </c>
      <c r="F100" s="91" t="n">
        <v>0.274294</v>
      </c>
      <c r="G100" s="91" t="n">
        <v>0.283417</v>
      </c>
      <c r="H100" s="91" t="n">
        <v>0.291484</v>
      </c>
      <c r="I100" s="91" t="n">
        <v>0.297764</v>
      </c>
      <c r="J100" s="91" t="n">
        <v>0.302218</v>
      </c>
      <c r="K100" s="91" t="n">
        <v>0.305891</v>
      </c>
      <c r="L100" s="91" t="n">
        <v>0.309239</v>
      </c>
      <c r="M100" s="91" t="n">
        <v>0.312424</v>
      </c>
      <c r="N100" s="91" t="n">
        <v>0.315781</v>
      </c>
      <c r="O100" s="91" t="n">
        <v>0.319935</v>
      </c>
      <c r="P100" s="91" t="n">
        <v>0.323071</v>
      </c>
      <c r="Q100" s="91" t="n">
        <v>0.326744</v>
      </c>
      <c r="R100" s="91" t="n">
        <v>0.330886</v>
      </c>
      <c r="S100" s="91" t="n">
        <v>0.334735</v>
      </c>
      <c r="T100" s="91" t="n">
        <v>0.33846</v>
      </c>
      <c r="U100" s="91" t="n">
        <v>0.34221</v>
      </c>
      <c r="V100" s="91" t="n">
        <v>0.346213</v>
      </c>
      <c r="W100" s="91" t="n">
        <v>0.350625</v>
      </c>
      <c r="X100" s="91" t="n">
        <v>0.355239</v>
      </c>
      <c r="Y100" s="91" t="n">
        <v>0.359609</v>
      </c>
      <c r="Z100" s="91" t="n">
        <v>0.364278</v>
      </c>
      <c r="AA100" s="91" t="n">
        <v>0.368761</v>
      </c>
      <c r="AB100" s="91" t="n">
        <v>0.373573</v>
      </c>
      <c r="AC100" s="91" t="n">
        <v>0.378307</v>
      </c>
      <c r="AD100" s="91" t="n">
        <v>0.382724</v>
      </c>
      <c r="AE100" s="91" t="n">
        <v>0.38741</v>
      </c>
      <c r="AF100" s="91" t="n">
        <v>0.392242</v>
      </c>
      <c r="AG100" s="91" t="n">
        <v>0.397332</v>
      </c>
      <c r="AH100" s="92" t="n">
        <v>0.017228</v>
      </c>
    </row>
    <row r="101" ht="14.5" customHeight="1" s="95">
      <c r="A101" s="10" t="inlineStr">
        <is>
          <t>IKI000:da_Distillate</t>
        </is>
      </c>
      <c r="B101" s="110" t="inlineStr">
        <is>
          <t xml:space="preserve">   Distillate Fuel Oil</t>
        </is>
      </c>
      <c r="C101" s="91" t="n">
        <v>1.134867</v>
      </c>
      <c r="D101" s="91" t="n">
        <v>1.15871</v>
      </c>
      <c r="E101" s="91" t="n">
        <v>1.209093</v>
      </c>
      <c r="F101" s="91" t="n">
        <v>1.236381</v>
      </c>
      <c r="G101" s="91" t="n">
        <v>1.272848</v>
      </c>
      <c r="H101" s="91" t="n">
        <v>1.307201</v>
      </c>
      <c r="I101" s="91" t="n">
        <v>1.335262</v>
      </c>
      <c r="J101" s="91" t="n">
        <v>1.354399</v>
      </c>
      <c r="K101" s="91" t="n">
        <v>1.370721</v>
      </c>
      <c r="L101" s="91" t="n">
        <v>1.384924</v>
      </c>
      <c r="M101" s="91" t="n">
        <v>1.400183</v>
      </c>
      <c r="N101" s="91" t="n">
        <v>1.416723</v>
      </c>
      <c r="O101" s="91" t="n">
        <v>1.436171</v>
      </c>
      <c r="P101" s="91" t="n">
        <v>1.451771</v>
      </c>
      <c r="Q101" s="91" t="n">
        <v>1.469378</v>
      </c>
      <c r="R101" s="91" t="n">
        <v>1.490612</v>
      </c>
      <c r="S101" s="91" t="n">
        <v>1.510579</v>
      </c>
      <c r="T101" s="91" t="n">
        <v>1.528745</v>
      </c>
      <c r="U101" s="91" t="n">
        <v>1.547483</v>
      </c>
      <c r="V101" s="91" t="n">
        <v>1.567513</v>
      </c>
      <c r="W101" s="91" t="n">
        <v>1.58865</v>
      </c>
      <c r="X101" s="91" t="n">
        <v>1.612347</v>
      </c>
      <c r="Y101" s="91" t="n">
        <v>1.63493</v>
      </c>
      <c r="Z101" s="91" t="n">
        <v>1.659487</v>
      </c>
      <c r="AA101" s="91" t="n">
        <v>1.683446</v>
      </c>
      <c r="AB101" s="91" t="n">
        <v>1.709093</v>
      </c>
      <c r="AC101" s="91" t="n">
        <v>1.73499</v>
      </c>
      <c r="AD101" s="91" t="n">
        <v>1.758345</v>
      </c>
      <c r="AE101" s="91" t="n">
        <v>1.78325</v>
      </c>
      <c r="AF101" s="91" t="n">
        <v>1.810486</v>
      </c>
      <c r="AG101" s="91" t="n">
        <v>1.839582</v>
      </c>
      <c r="AH101" s="92" t="n">
        <v>0.016231</v>
      </c>
    </row>
    <row r="102" ht="14.5" customHeight="1" s="95">
      <c r="A102" s="10" t="inlineStr">
        <is>
          <t>IKI000:da_ResidualFuel</t>
        </is>
      </c>
      <c r="B102" s="110" t="inlineStr">
        <is>
          <t xml:space="preserve">   Residual Fuel Oil</t>
        </is>
      </c>
      <c r="C102" s="91" t="n">
        <v>0.03048</v>
      </c>
      <c r="D102" s="91" t="n">
        <v>0.034366</v>
      </c>
      <c r="E102" s="91" t="n">
        <v>0.033049</v>
      </c>
      <c r="F102" s="91" t="n">
        <v>0.033167</v>
      </c>
      <c r="G102" s="91" t="n">
        <v>0.034047</v>
      </c>
      <c r="H102" s="91" t="n">
        <v>0.034915</v>
      </c>
      <c r="I102" s="91" t="n">
        <v>0.035703</v>
      </c>
      <c r="J102" s="91" t="n">
        <v>0.03678</v>
      </c>
      <c r="K102" s="91" t="n">
        <v>0.037999</v>
      </c>
      <c r="L102" s="91" t="n">
        <v>0.038869</v>
      </c>
      <c r="M102" s="91" t="n">
        <v>0.039673</v>
      </c>
      <c r="N102" s="91" t="n">
        <v>0.040563</v>
      </c>
      <c r="O102" s="91" t="n">
        <v>0.041413</v>
      </c>
      <c r="P102" s="91" t="n">
        <v>0.041816</v>
      </c>
      <c r="Q102" s="91" t="n">
        <v>0.042272</v>
      </c>
      <c r="R102" s="91" t="n">
        <v>0.042822</v>
      </c>
      <c r="S102" s="91" t="n">
        <v>0.043343</v>
      </c>
      <c r="T102" s="91" t="n">
        <v>0.043745</v>
      </c>
      <c r="U102" s="91" t="n">
        <v>0.044016</v>
      </c>
      <c r="V102" s="91" t="n">
        <v>0.044468</v>
      </c>
      <c r="W102" s="91" t="n">
        <v>0.04467</v>
      </c>
      <c r="X102" s="91" t="n">
        <v>0.045031</v>
      </c>
      <c r="Y102" s="91" t="n">
        <v>0.045418</v>
      </c>
      <c r="Z102" s="91" t="n">
        <v>0.045884</v>
      </c>
      <c r="AA102" s="91" t="n">
        <v>0.046173</v>
      </c>
      <c r="AB102" s="91" t="n">
        <v>0.046496</v>
      </c>
      <c r="AC102" s="91" t="n">
        <v>0.046655</v>
      </c>
      <c r="AD102" s="91" t="n">
        <v>0.046919</v>
      </c>
      <c r="AE102" s="91" t="n">
        <v>0.04709</v>
      </c>
      <c r="AF102" s="91" t="n">
        <v>0.04719</v>
      </c>
      <c r="AG102" s="91" t="n">
        <v>0.04743</v>
      </c>
      <c r="AH102" s="92" t="n">
        <v>0.014849</v>
      </c>
    </row>
    <row r="103" ht="15" customHeight="1" s="95">
      <c r="A103" s="10" t="inlineStr">
        <is>
          <t>IKI000:da_Petrochemical</t>
        </is>
      </c>
      <c r="B103" s="22" t="inlineStr">
        <is>
          <t xml:space="preserve">   Petrochemical Feedstocks</t>
        </is>
      </c>
      <c r="C103" s="23" t="n">
        <v>0.580925</v>
      </c>
      <c r="D103" s="91" t="n">
        <v>0.589574</v>
      </c>
      <c r="E103" s="91" t="n">
        <v>0.625668</v>
      </c>
      <c r="F103" s="91" t="n">
        <v>0.626996</v>
      </c>
      <c r="G103" s="91" t="n">
        <v>0.629526</v>
      </c>
      <c r="H103" s="91" t="n">
        <v>0.631499</v>
      </c>
      <c r="I103" s="91" t="n">
        <v>0.6328589999999999</v>
      </c>
      <c r="J103" s="91" t="n">
        <v>0.63378</v>
      </c>
      <c r="K103" s="91" t="n">
        <v>0.634937</v>
      </c>
      <c r="L103" s="91" t="n">
        <v>0.635969</v>
      </c>
      <c r="M103" s="91" t="n">
        <v>0.637199</v>
      </c>
      <c r="N103" s="91" t="n">
        <v>0.6384030000000001</v>
      </c>
      <c r="O103" s="91" t="n">
        <v>0.639404</v>
      </c>
      <c r="P103" s="91" t="n">
        <v>0.6403</v>
      </c>
      <c r="Q103" s="91" t="n">
        <v>0.641676</v>
      </c>
      <c r="R103" s="91" t="n">
        <v>0.642987</v>
      </c>
      <c r="S103" s="91" t="n">
        <v>0.644025</v>
      </c>
      <c r="T103" s="91" t="n">
        <v>0.645069</v>
      </c>
      <c r="U103" s="91" t="n">
        <v>0.645979</v>
      </c>
      <c r="V103" s="91" t="n">
        <v>0.646844</v>
      </c>
      <c r="W103" s="91" t="n">
        <v>0.647193</v>
      </c>
      <c r="X103" s="91" t="n">
        <v>0.647706</v>
      </c>
      <c r="Y103" s="91" t="n">
        <v>0.648332</v>
      </c>
      <c r="Z103" s="91" t="n">
        <v>0.649454</v>
      </c>
      <c r="AA103" s="91" t="n">
        <v>0.650311</v>
      </c>
      <c r="AB103" s="91" t="n">
        <v>0.65144</v>
      </c>
      <c r="AC103" s="91" t="n">
        <v>0.652017</v>
      </c>
      <c r="AD103" s="91" t="n">
        <v>0.652518</v>
      </c>
      <c r="AE103" s="91" t="n">
        <v>0.6530319999999999</v>
      </c>
      <c r="AF103" s="91" t="n">
        <v>0.653942</v>
      </c>
      <c r="AG103" s="91" t="n">
        <v>0.654875</v>
      </c>
      <c r="AH103" s="92" t="n">
        <v>0.004002</v>
      </c>
    </row>
    <row r="104" ht="15" customHeight="1" s="95">
      <c r="A104" s="10" t="inlineStr">
        <is>
          <t>IKI000:da_PetroleumCoke</t>
        </is>
      </c>
      <c r="B104" s="110" t="inlineStr">
        <is>
          <t xml:space="preserve">   Petroleum Coke</t>
        </is>
      </c>
      <c r="C104" s="91" t="n">
        <v>0.5087390000000001</v>
      </c>
      <c r="D104" s="91" t="n">
        <v>0.55571</v>
      </c>
      <c r="E104" s="91" t="n">
        <v>0.542929</v>
      </c>
      <c r="F104" s="91" t="n">
        <v>0.545034</v>
      </c>
      <c r="G104" s="91" t="n">
        <v>0.545965</v>
      </c>
      <c r="H104" s="91" t="n">
        <v>0.553229</v>
      </c>
      <c r="I104" s="91" t="n">
        <v>0.544242</v>
      </c>
      <c r="J104" s="91" t="n">
        <v>0.551878</v>
      </c>
      <c r="K104" s="91" t="n">
        <v>0.556969</v>
      </c>
      <c r="L104" s="91" t="n">
        <v>0.560515</v>
      </c>
      <c r="M104" s="91" t="n">
        <v>0.569237</v>
      </c>
      <c r="N104" s="91" t="n">
        <v>0.5670770000000001</v>
      </c>
      <c r="O104" s="91" t="n">
        <v>0.574254</v>
      </c>
      <c r="P104" s="91" t="n">
        <v>0.573215</v>
      </c>
      <c r="Q104" s="91" t="n">
        <v>0.576119</v>
      </c>
      <c r="R104" s="91" t="n">
        <v>0.576983</v>
      </c>
      <c r="S104" s="91" t="n">
        <v>0.582199</v>
      </c>
      <c r="T104" s="91" t="n">
        <v>0.584687</v>
      </c>
      <c r="U104" s="91" t="n">
        <v>0.586618</v>
      </c>
      <c r="V104" s="91" t="n">
        <v>0.590851</v>
      </c>
      <c r="W104" s="91" t="n">
        <v>0.590873</v>
      </c>
      <c r="X104" s="91" t="n">
        <v>0.592508</v>
      </c>
      <c r="Y104" s="91" t="n">
        <v>0.596367</v>
      </c>
      <c r="Z104" s="91" t="n">
        <v>0.595302</v>
      </c>
      <c r="AA104" s="91" t="n">
        <v>0.59568</v>
      </c>
      <c r="AB104" s="91" t="n">
        <v>0.592763</v>
      </c>
      <c r="AC104" s="91" t="n">
        <v>0.590662</v>
      </c>
      <c r="AD104" s="91" t="n">
        <v>0.590491</v>
      </c>
      <c r="AE104" s="91" t="n">
        <v>0.59046</v>
      </c>
      <c r="AF104" s="91" t="n">
        <v>0.5894160000000001</v>
      </c>
      <c r="AG104" s="91" t="n">
        <v>0.593207</v>
      </c>
      <c r="AH104" s="92" t="n">
        <v>0.005133</v>
      </c>
    </row>
    <row r="105" ht="15" customHeight="1" s="95">
      <c r="A105" s="10" t="inlineStr">
        <is>
          <t>IKI000:da_Asphalt</t>
        </is>
      </c>
      <c r="B105" s="22" t="inlineStr">
        <is>
          <t xml:space="preserve">   Asphalt and Road Oil</t>
        </is>
      </c>
      <c r="C105" s="23" t="n">
        <v>0.84177</v>
      </c>
      <c r="D105" s="91" t="n">
        <v>0.825444</v>
      </c>
      <c r="E105" s="91" t="n">
        <v>0.8772450000000001</v>
      </c>
      <c r="F105" s="91" t="n">
        <v>0.876298</v>
      </c>
      <c r="G105" s="91" t="n">
        <v>0.889532</v>
      </c>
      <c r="H105" s="91" t="n">
        <v>0.903236</v>
      </c>
      <c r="I105" s="91" t="n">
        <v>0.907002</v>
      </c>
      <c r="J105" s="91" t="n">
        <v>0.90322</v>
      </c>
      <c r="K105" s="91" t="n">
        <v>0.8997270000000001</v>
      </c>
      <c r="L105" s="91" t="n">
        <v>0.901725</v>
      </c>
      <c r="M105" s="91" t="n">
        <v>0.905434</v>
      </c>
      <c r="N105" s="91" t="n">
        <v>0.912316</v>
      </c>
      <c r="O105" s="91" t="n">
        <v>0.919399</v>
      </c>
      <c r="P105" s="91" t="n">
        <v>0.9276489999999999</v>
      </c>
      <c r="Q105" s="91" t="n">
        <v>0.936596</v>
      </c>
      <c r="R105" s="91" t="n">
        <v>0.950973</v>
      </c>
      <c r="S105" s="91" t="n">
        <v>0.961565</v>
      </c>
      <c r="T105" s="91" t="n">
        <v>0.973395</v>
      </c>
      <c r="U105" s="91" t="n">
        <v>0.988652</v>
      </c>
      <c r="V105" s="91" t="n">
        <v>1.002824</v>
      </c>
      <c r="W105" s="91" t="n">
        <v>1.015698</v>
      </c>
      <c r="X105" s="91" t="n">
        <v>1.032676</v>
      </c>
      <c r="Y105" s="91" t="n">
        <v>1.04654</v>
      </c>
      <c r="Z105" s="91" t="n">
        <v>1.062695</v>
      </c>
      <c r="AA105" s="91" t="n">
        <v>1.078712</v>
      </c>
      <c r="AB105" s="91" t="n">
        <v>1.095064</v>
      </c>
      <c r="AC105" s="91" t="n">
        <v>1.115601</v>
      </c>
      <c r="AD105" s="91" t="n">
        <v>1.134955</v>
      </c>
      <c r="AE105" s="91" t="n">
        <v>1.157125</v>
      </c>
      <c r="AF105" s="91" t="n">
        <v>1.18086</v>
      </c>
      <c r="AG105" s="91" t="n">
        <v>1.205091</v>
      </c>
      <c r="AH105" s="92" t="n">
        <v>0.012032</v>
      </c>
    </row>
    <row r="106" ht="15" customHeight="1" s="95">
      <c r="A106" s="10" t="inlineStr">
        <is>
          <t>IKI000:da_StillGas</t>
        </is>
      </c>
      <c r="B106" s="110" t="inlineStr">
        <is>
          <t xml:space="preserve">   Still Gas</t>
        </is>
      </c>
      <c r="C106" s="91" t="n">
        <v>1.332498</v>
      </c>
      <c r="D106" s="91" t="n">
        <v>1.43919</v>
      </c>
      <c r="E106" s="91" t="n">
        <v>1.425368</v>
      </c>
      <c r="F106" s="91" t="n">
        <v>1.410086</v>
      </c>
      <c r="G106" s="91" t="n">
        <v>1.38728</v>
      </c>
      <c r="H106" s="91" t="n">
        <v>1.388772</v>
      </c>
      <c r="I106" s="91" t="n">
        <v>1.35979</v>
      </c>
      <c r="J106" s="91" t="n">
        <v>1.346836</v>
      </c>
      <c r="K106" s="91" t="n">
        <v>1.335978</v>
      </c>
      <c r="L106" s="91" t="n">
        <v>1.332493</v>
      </c>
      <c r="M106" s="91" t="n">
        <v>1.348627</v>
      </c>
      <c r="N106" s="91" t="n">
        <v>1.327341</v>
      </c>
      <c r="O106" s="91" t="n">
        <v>1.322438</v>
      </c>
      <c r="P106" s="91" t="n">
        <v>1.317004</v>
      </c>
      <c r="Q106" s="91" t="n">
        <v>1.334165</v>
      </c>
      <c r="R106" s="91" t="n">
        <v>1.327754</v>
      </c>
      <c r="S106" s="91" t="n">
        <v>1.343607</v>
      </c>
      <c r="T106" s="91" t="n">
        <v>1.356572</v>
      </c>
      <c r="U106" s="91" t="n">
        <v>1.3597</v>
      </c>
      <c r="V106" s="91" t="n">
        <v>1.368249</v>
      </c>
      <c r="W106" s="91" t="n">
        <v>1.367091</v>
      </c>
      <c r="X106" s="91" t="n">
        <v>1.371532</v>
      </c>
      <c r="Y106" s="91" t="n">
        <v>1.370845</v>
      </c>
      <c r="Z106" s="91" t="n">
        <v>1.368131</v>
      </c>
      <c r="AA106" s="91" t="n">
        <v>1.367397</v>
      </c>
      <c r="AB106" s="91" t="n">
        <v>1.387035</v>
      </c>
      <c r="AC106" s="91" t="n">
        <v>1.379899</v>
      </c>
      <c r="AD106" s="91" t="n">
        <v>1.383325</v>
      </c>
      <c r="AE106" s="91" t="n">
        <v>1.379125</v>
      </c>
      <c r="AF106" s="91" t="n">
        <v>1.379815</v>
      </c>
      <c r="AG106" s="91" t="n">
        <v>1.377422</v>
      </c>
      <c r="AH106" s="92" t="n">
        <v>0.001106</v>
      </c>
    </row>
    <row r="107" ht="15" customHeight="1" s="95">
      <c r="A107" s="10" t="inlineStr">
        <is>
          <t>IKI000:da_Miscellaneous</t>
        </is>
      </c>
      <c r="B107" s="110" t="inlineStr">
        <is>
          <t xml:space="preserve">   Miscellaneous Petroleum 3/</t>
        </is>
      </c>
      <c r="C107" s="91" t="n">
        <v>0.528543</v>
      </c>
      <c r="D107" s="91" t="n">
        <v>0.6044</v>
      </c>
      <c r="E107" s="91" t="n">
        <v>0.404351</v>
      </c>
      <c r="F107" s="91" t="n">
        <v>0.420059</v>
      </c>
      <c r="G107" s="91" t="n">
        <v>0.429163</v>
      </c>
      <c r="H107" s="91" t="n">
        <v>0.438875</v>
      </c>
      <c r="I107" s="91" t="n">
        <v>0.451098</v>
      </c>
      <c r="J107" s="91" t="n">
        <v>0.471391</v>
      </c>
      <c r="K107" s="91" t="n">
        <v>0.497905</v>
      </c>
      <c r="L107" s="91" t="n">
        <v>0.507313</v>
      </c>
      <c r="M107" s="91" t="n">
        <v>0.5008860000000001</v>
      </c>
      <c r="N107" s="91" t="n">
        <v>0.521947</v>
      </c>
      <c r="O107" s="91" t="n">
        <v>0.5296999999999999</v>
      </c>
      <c r="P107" s="91" t="n">
        <v>0.537399</v>
      </c>
      <c r="Q107" s="91" t="n">
        <v>0.533833</v>
      </c>
      <c r="R107" s="91" t="n">
        <v>0.5427149999999999</v>
      </c>
      <c r="S107" s="91" t="n">
        <v>0.545519</v>
      </c>
      <c r="T107" s="91" t="n">
        <v>0.547668</v>
      </c>
      <c r="U107" s="91" t="n">
        <v>0.54789</v>
      </c>
      <c r="V107" s="91" t="n">
        <v>0.5499309999999999</v>
      </c>
      <c r="W107" s="91" t="n">
        <v>0.547732</v>
      </c>
      <c r="X107" s="91" t="n">
        <v>0.549598</v>
      </c>
      <c r="Y107" s="91" t="n">
        <v>0.552586</v>
      </c>
      <c r="Z107" s="91" t="n">
        <v>0.553165</v>
      </c>
      <c r="AA107" s="91" t="n">
        <v>0.559511</v>
      </c>
      <c r="AB107" s="91" t="n">
        <v>0.55742</v>
      </c>
      <c r="AC107" s="91" t="n">
        <v>0.5598</v>
      </c>
      <c r="AD107" s="91" t="n">
        <v>0.564331</v>
      </c>
      <c r="AE107" s="91" t="n">
        <v>0.556522</v>
      </c>
      <c r="AF107" s="91" t="n">
        <v>0.557781</v>
      </c>
      <c r="AG107" s="91" t="n">
        <v>0.564684</v>
      </c>
      <c r="AH107" s="92" t="n">
        <v>0.002207</v>
      </c>
    </row>
    <row r="108" ht="15" customHeight="1" s="95">
      <c r="A108" s="10" t="inlineStr">
        <is>
          <t>IKI000:da_PetroleumSubt</t>
        </is>
      </c>
      <c r="B108" s="24" t="inlineStr">
        <is>
          <t xml:space="preserve">     Petroleum and Other Liquids Subtotal</t>
        </is>
      </c>
      <c r="C108" s="25" t="n">
        <v>8.325918</v>
      </c>
      <c r="D108" s="91" t="n">
        <v>8.853702999999999</v>
      </c>
      <c r="E108" s="91" t="n">
        <v>9.026566000000001</v>
      </c>
      <c r="F108" s="91" t="n">
        <v>9.226789</v>
      </c>
      <c r="G108" s="91" t="n">
        <v>9.421094999999999</v>
      </c>
      <c r="H108" s="91" t="n">
        <v>9.618442</v>
      </c>
      <c r="I108" s="91" t="n">
        <v>9.718310000000001</v>
      </c>
      <c r="J108" s="91" t="n">
        <v>9.814204</v>
      </c>
      <c r="K108" s="91" t="n">
        <v>9.927572</v>
      </c>
      <c r="L108" s="91" t="n">
        <v>10.025537</v>
      </c>
      <c r="M108" s="91" t="n">
        <v>10.148685</v>
      </c>
      <c r="N108" s="91" t="n">
        <v>10.256343</v>
      </c>
      <c r="O108" s="91" t="n">
        <v>10.368668</v>
      </c>
      <c r="P108" s="91" t="n">
        <v>10.461044</v>
      </c>
      <c r="Q108" s="91" t="n">
        <v>10.606693</v>
      </c>
      <c r="R108" s="91" t="n">
        <v>10.746794</v>
      </c>
      <c r="S108" s="91" t="n">
        <v>10.883778</v>
      </c>
      <c r="T108" s="91" t="n">
        <v>11.014668</v>
      </c>
      <c r="U108" s="91" t="n">
        <v>11.128428</v>
      </c>
      <c r="V108" s="91" t="n">
        <v>11.25025</v>
      </c>
      <c r="W108" s="91" t="n">
        <v>11.314959</v>
      </c>
      <c r="X108" s="91" t="n">
        <v>11.411186</v>
      </c>
      <c r="Y108" s="91" t="n">
        <v>11.51012</v>
      </c>
      <c r="Z108" s="91" t="n">
        <v>11.643885</v>
      </c>
      <c r="AA108" s="91" t="n">
        <v>11.765705</v>
      </c>
      <c r="AB108" s="91" t="n">
        <v>11.921583</v>
      </c>
      <c r="AC108" s="91" t="n">
        <v>12.016565</v>
      </c>
      <c r="AD108" s="91" t="n">
        <v>12.116</v>
      </c>
      <c r="AE108" s="91" t="n">
        <v>12.201797</v>
      </c>
      <c r="AF108" s="91" t="n">
        <v>12.337935</v>
      </c>
      <c r="AG108" s="91" t="n">
        <v>12.487431</v>
      </c>
      <c r="AH108" s="92" t="n">
        <v>0.013603</v>
      </c>
    </row>
    <row r="109" ht="15" customHeight="1" s="95">
      <c r="A109" s="10" t="inlineStr">
        <is>
          <t>IKI000:da_NatralGasHeat</t>
        </is>
      </c>
      <c r="B109" s="110" t="inlineStr">
        <is>
          <t xml:space="preserve">   Natural Gas Heat and Power</t>
        </is>
      </c>
      <c r="C109" s="91" t="n">
        <v>7.694399</v>
      </c>
      <c r="D109" s="91" t="n">
        <v>7.466465</v>
      </c>
      <c r="E109" s="91" t="n">
        <v>7.750073</v>
      </c>
      <c r="F109" s="91" t="n">
        <v>7.986855</v>
      </c>
      <c r="G109" s="91" t="n">
        <v>8.280821</v>
      </c>
      <c r="H109" s="91" t="n">
        <v>8.464252</v>
      </c>
      <c r="I109" s="91" t="n">
        <v>8.638870000000001</v>
      </c>
      <c r="J109" s="91" t="n">
        <v>8.657838</v>
      </c>
      <c r="K109" s="91" t="n">
        <v>8.680289999999999</v>
      </c>
      <c r="L109" s="91" t="n">
        <v>8.719404000000001</v>
      </c>
      <c r="M109" s="91" t="n">
        <v>8.732824000000001</v>
      </c>
      <c r="N109" s="91" t="n">
        <v>8.744247</v>
      </c>
      <c r="O109" s="91" t="n">
        <v>8.784921000000001</v>
      </c>
      <c r="P109" s="91" t="n">
        <v>8.830257</v>
      </c>
      <c r="Q109" s="91" t="n">
        <v>8.931492</v>
      </c>
      <c r="R109" s="91" t="n">
        <v>9.036187999999999</v>
      </c>
      <c r="S109" s="91" t="n">
        <v>9.140753</v>
      </c>
      <c r="T109" s="91" t="n">
        <v>9.258538</v>
      </c>
      <c r="U109" s="91" t="n">
        <v>9.379996999999999</v>
      </c>
      <c r="V109" s="91" t="n">
        <v>9.506455000000001</v>
      </c>
      <c r="W109" s="91" t="n">
        <v>9.611262999999999</v>
      </c>
      <c r="X109" s="91" t="n">
        <v>9.723125</v>
      </c>
      <c r="Y109" s="91" t="n">
        <v>9.852753</v>
      </c>
      <c r="Z109" s="91" t="n">
        <v>10.027041</v>
      </c>
      <c r="AA109" s="91" t="n">
        <v>10.166996</v>
      </c>
      <c r="AB109" s="91" t="n">
        <v>10.348129</v>
      </c>
      <c r="AC109" s="91" t="n">
        <v>10.482141</v>
      </c>
      <c r="AD109" s="91" t="n">
        <v>10.604738</v>
      </c>
      <c r="AE109" s="91" t="n">
        <v>10.764791</v>
      </c>
      <c r="AF109" s="91" t="n">
        <v>10.947715</v>
      </c>
      <c r="AG109" s="91" t="n">
        <v>11.145006</v>
      </c>
      <c r="AH109" s="92" t="n">
        <v>0.012426</v>
      </c>
    </row>
    <row r="110" ht="15" customHeight="1" s="95">
      <c r="A110" s="10" t="inlineStr">
        <is>
          <t>IKI000:da_NatralGasFeed</t>
        </is>
      </c>
      <c r="B110" s="110" t="inlineStr">
        <is>
          <t xml:space="preserve">   Natural Gas Feedstocks</t>
        </is>
      </c>
      <c r="C110" s="91" t="n">
        <v>0.7858000000000001</v>
      </c>
      <c r="D110" s="91" t="n">
        <v>0.818213</v>
      </c>
      <c r="E110" s="91" t="n">
        <v>0.820055</v>
      </c>
      <c r="F110" s="91" t="n">
        <v>0.81588</v>
      </c>
      <c r="G110" s="91" t="n">
        <v>0.829974</v>
      </c>
      <c r="H110" s="91" t="n">
        <v>0.827375</v>
      </c>
      <c r="I110" s="91" t="n">
        <v>0.849359</v>
      </c>
      <c r="J110" s="91" t="n">
        <v>0.854163</v>
      </c>
      <c r="K110" s="91" t="n">
        <v>0.866214</v>
      </c>
      <c r="L110" s="91" t="n">
        <v>0.8730520000000001</v>
      </c>
      <c r="M110" s="91" t="n">
        <v>0.853187</v>
      </c>
      <c r="N110" s="91" t="n">
        <v>0.856021</v>
      </c>
      <c r="O110" s="91" t="n">
        <v>0.865324</v>
      </c>
      <c r="P110" s="91" t="n">
        <v>0.875644</v>
      </c>
      <c r="Q110" s="91" t="n">
        <v>0.886884</v>
      </c>
      <c r="R110" s="91" t="n">
        <v>0.896689</v>
      </c>
      <c r="S110" s="91" t="n">
        <v>0.911022</v>
      </c>
      <c r="T110" s="91" t="n">
        <v>0.925164</v>
      </c>
      <c r="U110" s="91" t="n">
        <v>0.937679</v>
      </c>
      <c r="V110" s="91" t="n">
        <v>0.954355</v>
      </c>
      <c r="W110" s="91" t="n">
        <v>0.95382</v>
      </c>
      <c r="X110" s="91" t="n">
        <v>0.961645</v>
      </c>
      <c r="Y110" s="91" t="n">
        <v>0.970884</v>
      </c>
      <c r="Z110" s="91" t="n">
        <v>0.986239</v>
      </c>
      <c r="AA110" s="91" t="n">
        <v>0.997086</v>
      </c>
      <c r="AB110" s="91" t="n">
        <v>1.014151</v>
      </c>
      <c r="AC110" s="91" t="n">
        <v>1.019543</v>
      </c>
      <c r="AD110" s="91" t="n">
        <v>1.024534</v>
      </c>
      <c r="AE110" s="91" t="n">
        <v>1.032922</v>
      </c>
      <c r="AF110" s="91" t="n">
        <v>1.04494</v>
      </c>
      <c r="AG110" s="91" t="n">
        <v>1.060791</v>
      </c>
      <c r="AH110" s="92" t="n">
        <v>0.010052</v>
      </c>
    </row>
    <row r="111" ht="15" customHeight="1" s="95">
      <c r="A111" s="10" t="inlineStr">
        <is>
          <t>IKI000:da_NatGas2LiqH&amp;P</t>
        </is>
      </c>
      <c r="B111" s="110" t="inlineStr">
        <is>
          <t xml:space="preserve">   Natural-Gas-to-Liquids Heat and Power</t>
        </is>
      </c>
      <c r="C111" s="91" t="n">
        <v>0</v>
      </c>
      <c r="D111" s="91" t="n">
        <v>0</v>
      </c>
      <c r="E111" s="91" t="n">
        <v>0</v>
      </c>
      <c r="F111" s="91" t="n">
        <v>0</v>
      </c>
      <c r="G111" s="91" t="n">
        <v>0</v>
      </c>
      <c r="H111" s="91" t="n">
        <v>0</v>
      </c>
      <c r="I111" s="91" t="n">
        <v>0</v>
      </c>
      <c r="J111" s="91" t="n">
        <v>0</v>
      </c>
      <c r="K111" s="91" t="n">
        <v>0</v>
      </c>
      <c r="L111" s="91" t="n">
        <v>0</v>
      </c>
      <c r="M111" s="91" t="n">
        <v>0</v>
      </c>
      <c r="N111" s="91" t="n">
        <v>0</v>
      </c>
      <c r="O111" s="91" t="n">
        <v>0</v>
      </c>
      <c r="P111" s="91" t="n">
        <v>0</v>
      </c>
      <c r="Q111" s="91" t="n">
        <v>0</v>
      </c>
      <c r="R111" s="91" t="n">
        <v>0</v>
      </c>
      <c r="S111" s="91" t="n">
        <v>0</v>
      </c>
      <c r="T111" s="91" t="n">
        <v>0</v>
      </c>
      <c r="U111" s="91" t="n">
        <v>0</v>
      </c>
      <c r="V111" s="91" t="n">
        <v>0</v>
      </c>
      <c r="W111" s="91" t="n">
        <v>0</v>
      </c>
      <c r="X111" s="91" t="n">
        <v>0</v>
      </c>
      <c r="Y111" s="91" t="n">
        <v>0</v>
      </c>
      <c r="Z111" s="91" t="n">
        <v>0</v>
      </c>
      <c r="AA111" s="91" t="n">
        <v>0</v>
      </c>
      <c r="AB111" s="91" t="n">
        <v>0</v>
      </c>
      <c r="AC111" s="91" t="n">
        <v>0</v>
      </c>
      <c r="AD111" s="91" t="n">
        <v>0</v>
      </c>
      <c r="AE111" s="91" t="n">
        <v>0</v>
      </c>
      <c r="AF111" s="91" t="n">
        <v>0</v>
      </c>
      <c r="AG111" s="91" t="n">
        <v>0</v>
      </c>
      <c r="AH111" s="92" t="inlineStr">
        <is>
          <t>- -</t>
        </is>
      </c>
    </row>
    <row r="112" ht="15" customHeight="1" s="95">
      <c r="A112" s="10" t="inlineStr">
        <is>
          <t>IKI000:da_LeaseandPlant</t>
        </is>
      </c>
      <c r="B112" s="110" t="inlineStr">
        <is>
          <t xml:space="preserve">   Lease and Plant Fuel 4/</t>
        </is>
      </c>
      <c r="C112" s="111" t="n"/>
      <c r="D112" s="111" t="n"/>
      <c r="E112" s="111" t="n"/>
      <c r="F112" s="111" t="n"/>
      <c r="G112" s="111" t="n"/>
      <c r="H112" s="111" t="n"/>
      <c r="I112" s="111" t="n"/>
      <c r="J112" s="111" t="n"/>
      <c r="K112" s="111" t="n"/>
      <c r="L112" s="111" t="n"/>
      <c r="M112" s="111" t="n"/>
      <c r="N112" s="111" t="n"/>
      <c r="O112" s="111" t="n"/>
      <c r="P112" s="111" t="n"/>
      <c r="Q112" s="111" t="n"/>
      <c r="R112" s="111" t="n"/>
      <c r="S112" s="111" t="n"/>
      <c r="T112" s="111" t="n"/>
      <c r="U112" s="111" t="n"/>
      <c r="V112" s="111" t="n"/>
      <c r="W112" s="111" t="n"/>
      <c r="X112" s="111" t="n"/>
      <c r="Y112" s="111" t="n"/>
      <c r="Z112" s="111" t="n"/>
      <c r="AA112" s="111" t="n"/>
      <c r="AB112" s="111" t="n"/>
      <c r="AC112" s="111" t="n"/>
      <c r="AD112" s="111" t="n"/>
      <c r="AE112" s="111" t="n"/>
      <c r="AF112" s="111" t="n"/>
      <c r="AG112" s="111" t="n"/>
      <c r="AH112" s="111" t="n"/>
    </row>
    <row r="113" ht="15" customHeight="1" s="95">
      <c r="A113" s="10" t="inlineStr">
        <is>
          <t>IKI000:da_liquefactexp</t>
        </is>
      </c>
      <c r="B113" s="110" t="inlineStr">
        <is>
          <t xml:space="preserve">   Natural Gas Liquefaction for Export 5/</t>
        </is>
      </c>
      <c r="C113" s="91" t="n">
        <v>0.359971</v>
      </c>
      <c r="D113" s="91" t="n">
        <v>0.49272</v>
      </c>
      <c r="E113" s="91" t="n">
        <v>0.486455</v>
      </c>
      <c r="F113" s="91" t="n">
        <v>0.492486</v>
      </c>
      <c r="G113" s="91" t="n">
        <v>0.55065</v>
      </c>
      <c r="H113" s="91" t="n">
        <v>0.637189</v>
      </c>
      <c r="I113" s="91" t="n">
        <v>0.703847</v>
      </c>
      <c r="J113" s="91" t="n">
        <v>0.734957</v>
      </c>
      <c r="K113" s="91" t="n">
        <v>0.767953</v>
      </c>
      <c r="L113" s="91" t="n">
        <v>0.828287</v>
      </c>
      <c r="M113" s="91" t="n">
        <v>0.890507</v>
      </c>
      <c r="N113" s="91" t="n">
        <v>0.921617</v>
      </c>
      <c r="O113" s="91" t="n">
        <v>0.954613</v>
      </c>
      <c r="P113" s="91" t="n">
        <v>0.983837</v>
      </c>
      <c r="Q113" s="91" t="n">
        <v>1.014947</v>
      </c>
      <c r="R113" s="91" t="n">
        <v>1.046057</v>
      </c>
      <c r="S113" s="91" t="n">
        <v>1.079053</v>
      </c>
      <c r="T113" s="91" t="n">
        <v>1.108277</v>
      </c>
      <c r="U113" s="91" t="n">
        <v>1.139387</v>
      </c>
      <c r="V113" s="91" t="n">
        <v>1.170497</v>
      </c>
      <c r="W113" s="91" t="n">
        <v>1.203493</v>
      </c>
      <c r="X113" s="91" t="n">
        <v>1.217162</v>
      </c>
      <c r="Y113" s="91" t="n">
        <v>1.217162</v>
      </c>
      <c r="Z113" s="91" t="n">
        <v>1.217162</v>
      </c>
      <c r="AA113" s="91" t="n">
        <v>1.219048</v>
      </c>
      <c r="AB113" s="91" t="n">
        <v>1.217162</v>
      </c>
      <c r="AC113" s="91" t="n">
        <v>1.217162</v>
      </c>
      <c r="AD113" s="91" t="n">
        <v>1.217162</v>
      </c>
      <c r="AE113" s="91" t="n">
        <v>1.219048</v>
      </c>
      <c r="AF113" s="91" t="n">
        <v>1.217162</v>
      </c>
      <c r="AG113" s="91" t="n">
        <v>1.217162</v>
      </c>
      <c r="AH113" s="92" t="n">
        <v>0.041444</v>
      </c>
    </row>
    <row r="114" ht="15" customHeight="1" s="95">
      <c r="A114" s="10" t="inlineStr">
        <is>
          <t>IKI000:da_NaturalGasSub</t>
        </is>
      </c>
      <c r="B114" s="110" t="inlineStr">
        <is>
          <t xml:space="preserve">     Natural Gas Subtotal</t>
        </is>
      </c>
      <c r="C114" s="91" t="n">
        <v>10.70487</v>
      </c>
      <c r="D114" s="91" t="n">
        <v>10.601206</v>
      </c>
      <c r="E114" s="91" t="n">
        <v>10.978656</v>
      </c>
      <c r="F114" s="91" t="n">
        <v>11.356005</v>
      </c>
      <c r="G114" s="91" t="n">
        <v>11.811657</v>
      </c>
      <c r="H114" s="91" t="n">
        <v>12.175267</v>
      </c>
      <c r="I114" s="91" t="n">
        <v>12.5107</v>
      </c>
      <c r="J114" s="91" t="n">
        <v>12.613962</v>
      </c>
      <c r="K114" s="91" t="n">
        <v>12.738184</v>
      </c>
      <c r="L114" s="91" t="n">
        <v>12.893819</v>
      </c>
      <c r="M114" s="91" t="n">
        <v>12.989779</v>
      </c>
      <c r="N114" s="91" t="n">
        <v>13.079725</v>
      </c>
      <c r="O114" s="91" t="n">
        <v>13.218681</v>
      </c>
      <c r="P114" s="91" t="n">
        <v>13.340245</v>
      </c>
      <c r="Q114" s="91" t="n">
        <v>13.526421</v>
      </c>
      <c r="R114" s="91" t="n">
        <v>13.712481</v>
      </c>
      <c r="S114" s="91" t="n">
        <v>13.90312</v>
      </c>
      <c r="T114" s="91" t="n">
        <v>14.095935</v>
      </c>
      <c r="U114" s="91" t="n">
        <v>14.280866</v>
      </c>
      <c r="V114" s="91" t="n">
        <v>14.505966</v>
      </c>
      <c r="W114" s="91" t="n">
        <v>14.676252</v>
      </c>
      <c r="X114" s="91" t="n">
        <v>14.830353</v>
      </c>
      <c r="Y114" s="91" t="n">
        <v>14.989463</v>
      </c>
      <c r="Z114" s="91" t="n">
        <v>15.216286</v>
      </c>
      <c r="AA114" s="91" t="n">
        <v>15.407271</v>
      </c>
      <c r="AB114" s="91" t="n">
        <v>15.62501</v>
      </c>
      <c r="AC114" s="91" t="n">
        <v>15.767468</v>
      </c>
      <c r="AD114" s="91" t="n">
        <v>15.927293</v>
      </c>
      <c r="AE114" s="91" t="n">
        <v>16.101336</v>
      </c>
      <c r="AF114" s="91" t="n">
        <v>16.291231</v>
      </c>
      <c r="AG114" s="91" t="n">
        <v>16.490358</v>
      </c>
      <c r="AH114" s="92" t="n">
        <v>0.014507</v>
      </c>
    </row>
    <row r="115" ht="15" customHeight="1" s="95">
      <c r="A115" s="10" t="inlineStr">
        <is>
          <t>IKI000:da_Metallurgical</t>
        </is>
      </c>
      <c r="B115" s="110" t="inlineStr">
        <is>
          <t xml:space="preserve">   Metallurgical Coal and Coke 6/</t>
        </is>
      </c>
      <c r="C115" s="91" t="n">
        <v>0.448104</v>
      </c>
      <c r="D115" s="91" t="n">
        <v>0.371547</v>
      </c>
      <c r="E115" s="91" t="n">
        <v>0.388106</v>
      </c>
      <c r="F115" s="91" t="n">
        <v>0.486153</v>
      </c>
      <c r="G115" s="91" t="n">
        <v>0.493571</v>
      </c>
      <c r="H115" s="91" t="n">
        <v>0.468709</v>
      </c>
      <c r="I115" s="91" t="n">
        <v>0.456827</v>
      </c>
      <c r="J115" s="91" t="n">
        <v>0.44399</v>
      </c>
      <c r="K115" s="91" t="n">
        <v>0.428685</v>
      </c>
      <c r="L115" s="91" t="n">
        <v>0.404644</v>
      </c>
      <c r="M115" s="91" t="n">
        <v>0.400776</v>
      </c>
      <c r="N115" s="91" t="n">
        <v>0.399563</v>
      </c>
      <c r="O115" s="91" t="n">
        <v>0.398105</v>
      </c>
      <c r="P115" s="91" t="n">
        <v>0.388976</v>
      </c>
      <c r="Q115" s="91" t="n">
        <v>0.39214</v>
      </c>
      <c r="R115" s="91" t="n">
        <v>0.400292</v>
      </c>
      <c r="S115" s="91" t="n">
        <v>0.401971</v>
      </c>
      <c r="T115" s="91" t="n">
        <v>0.404982</v>
      </c>
      <c r="U115" s="91" t="n">
        <v>0.412988</v>
      </c>
      <c r="V115" s="91" t="n">
        <v>0.420201</v>
      </c>
      <c r="W115" s="91" t="n">
        <v>0.417959</v>
      </c>
      <c r="X115" s="91" t="n">
        <v>0.420305</v>
      </c>
      <c r="Y115" s="91" t="n">
        <v>0.428233</v>
      </c>
      <c r="Z115" s="91" t="n">
        <v>0.442092</v>
      </c>
      <c r="AA115" s="91" t="n">
        <v>0.443272</v>
      </c>
      <c r="AB115" s="91" t="n">
        <v>0.449427</v>
      </c>
      <c r="AC115" s="91" t="n">
        <v>0.45048</v>
      </c>
      <c r="AD115" s="91" t="n">
        <v>0.448767</v>
      </c>
      <c r="AE115" s="91" t="n">
        <v>0.453882</v>
      </c>
      <c r="AF115" s="91" t="n">
        <v>0.458215</v>
      </c>
      <c r="AG115" s="91" t="n">
        <v>0.469921</v>
      </c>
      <c r="AH115" s="92" t="n">
        <v>0.001586</v>
      </c>
    </row>
    <row r="116" ht="15" customHeight="1" s="95">
      <c r="A116" s="10" t="inlineStr">
        <is>
          <t>IKI000:da_SteamCoal</t>
        </is>
      </c>
      <c r="B116" s="110" t="inlineStr">
        <is>
          <t xml:space="preserve">   Other Industrial Coal</t>
        </is>
      </c>
      <c r="C116" s="91" t="n">
        <v>0.485064</v>
      </c>
      <c r="D116" s="91" t="n">
        <v>0.473656</v>
      </c>
      <c r="E116" s="91" t="n">
        <v>0.460512</v>
      </c>
      <c r="F116" s="91" t="n">
        <v>0.464637</v>
      </c>
      <c r="G116" s="91" t="n">
        <v>0.469317</v>
      </c>
      <c r="H116" s="91" t="n">
        <v>0.468551</v>
      </c>
      <c r="I116" s="91" t="n">
        <v>0.465536</v>
      </c>
      <c r="J116" s="91" t="n">
        <v>0.46159</v>
      </c>
      <c r="K116" s="91" t="n">
        <v>0.458022</v>
      </c>
      <c r="L116" s="91" t="n">
        <v>0.452374</v>
      </c>
      <c r="M116" s="91" t="n">
        <v>0.448191</v>
      </c>
      <c r="N116" s="91" t="n">
        <v>0.444424</v>
      </c>
      <c r="O116" s="91" t="n">
        <v>0.441007</v>
      </c>
      <c r="P116" s="91" t="n">
        <v>0.435726</v>
      </c>
      <c r="Q116" s="91" t="n">
        <v>0.430749</v>
      </c>
      <c r="R116" s="91" t="n">
        <v>0.431925</v>
      </c>
      <c r="S116" s="91" t="n">
        <v>0.43264</v>
      </c>
      <c r="T116" s="91" t="n">
        <v>0.433415</v>
      </c>
      <c r="U116" s="91" t="n">
        <v>0.434456</v>
      </c>
      <c r="V116" s="91" t="n">
        <v>0.435657</v>
      </c>
      <c r="W116" s="91" t="n">
        <v>0.436411</v>
      </c>
      <c r="X116" s="91" t="n">
        <v>0.440999</v>
      </c>
      <c r="Y116" s="91" t="n">
        <v>0.450089</v>
      </c>
      <c r="Z116" s="91" t="n">
        <v>0.460214</v>
      </c>
      <c r="AA116" s="91" t="n">
        <v>0.474482</v>
      </c>
      <c r="AB116" s="91" t="n">
        <v>0.476795</v>
      </c>
      <c r="AC116" s="91" t="n">
        <v>0.478218</v>
      </c>
      <c r="AD116" s="91" t="n">
        <v>0.479481</v>
      </c>
      <c r="AE116" s="91" t="n">
        <v>0.481259</v>
      </c>
      <c r="AF116" s="91" t="n">
        <v>0.483389</v>
      </c>
      <c r="AG116" s="91" t="n">
        <v>0.486228</v>
      </c>
      <c r="AH116" s="92" t="n">
        <v>8.000000000000001e-05</v>
      </c>
    </row>
    <row r="117" ht="15" customHeight="1" s="95">
      <c r="A117" s="10" t="inlineStr">
        <is>
          <t>IKI000:da_CoaltoLiquids</t>
        </is>
      </c>
      <c r="B117" s="110" t="inlineStr">
        <is>
          <t xml:space="preserve">   Coal-to-Liquids Heat and Power</t>
        </is>
      </c>
      <c r="C117" s="91" t="n">
        <v>0</v>
      </c>
      <c r="D117" s="91" t="n">
        <v>0</v>
      </c>
      <c r="E117" s="91" t="n">
        <v>0</v>
      </c>
      <c r="F117" s="91" t="n">
        <v>0</v>
      </c>
      <c r="G117" s="91" t="n">
        <v>0</v>
      </c>
      <c r="H117" s="91" t="n">
        <v>0</v>
      </c>
      <c r="I117" s="91" t="n">
        <v>0</v>
      </c>
      <c r="J117" s="91" t="n">
        <v>0</v>
      </c>
      <c r="K117" s="91" t="n">
        <v>0</v>
      </c>
      <c r="L117" s="91" t="n">
        <v>0</v>
      </c>
      <c r="M117" s="91" t="n">
        <v>0</v>
      </c>
      <c r="N117" s="91" t="n">
        <v>0</v>
      </c>
      <c r="O117" s="91" t="n">
        <v>0</v>
      </c>
      <c r="P117" s="91" t="n">
        <v>0</v>
      </c>
      <c r="Q117" s="91" t="n">
        <v>0</v>
      </c>
      <c r="R117" s="91" t="n">
        <v>0</v>
      </c>
      <c r="S117" s="91" t="n">
        <v>0</v>
      </c>
      <c r="T117" s="91" t="n">
        <v>0</v>
      </c>
      <c r="U117" s="91" t="n">
        <v>0</v>
      </c>
      <c r="V117" s="91" t="n">
        <v>0</v>
      </c>
      <c r="W117" s="91" t="n">
        <v>0</v>
      </c>
      <c r="X117" s="91" t="n">
        <v>0</v>
      </c>
      <c r="Y117" s="91" t="n">
        <v>0</v>
      </c>
      <c r="Z117" s="91" t="n">
        <v>0</v>
      </c>
      <c r="AA117" s="91" t="n">
        <v>0</v>
      </c>
      <c r="AB117" s="91" t="n">
        <v>0</v>
      </c>
      <c r="AC117" s="91" t="n">
        <v>0</v>
      </c>
      <c r="AD117" s="91" t="n">
        <v>0</v>
      </c>
      <c r="AE117" s="91" t="n">
        <v>0</v>
      </c>
      <c r="AF117" s="91" t="n">
        <v>0</v>
      </c>
      <c r="AG117" s="91" t="n">
        <v>0</v>
      </c>
      <c r="AH117" s="92" t="inlineStr">
        <is>
          <t>- -</t>
        </is>
      </c>
    </row>
    <row r="118" ht="15" customHeight="1" s="95">
      <c r="A118" s="10" t="inlineStr">
        <is>
          <t>IKI000:da_CoalSubtotal</t>
        </is>
      </c>
      <c r="B118" s="110" t="inlineStr">
        <is>
          <t xml:space="preserve">     Coal Subtotal</t>
        </is>
      </c>
      <c r="C118" s="91" t="n">
        <v>0.933168</v>
      </c>
      <c r="D118" s="91" t="n">
        <v>0.845203</v>
      </c>
      <c r="E118" s="91" t="n">
        <v>0.848618</v>
      </c>
      <c r="F118" s="91" t="n">
        <v>0.9507910000000001</v>
      </c>
      <c r="G118" s="91" t="n">
        <v>0.962889</v>
      </c>
      <c r="H118" s="91" t="n">
        <v>0.93726</v>
      </c>
      <c r="I118" s="91" t="n">
        <v>0.922363</v>
      </c>
      <c r="J118" s="91" t="n">
        <v>0.9055800000000001</v>
      </c>
      <c r="K118" s="91" t="n">
        <v>0.886707</v>
      </c>
      <c r="L118" s="91" t="n">
        <v>0.8570179999999999</v>
      </c>
      <c r="M118" s="91" t="n">
        <v>0.848967</v>
      </c>
      <c r="N118" s="91" t="n">
        <v>0.843987</v>
      </c>
      <c r="O118" s="91" t="n">
        <v>0.839112</v>
      </c>
      <c r="P118" s="91" t="n">
        <v>0.824703</v>
      </c>
      <c r="Q118" s="91" t="n">
        <v>0.822889</v>
      </c>
      <c r="R118" s="91" t="n">
        <v>0.832217</v>
      </c>
      <c r="S118" s="91" t="n">
        <v>0.834611</v>
      </c>
      <c r="T118" s="91" t="n">
        <v>0.838398</v>
      </c>
      <c r="U118" s="91" t="n">
        <v>0.847444</v>
      </c>
      <c r="V118" s="91" t="n">
        <v>0.855858</v>
      </c>
      <c r="W118" s="91" t="n">
        <v>0.854369</v>
      </c>
      <c r="X118" s="91" t="n">
        <v>0.861303</v>
      </c>
      <c r="Y118" s="91" t="n">
        <v>0.878322</v>
      </c>
      <c r="Z118" s="91" t="n">
        <v>0.902307</v>
      </c>
      <c r="AA118" s="91" t="n">
        <v>0.917755</v>
      </c>
      <c r="AB118" s="91" t="n">
        <v>0.926222</v>
      </c>
      <c r="AC118" s="91" t="n">
        <v>0.928698</v>
      </c>
      <c r="AD118" s="91" t="n">
        <v>0.928248</v>
      </c>
      <c r="AE118" s="91" t="n">
        <v>0.935141</v>
      </c>
      <c r="AF118" s="91" t="n">
        <v>0.941604</v>
      </c>
      <c r="AG118" s="91" t="n">
        <v>0.956148</v>
      </c>
      <c r="AH118" s="92" t="n">
        <v>0.000811</v>
      </c>
    </row>
    <row r="119" ht="15" customHeight="1" s="95">
      <c r="A119" s="10" t="inlineStr">
        <is>
          <t>IKI000:da_BiofuelHeatCo</t>
        </is>
      </c>
      <c r="B119" s="110" t="inlineStr">
        <is>
          <t xml:space="preserve">   Biofuels Heat and Coproducts</t>
        </is>
      </c>
      <c r="C119" s="91" t="n">
        <v>0.904565</v>
      </c>
      <c r="D119" s="91" t="n">
        <v>0.881069</v>
      </c>
      <c r="E119" s="91" t="n">
        <v>0.871399</v>
      </c>
      <c r="F119" s="91" t="n">
        <v>0.8780480000000001</v>
      </c>
      <c r="G119" s="91" t="n">
        <v>0.886692</v>
      </c>
      <c r="H119" s="91" t="n">
        <v>0.893325</v>
      </c>
      <c r="I119" s="91" t="n">
        <v>0.898712</v>
      </c>
      <c r="J119" s="91" t="n">
        <v>0.902633</v>
      </c>
      <c r="K119" s="91" t="n">
        <v>0.906362</v>
      </c>
      <c r="L119" s="91" t="n">
        <v>0.909527</v>
      </c>
      <c r="M119" s="91" t="n">
        <v>0.919702</v>
      </c>
      <c r="N119" s="91" t="n">
        <v>0.922912</v>
      </c>
      <c r="O119" s="91" t="n">
        <v>0.927172</v>
      </c>
      <c r="P119" s="91" t="n">
        <v>0.932379</v>
      </c>
      <c r="Q119" s="91" t="n">
        <v>0.937201</v>
      </c>
      <c r="R119" s="91" t="n">
        <v>0.94175</v>
      </c>
      <c r="S119" s="91" t="n">
        <v>0.949892</v>
      </c>
      <c r="T119" s="91" t="n">
        <v>0.956083</v>
      </c>
      <c r="U119" s="91" t="n">
        <v>0.962673</v>
      </c>
      <c r="V119" s="91" t="n">
        <v>0.970094</v>
      </c>
      <c r="W119" s="91" t="n">
        <v>0.978643</v>
      </c>
      <c r="X119" s="91" t="n">
        <v>0.986861</v>
      </c>
      <c r="Y119" s="91" t="n">
        <v>0.996398</v>
      </c>
      <c r="Z119" s="91" t="n">
        <v>1.006248</v>
      </c>
      <c r="AA119" s="91" t="n">
        <v>1.023948</v>
      </c>
      <c r="AB119" s="91" t="n">
        <v>1.033163</v>
      </c>
      <c r="AC119" s="91" t="n">
        <v>1.042666</v>
      </c>
      <c r="AD119" s="91" t="n">
        <v>1.052415</v>
      </c>
      <c r="AE119" s="91" t="n">
        <v>1.062656</v>
      </c>
      <c r="AF119" s="91" t="n">
        <v>1.073288</v>
      </c>
      <c r="AG119" s="91" t="n">
        <v>1.084192</v>
      </c>
      <c r="AH119" s="92" t="n">
        <v>0.006056</v>
      </c>
    </row>
    <row r="120" ht="15" customHeight="1" s="95">
      <c r="A120" s="10" t="inlineStr">
        <is>
          <t>IKI000:da_Renewables</t>
        </is>
      </c>
      <c r="B120" s="110" t="inlineStr">
        <is>
          <t xml:space="preserve">   Renewables 7/</t>
        </is>
      </c>
      <c r="C120" s="91" t="n">
        <v>1.530173</v>
      </c>
      <c r="D120" s="91" t="n">
        <v>1.561745</v>
      </c>
      <c r="E120" s="91" t="n">
        <v>1.559213</v>
      </c>
      <c r="F120" s="91" t="n">
        <v>1.575411</v>
      </c>
      <c r="G120" s="91" t="n">
        <v>1.604102</v>
      </c>
      <c r="H120" s="91" t="n">
        <v>1.623962</v>
      </c>
      <c r="I120" s="91" t="n">
        <v>1.63732</v>
      </c>
      <c r="J120" s="91" t="n">
        <v>1.6443</v>
      </c>
      <c r="K120" s="91" t="n">
        <v>1.65072</v>
      </c>
      <c r="L120" s="91" t="n">
        <v>1.653587</v>
      </c>
      <c r="M120" s="91" t="n">
        <v>1.659455</v>
      </c>
      <c r="N120" s="91" t="n">
        <v>1.667355</v>
      </c>
      <c r="O120" s="91" t="n">
        <v>1.677953</v>
      </c>
      <c r="P120" s="91" t="n">
        <v>1.679165</v>
      </c>
      <c r="Q120" s="91" t="n">
        <v>1.680535</v>
      </c>
      <c r="R120" s="91" t="n">
        <v>1.694301</v>
      </c>
      <c r="S120" s="91" t="n">
        <v>1.707739</v>
      </c>
      <c r="T120" s="91" t="n">
        <v>1.721945</v>
      </c>
      <c r="U120" s="91" t="n">
        <v>1.740047</v>
      </c>
      <c r="V120" s="91" t="n">
        <v>1.758814</v>
      </c>
      <c r="W120" s="91" t="n">
        <v>1.776854</v>
      </c>
      <c r="X120" s="91" t="n">
        <v>1.799101</v>
      </c>
      <c r="Y120" s="91" t="n">
        <v>1.819827</v>
      </c>
      <c r="Z120" s="91" t="n">
        <v>1.84445</v>
      </c>
      <c r="AA120" s="91" t="n">
        <v>1.866628</v>
      </c>
      <c r="AB120" s="91" t="n">
        <v>1.89589</v>
      </c>
      <c r="AC120" s="91" t="n">
        <v>1.922401</v>
      </c>
      <c r="AD120" s="91" t="n">
        <v>1.948788</v>
      </c>
      <c r="AE120" s="91" t="n">
        <v>1.97432</v>
      </c>
      <c r="AF120" s="91" t="n">
        <v>2.00094</v>
      </c>
      <c r="AG120" s="91" t="n">
        <v>2.030082</v>
      </c>
      <c r="AH120" s="92" t="n">
        <v>0.009468000000000001</v>
      </c>
    </row>
    <row r="121" ht="15" customHeight="1" s="95">
      <c r="A121" s="10" t="inlineStr">
        <is>
          <t>IKI000:da_PurchasedElec</t>
        </is>
      </c>
      <c r="B121" s="110" t="inlineStr">
        <is>
          <t xml:space="preserve">   Purchased Electricity</t>
        </is>
      </c>
      <c r="C121" s="91" t="n">
        <v>3.066925</v>
      </c>
      <c r="D121" s="91" t="n">
        <v>3.083125</v>
      </c>
      <c r="E121" s="91" t="n">
        <v>3.125144</v>
      </c>
      <c r="F121" s="91" t="n">
        <v>3.215641</v>
      </c>
      <c r="G121" s="91" t="n">
        <v>3.325073</v>
      </c>
      <c r="H121" s="91" t="n">
        <v>3.413281</v>
      </c>
      <c r="I121" s="91" t="n">
        <v>3.471282</v>
      </c>
      <c r="J121" s="91" t="n">
        <v>3.510401</v>
      </c>
      <c r="K121" s="91" t="n">
        <v>3.546502</v>
      </c>
      <c r="L121" s="91" t="n">
        <v>3.569596</v>
      </c>
      <c r="M121" s="91" t="n">
        <v>3.59999</v>
      </c>
      <c r="N121" s="91" t="n">
        <v>3.625032</v>
      </c>
      <c r="O121" s="91" t="n">
        <v>3.657454</v>
      </c>
      <c r="P121" s="91" t="n">
        <v>3.672739</v>
      </c>
      <c r="Q121" s="91" t="n">
        <v>3.700781</v>
      </c>
      <c r="R121" s="91" t="n">
        <v>3.736541</v>
      </c>
      <c r="S121" s="91" t="n">
        <v>3.769975</v>
      </c>
      <c r="T121" s="91" t="n">
        <v>3.801119</v>
      </c>
      <c r="U121" s="91" t="n">
        <v>3.832616</v>
      </c>
      <c r="V121" s="91" t="n">
        <v>3.867457</v>
      </c>
      <c r="W121" s="91" t="n">
        <v>3.894222</v>
      </c>
      <c r="X121" s="91" t="n">
        <v>3.928429</v>
      </c>
      <c r="Y121" s="91" t="n">
        <v>3.96693</v>
      </c>
      <c r="Z121" s="91" t="n">
        <v>4.015344</v>
      </c>
      <c r="AA121" s="91" t="n">
        <v>4.049336</v>
      </c>
      <c r="AB121" s="91" t="n">
        <v>4.089609</v>
      </c>
      <c r="AC121" s="91" t="n">
        <v>4.116946</v>
      </c>
      <c r="AD121" s="91" t="n">
        <v>4.136756</v>
      </c>
      <c r="AE121" s="91" t="n">
        <v>4.16164</v>
      </c>
      <c r="AF121" s="91" t="n">
        <v>4.191997</v>
      </c>
      <c r="AG121" s="91" t="n">
        <v>4.225842</v>
      </c>
      <c r="AH121" s="92" t="n">
        <v>0.010742</v>
      </c>
    </row>
    <row r="122" ht="15" customHeight="1" s="95">
      <c r="A122" s="10" t="inlineStr">
        <is>
          <t>IKI000:da_DeliveredEner</t>
        </is>
      </c>
      <c r="B122" s="15" t="inlineStr">
        <is>
          <t xml:space="preserve">     Delivered Energy</t>
        </is>
      </c>
      <c r="C122" s="16" t="n">
        <v>25.46562</v>
      </c>
      <c r="D122" s="16" t="n">
        <v>25.82605</v>
      </c>
      <c r="E122" s="16" t="n">
        <v>26.409595</v>
      </c>
      <c r="F122" s="16" t="n">
        <v>27.202684</v>
      </c>
      <c r="G122" s="16" t="n">
        <v>28.011507</v>
      </c>
      <c r="H122" s="16" t="n">
        <v>28.661537</v>
      </c>
      <c r="I122" s="16" t="n">
        <v>29.158688</v>
      </c>
      <c r="J122" s="16" t="n">
        <v>29.391081</v>
      </c>
      <c r="K122" s="16" t="n">
        <v>29.656048</v>
      </c>
      <c r="L122" s="16" t="n">
        <v>29.909084</v>
      </c>
      <c r="M122" s="16" t="n">
        <v>30.166578</v>
      </c>
      <c r="N122" s="16" t="n">
        <v>30.395355</v>
      </c>
      <c r="O122" s="16" t="n">
        <v>30.689041</v>
      </c>
      <c r="P122" s="16" t="n">
        <v>30.910276</v>
      </c>
      <c r="Q122" s="16" t="n">
        <v>31.274519</v>
      </c>
      <c r="R122" s="16" t="n">
        <v>31.664082</v>
      </c>
      <c r="S122" s="16" t="n">
        <v>32.049114</v>
      </c>
      <c r="T122" s="16" t="n">
        <v>32.428146</v>
      </c>
      <c r="U122" s="16" t="n">
        <v>32.792076</v>
      </c>
      <c r="V122" s="16" t="n">
        <v>33.208435</v>
      </c>
      <c r="W122" s="16" t="n">
        <v>33.4953</v>
      </c>
      <c r="X122" s="16" t="n">
        <v>33.817234</v>
      </c>
      <c r="Y122" s="16" t="n">
        <v>34.16106</v>
      </c>
      <c r="Z122" s="16" t="n">
        <v>34.628521</v>
      </c>
      <c r="AA122" s="16" t="n">
        <v>35.030643</v>
      </c>
      <c r="AB122" s="16" t="n">
        <v>35.491478</v>
      </c>
      <c r="AC122" s="16" t="n">
        <v>35.794746</v>
      </c>
      <c r="AD122" s="16" t="n">
        <v>36.109501</v>
      </c>
      <c r="AE122" s="16" t="n">
        <v>36.43689</v>
      </c>
      <c r="AF122" s="16" t="n">
        <v>36.83699</v>
      </c>
      <c r="AG122" s="16" t="n">
        <v>37.274052</v>
      </c>
      <c r="AH122" s="17" t="n">
        <v>0.01278</v>
      </c>
    </row>
    <row r="123" ht="15" customHeight="1" s="95">
      <c r="A123" s="10" t="inlineStr">
        <is>
          <t>IKI000:da_ElectricityRe</t>
        </is>
      </c>
      <c r="B123" s="110" t="inlineStr">
        <is>
          <t xml:space="preserve">   Electricity Related Losses</t>
        </is>
      </c>
      <c r="C123" s="91" t="n">
        <v>5.720147</v>
      </c>
      <c r="D123" s="91" t="n">
        <v>5.745224</v>
      </c>
      <c r="E123" s="91" t="n">
        <v>5.819607</v>
      </c>
      <c r="F123" s="91" t="n">
        <v>5.818492</v>
      </c>
      <c r="G123" s="91" t="n">
        <v>5.848311</v>
      </c>
      <c r="H123" s="91" t="n">
        <v>5.796538</v>
      </c>
      <c r="I123" s="91" t="n">
        <v>5.671222</v>
      </c>
      <c r="J123" s="91" t="n">
        <v>5.572033</v>
      </c>
      <c r="K123" s="91" t="n">
        <v>5.538825</v>
      </c>
      <c r="L123" s="91" t="n">
        <v>5.503428</v>
      </c>
      <c r="M123" s="91" t="n">
        <v>5.529538</v>
      </c>
      <c r="N123" s="91" t="n">
        <v>5.532818</v>
      </c>
      <c r="O123" s="91" t="n">
        <v>5.535379</v>
      </c>
      <c r="P123" s="91" t="n">
        <v>5.527384</v>
      </c>
      <c r="Q123" s="91" t="n">
        <v>5.529894</v>
      </c>
      <c r="R123" s="91" t="n">
        <v>5.554378</v>
      </c>
      <c r="S123" s="91" t="n">
        <v>5.574386</v>
      </c>
      <c r="T123" s="91" t="n">
        <v>5.582233</v>
      </c>
      <c r="U123" s="91" t="n">
        <v>5.594135</v>
      </c>
      <c r="V123" s="91" t="n">
        <v>5.621323</v>
      </c>
      <c r="W123" s="91" t="n">
        <v>5.641488</v>
      </c>
      <c r="X123" s="91" t="n">
        <v>5.671913</v>
      </c>
      <c r="Y123" s="91" t="n">
        <v>5.708662</v>
      </c>
      <c r="Z123" s="91" t="n">
        <v>5.744304</v>
      </c>
      <c r="AA123" s="91" t="n">
        <v>5.73623</v>
      </c>
      <c r="AB123" s="91" t="n">
        <v>5.766596</v>
      </c>
      <c r="AC123" s="91" t="n">
        <v>5.78014</v>
      </c>
      <c r="AD123" s="91" t="n">
        <v>5.78148</v>
      </c>
      <c r="AE123" s="91" t="n">
        <v>5.784644</v>
      </c>
      <c r="AF123" s="91" t="n">
        <v>5.8095</v>
      </c>
      <c r="AG123" s="91" t="n">
        <v>5.83812</v>
      </c>
      <c r="AH123" s="92" t="n">
        <v>0.000681</v>
      </c>
    </row>
    <row r="124" ht="15" customHeight="1" s="95">
      <c r="A124" s="10" t="inlineStr">
        <is>
          <t>IKI000:da_Total</t>
        </is>
      </c>
      <c r="B124" s="15" t="inlineStr">
        <is>
          <t xml:space="preserve">     Total</t>
        </is>
      </c>
      <c r="C124" s="16" t="n">
        <v>31.185766</v>
      </c>
      <c r="D124" s="16" t="n">
        <v>31.571274</v>
      </c>
      <c r="E124" s="16" t="n">
        <v>32.229202</v>
      </c>
      <c r="F124" s="16" t="n">
        <v>33.021175</v>
      </c>
      <c r="G124" s="16" t="n">
        <v>33.859818</v>
      </c>
      <c r="H124" s="16" t="n">
        <v>34.458076</v>
      </c>
      <c r="I124" s="16" t="n">
        <v>34.82991</v>
      </c>
      <c r="J124" s="16" t="n">
        <v>34.963116</v>
      </c>
      <c r="K124" s="16" t="n">
        <v>35.194874</v>
      </c>
      <c r="L124" s="16" t="n">
        <v>35.412514</v>
      </c>
      <c r="M124" s="16" t="n">
        <v>35.696117</v>
      </c>
      <c r="N124" s="16" t="n">
        <v>35.928173</v>
      </c>
      <c r="O124" s="16" t="n">
        <v>36.224419</v>
      </c>
      <c r="P124" s="16" t="n">
        <v>36.43766</v>
      </c>
      <c r="Q124" s="16" t="n">
        <v>36.804413</v>
      </c>
      <c r="R124" s="16" t="n">
        <v>37.21846</v>
      </c>
      <c r="S124" s="16" t="n">
        <v>37.623501</v>
      </c>
      <c r="T124" s="16" t="n">
        <v>38.01038</v>
      </c>
      <c r="U124" s="16" t="n">
        <v>38.386211</v>
      </c>
      <c r="V124" s="16" t="n">
        <v>38.829758</v>
      </c>
      <c r="W124" s="16" t="n">
        <v>39.136787</v>
      </c>
      <c r="X124" s="16" t="n">
        <v>39.489147</v>
      </c>
      <c r="Y124" s="16" t="n">
        <v>39.86972</v>
      </c>
      <c r="Z124" s="16" t="n">
        <v>40.372826</v>
      </c>
      <c r="AA124" s="16" t="n">
        <v>40.766872</v>
      </c>
      <c r="AB124" s="16" t="n">
        <v>41.258072</v>
      </c>
      <c r="AC124" s="16" t="n">
        <v>41.574886</v>
      </c>
      <c r="AD124" s="16" t="n">
        <v>41.89098</v>
      </c>
      <c r="AE124" s="16" t="n">
        <v>42.221535</v>
      </c>
      <c r="AF124" s="16" t="n">
        <v>42.646492</v>
      </c>
      <c r="AG124" s="16" t="n">
        <v>43.112171</v>
      </c>
      <c r="AH124" s="17" t="n">
        <v>0.010853</v>
      </c>
    </row>
    <row r="126" ht="15" customHeight="1" s="95">
      <c r="B126" s="15" t="inlineStr">
        <is>
          <t>Energy Consumption per dollar of Shipments 1/</t>
        </is>
      </c>
    </row>
    <row r="127" ht="15" customHeight="1" s="95">
      <c r="B127" s="15" t="inlineStr">
        <is>
          <t>(thousand Btu per 2012 dollar)</t>
        </is>
      </c>
    </row>
    <row r="128" ht="15" customHeight="1" s="95">
      <c r="A128" s="10" t="inlineStr">
        <is>
          <t>IKI000:ea_LiqPetGasHeat</t>
        </is>
      </c>
      <c r="B128" s="110" t="inlineStr">
        <is>
          <t xml:space="preserve">   Liquefied Petroleum Gas Heat and Power 2/</t>
        </is>
      </c>
      <c r="C128" s="91" t="n">
        <v>0.019367</v>
      </c>
      <c r="D128" s="91" t="n">
        <v>0.018601</v>
      </c>
      <c r="E128" s="91" t="n">
        <v>0.014933</v>
      </c>
      <c r="F128" s="91" t="n">
        <v>0.024317</v>
      </c>
      <c r="G128" s="91" t="n">
        <v>0.02367</v>
      </c>
      <c r="H128" s="91" t="n">
        <v>0.023363</v>
      </c>
      <c r="I128" s="91" t="n">
        <v>0.023194</v>
      </c>
      <c r="J128" s="91" t="n">
        <v>0.023104</v>
      </c>
      <c r="K128" s="91" t="n">
        <v>0.022943</v>
      </c>
      <c r="L128" s="91" t="n">
        <v>0.022818</v>
      </c>
      <c r="M128" s="91" t="n">
        <v>0.022651</v>
      </c>
      <c r="N128" s="91" t="n">
        <v>0.022557</v>
      </c>
      <c r="O128" s="91" t="n">
        <v>0.022522</v>
      </c>
      <c r="P128" s="91" t="n">
        <v>0.022438</v>
      </c>
      <c r="Q128" s="91" t="n">
        <v>0.022336</v>
      </c>
      <c r="R128" s="91" t="n">
        <v>0.022259</v>
      </c>
      <c r="S128" s="91" t="n">
        <v>0.022185</v>
      </c>
      <c r="T128" s="91" t="n">
        <v>0.022094</v>
      </c>
      <c r="U128" s="91" t="n">
        <v>0.022021</v>
      </c>
      <c r="V128" s="91" t="n">
        <v>0.021951</v>
      </c>
      <c r="W128" s="91" t="n">
        <v>0.021877</v>
      </c>
      <c r="X128" s="91" t="n">
        <v>0.021807</v>
      </c>
      <c r="Y128" s="91" t="n">
        <v>0.021729</v>
      </c>
      <c r="Z128" s="91" t="n">
        <v>0.02165</v>
      </c>
      <c r="AA128" s="91" t="n">
        <v>0.021592</v>
      </c>
      <c r="AB128" s="91" t="n">
        <v>0.021545</v>
      </c>
      <c r="AC128" s="91" t="n">
        <v>0.021519</v>
      </c>
      <c r="AD128" s="91" t="n">
        <v>0.021495</v>
      </c>
      <c r="AE128" s="91" t="n">
        <v>0.021462</v>
      </c>
      <c r="AF128" s="91" t="n">
        <v>0.021414</v>
      </c>
      <c r="AG128" s="91" t="n">
        <v>0.021384</v>
      </c>
      <c r="AH128" s="92" t="n">
        <v>0.003308</v>
      </c>
    </row>
    <row r="129" ht="15" customHeight="1" s="95">
      <c r="A129" s="10" t="inlineStr">
        <is>
          <t>IKI000:ea_LiqPetGasFeed</t>
        </is>
      </c>
      <c r="B129" s="110" t="inlineStr">
        <is>
          <t xml:space="preserve">   Hydrocarbon Gas Liquid Feedstocks 2/</t>
        </is>
      </c>
      <c r="C129" s="91" t="n">
        <v>0.363862</v>
      </c>
      <c r="D129" s="91" t="n">
        <v>0.387591</v>
      </c>
      <c r="E129" s="91" t="n">
        <v>0.405557</v>
      </c>
      <c r="F129" s="91" t="n">
        <v>0.404335</v>
      </c>
      <c r="G129" s="91" t="n">
        <v>0.409489</v>
      </c>
      <c r="H129" s="91" t="n">
        <v>0.411235</v>
      </c>
      <c r="I129" s="91" t="n">
        <v>0.412533</v>
      </c>
      <c r="J129" s="91" t="n">
        <v>0.413351</v>
      </c>
      <c r="K129" s="91" t="n">
        <v>0.416354</v>
      </c>
      <c r="L129" s="91" t="n">
        <v>0.418905</v>
      </c>
      <c r="M129" s="91" t="n">
        <v>0.422611</v>
      </c>
      <c r="N129" s="91" t="n">
        <v>0.42585</v>
      </c>
      <c r="O129" s="91" t="n">
        <v>0.42713</v>
      </c>
      <c r="P129" s="91" t="n">
        <v>0.428024</v>
      </c>
      <c r="Q129" s="91" t="n">
        <v>0.431231</v>
      </c>
      <c r="R129" s="91" t="n">
        <v>0.432999</v>
      </c>
      <c r="S129" s="91" t="n">
        <v>0.433433</v>
      </c>
      <c r="T129" s="91" t="n">
        <v>0.434565</v>
      </c>
      <c r="U129" s="91" t="n">
        <v>0.434634</v>
      </c>
      <c r="V129" s="91" t="n">
        <v>0.434002</v>
      </c>
      <c r="W129" s="91" t="n">
        <v>0.430061</v>
      </c>
      <c r="X129" s="91" t="n">
        <v>0.426655</v>
      </c>
      <c r="Y129" s="91" t="n">
        <v>0.424048</v>
      </c>
      <c r="Z129" s="91" t="n">
        <v>0.424171</v>
      </c>
      <c r="AA129" s="91" t="n">
        <v>0.423434</v>
      </c>
      <c r="AB129" s="91" t="n">
        <v>0.424186</v>
      </c>
      <c r="AC129" s="91" t="n">
        <v>0.421857</v>
      </c>
      <c r="AD129" s="91" t="n">
        <v>0.419774</v>
      </c>
      <c r="AE129" s="91" t="n">
        <v>0.417242</v>
      </c>
      <c r="AF129" s="91" t="n">
        <v>0.416761</v>
      </c>
      <c r="AG129" s="91" t="n">
        <v>0.416261</v>
      </c>
      <c r="AH129" s="92" t="n">
        <v>0.004495</v>
      </c>
    </row>
    <row r="130" ht="15" customHeight="1" s="95">
      <c r="A130" s="10" t="inlineStr">
        <is>
          <t>IKI000:ea_MotorGasoline</t>
        </is>
      </c>
      <c r="B130" s="110" t="inlineStr">
        <is>
          <t xml:space="preserve">   Motor Gasoline</t>
        </is>
      </c>
      <c r="C130" s="91" t="n">
        <v>0.029141</v>
      </c>
      <c r="D130" s="91" t="n">
        <v>0.02885</v>
      </c>
      <c r="E130" s="91" t="n">
        <v>0.030626</v>
      </c>
      <c r="F130" s="91" t="n">
        <v>0.030905</v>
      </c>
      <c r="G130" s="91" t="n">
        <v>0.031085</v>
      </c>
      <c r="H130" s="91" t="n">
        <v>0.031131</v>
      </c>
      <c r="I130" s="91" t="n">
        <v>0.031229</v>
      </c>
      <c r="J130" s="91" t="n">
        <v>0.031304</v>
      </c>
      <c r="K130" s="91" t="n">
        <v>0.031342</v>
      </c>
      <c r="L130" s="91" t="n">
        <v>0.031369</v>
      </c>
      <c r="M130" s="91" t="n">
        <v>0.031366</v>
      </c>
      <c r="N130" s="91" t="n">
        <v>0.031354</v>
      </c>
      <c r="O130" s="91" t="n">
        <v>0.03137</v>
      </c>
      <c r="P130" s="91" t="n">
        <v>0.031305</v>
      </c>
      <c r="Q130" s="91" t="n">
        <v>0.031227</v>
      </c>
      <c r="R130" s="91" t="n">
        <v>0.031117</v>
      </c>
      <c r="S130" s="91" t="n">
        <v>0.03101</v>
      </c>
      <c r="T130" s="91" t="n">
        <v>0.030935</v>
      </c>
      <c r="U130" s="91" t="n">
        <v>0.030848</v>
      </c>
      <c r="V130" s="91" t="n">
        <v>0.030751</v>
      </c>
      <c r="W130" s="91" t="n">
        <v>0.030695</v>
      </c>
      <c r="X130" s="91" t="n">
        <v>0.03061</v>
      </c>
      <c r="Y130" s="91" t="n">
        <v>0.030502</v>
      </c>
      <c r="Z130" s="91" t="n">
        <v>0.030381</v>
      </c>
      <c r="AA130" s="91" t="n">
        <v>0.030302</v>
      </c>
      <c r="AB130" s="91" t="n">
        <v>0.030227</v>
      </c>
      <c r="AC130" s="91" t="n">
        <v>0.030175</v>
      </c>
      <c r="AD130" s="91" t="n">
        <v>0.030145</v>
      </c>
      <c r="AE130" s="91" t="n">
        <v>0.030093</v>
      </c>
      <c r="AF130" s="91" t="n">
        <v>0.030015</v>
      </c>
      <c r="AG130" s="91" t="n">
        <v>0.029941</v>
      </c>
      <c r="AH130" s="92" t="n">
        <v>0.000903</v>
      </c>
    </row>
    <row r="131" ht="15" customHeight="1" s="95">
      <c r="A131" s="10" t="inlineStr">
        <is>
          <t>IKI000:ea_Distillate</t>
        </is>
      </c>
      <c r="B131" s="110" t="inlineStr">
        <is>
          <t xml:space="preserve">   Distillate Fuel Oil</t>
        </is>
      </c>
      <c r="C131" s="91" t="n">
        <v>0.138946</v>
      </c>
      <c r="D131" s="91" t="n">
        <v>0.138246</v>
      </c>
      <c r="E131" s="91" t="n">
        <v>0.13954</v>
      </c>
      <c r="F131" s="91" t="n">
        <v>0.139303</v>
      </c>
      <c r="G131" s="91" t="n">
        <v>0.139605</v>
      </c>
      <c r="H131" s="91" t="n">
        <v>0.13961</v>
      </c>
      <c r="I131" s="91" t="n">
        <v>0.14004</v>
      </c>
      <c r="J131" s="91" t="n">
        <v>0.140289</v>
      </c>
      <c r="K131" s="91" t="n">
        <v>0.140445</v>
      </c>
      <c r="L131" s="91" t="n">
        <v>0.140488</v>
      </c>
      <c r="M131" s="91" t="n">
        <v>0.140574</v>
      </c>
      <c r="N131" s="91" t="n">
        <v>0.140665</v>
      </c>
      <c r="O131" s="91" t="n">
        <v>0.140816</v>
      </c>
      <c r="P131" s="91" t="n">
        <v>0.140674</v>
      </c>
      <c r="Q131" s="91" t="n">
        <v>0.140429</v>
      </c>
      <c r="R131" s="91" t="n">
        <v>0.140178</v>
      </c>
      <c r="S131" s="91" t="n">
        <v>0.139939</v>
      </c>
      <c r="T131" s="91" t="n">
        <v>0.139726</v>
      </c>
      <c r="U131" s="91" t="n">
        <v>0.139495</v>
      </c>
      <c r="V131" s="91" t="n">
        <v>0.139229</v>
      </c>
      <c r="W131" s="91" t="n">
        <v>0.139076</v>
      </c>
      <c r="X131" s="91" t="n">
        <v>0.138932</v>
      </c>
      <c r="Y131" s="91" t="n">
        <v>0.138677</v>
      </c>
      <c r="Z131" s="91" t="n">
        <v>0.138403</v>
      </c>
      <c r="AA131" s="91" t="n">
        <v>0.138334</v>
      </c>
      <c r="AB131" s="91" t="n">
        <v>0.138289</v>
      </c>
      <c r="AC131" s="91" t="n">
        <v>0.138389</v>
      </c>
      <c r="AD131" s="91" t="n">
        <v>0.138495</v>
      </c>
      <c r="AE131" s="91" t="n">
        <v>0.138518</v>
      </c>
      <c r="AF131" s="91" t="n">
        <v>0.13854</v>
      </c>
      <c r="AG131" s="91" t="n">
        <v>0.138621</v>
      </c>
      <c r="AH131" s="92" t="n">
        <v>-7.8e-05</v>
      </c>
    </row>
    <row r="132" ht="15" customHeight="1" s="95">
      <c r="A132" s="10" t="inlineStr">
        <is>
          <t>IKI000:ea_ResidualFuel</t>
        </is>
      </c>
      <c r="B132" s="110" t="inlineStr">
        <is>
          <t xml:space="preserve">   Residual Fuel Oil</t>
        </is>
      </c>
      <c r="C132" s="91" t="n">
        <v>0.003732</v>
      </c>
      <c r="D132" s="91" t="n">
        <v>0.0041</v>
      </c>
      <c r="E132" s="91" t="n">
        <v>0.003814</v>
      </c>
      <c r="F132" s="91" t="n">
        <v>0.003737</v>
      </c>
      <c r="G132" s="91" t="n">
        <v>0.003734</v>
      </c>
      <c r="H132" s="91" t="n">
        <v>0.003729</v>
      </c>
      <c r="I132" s="91" t="n">
        <v>0.003744</v>
      </c>
      <c r="J132" s="91" t="n">
        <v>0.00381</v>
      </c>
      <c r="K132" s="91" t="n">
        <v>0.003893</v>
      </c>
      <c r="L132" s="91" t="n">
        <v>0.003943</v>
      </c>
      <c r="M132" s="91" t="n">
        <v>0.003983</v>
      </c>
      <c r="N132" s="91" t="n">
        <v>0.004027</v>
      </c>
      <c r="O132" s="91" t="n">
        <v>0.004061</v>
      </c>
      <c r="P132" s="91" t="n">
        <v>0.004052</v>
      </c>
      <c r="Q132" s="91" t="n">
        <v>0.00404</v>
      </c>
      <c r="R132" s="91" t="n">
        <v>0.004027</v>
      </c>
      <c r="S132" s="91" t="n">
        <v>0.004015</v>
      </c>
      <c r="T132" s="91" t="n">
        <v>0.003998</v>
      </c>
      <c r="U132" s="91" t="n">
        <v>0.003968</v>
      </c>
      <c r="V132" s="91" t="n">
        <v>0.00395</v>
      </c>
      <c r="W132" s="91" t="n">
        <v>0.003911</v>
      </c>
      <c r="X132" s="91" t="n">
        <v>0.00388</v>
      </c>
      <c r="Y132" s="91" t="n">
        <v>0.003852</v>
      </c>
      <c r="Z132" s="91" t="n">
        <v>0.003827</v>
      </c>
      <c r="AA132" s="91" t="n">
        <v>0.003794</v>
      </c>
      <c r="AB132" s="91" t="n">
        <v>0.003762</v>
      </c>
      <c r="AC132" s="91" t="n">
        <v>0.003721</v>
      </c>
      <c r="AD132" s="91" t="n">
        <v>0.003696</v>
      </c>
      <c r="AE132" s="91" t="n">
        <v>0.003658</v>
      </c>
      <c r="AF132" s="91" t="n">
        <v>0.003611</v>
      </c>
      <c r="AG132" s="91" t="n">
        <v>0.003574</v>
      </c>
      <c r="AH132" s="92" t="n">
        <v>-0.001438</v>
      </c>
    </row>
    <row r="133" ht="15" customHeight="1" s="95">
      <c r="A133" s="10" t="inlineStr">
        <is>
          <t>IKI000:ea_Petrochemical</t>
        </is>
      </c>
      <c r="B133" s="110" t="inlineStr">
        <is>
          <t xml:space="preserve">   Petrochemical Feedstocks</t>
        </is>
      </c>
      <c r="C133" s="91" t="n">
        <v>0.07112499999999999</v>
      </c>
      <c r="D133" s="91" t="n">
        <v>0.070342</v>
      </c>
      <c r="E133" s="91" t="n">
        <v>0.07220699999999999</v>
      </c>
      <c r="F133" s="91" t="n">
        <v>0.070644</v>
      </c>
      <c r="G133" s="91" t="n">
        <v>0.069046</v>
      </c>
      <c r="H133" s="91" t="n">
        <v>0.067445</v>
      </c>
      <c r="I133" s="91" t="n">
        <v>0.066373</v>
      </c>
      <c r="J133" s="91" t="n">
        <v>0.065647</v>
      </c>
      <c r="K133" s="91" t="n">
        <v>0.065056</v>
      </c>
      <c r="L133" s="91" t="n">
        <v>0.064513</v>
      </c>
      <c r="M133" s="91" t="n">
        <v>0.063973</v>
      </c>
      <c r="N133" s="91" t="n">
        <v>0.063386</v>
      </c>
      <c r="O133" s="91" t="n">
        <v>0.062693</v>
      </c>
      <c r="P133" s="91" t="n">
        <v>0.062044</v>
      </c>
      <c r="Q133" s="91" t="n">
        <v>0.061325</v>
      </c>
      <c r="R133" s="91" t="n">
        <v>0.060467</v>
      </c>
      <c r="S133" s="91" t="n">
        <v>0.059662</v>
      </c>
      <c r="T133" s="91" t="n">
        <v>0.058959</v>
      </c>
      <c r="U133" s="91" t="n">
        <v>0.05823</v>
      </c>
      <c r="V133" s="91" t="n">
        <v>0.057454</v>
      </c>
      <c r="W133" s="91" t="n">
        <v>0.056658</v>
      </c>
      <c r="X133" s="91" t="n">
        <v>0.055811</v>
      </c>
      <c r="Y133" s="91" t="n">
        <v>0.054992</v>
      </c>
      <c r="Z133" s="91" t="n">
        <v>0.054165</v>
      </c>
      <c r="AA133" s="91" t="n">
        <v>0.053438</v>
      </c>
      <c r="AB133" s="91" t="n">
        <v>0.052711</v>
      </c>
      <c r="AC133" s="91" t="n">
        <v>0.052007</v>
      </c>
      <c r="AD133" s="91" t="n">
        <v>0.051395</v>
      </c>
      <c r="AE133" s="91" t="n">
        <v>0.050726</v>
      </c>
      <c r="AF133" s="91" t="n">
        <v>0.05004</v>
      </c>
      <c r="AG133" s="91" t="n">
        <v>0.049348</v>
      </c>
      <c r="AH133" s="92" t="n">
        <v>-0.012111</v>
      </c>
    </row>
    <row r="134" ht="15" customHeight="1" s="95">
      <c r="A134" s="10" t="inlineStr">
        <is>
          <t>IKI000:ea_PetroleumCoke</t>
        </is>
      </c>
      <c r="B134" s="110" t="inlineStr">
        <is>
          <t xml:space="preserve">   Petroleum Coke</t>
        </is>
      </c>
      <c r="C134" s="91" t="n">
        <v>0.062287</v>
      </c>
      <c r="D134" s="91" t="n">
        <v>0.066302</v>
      </c>
      <c r="E134" s="91" t="n">
        <v>0.06265900000000001</v>
      </c>
      <c r="F134" s="91" t="n">
        <v>0.061409</v>
      </c>
      <c r="G134" s="91" t="n">
        <v>0.059881</v>
      </c>
      <c r="H134" s="91" t="n">
        <v>0.059085</v>
      </c>
      <c r="I134" s="91" t="n">
        <v>0.057079</v>
      </c>
      <c r="J134" s="91" t="n">
        <v>0.057164</v>
      </c>
      <c r="K134" s="91" t="n">
        <v>0.057068</v>
      </c>
      <c r="L134" s="91" t="n">
        <v>0.056859</v>
      </c>
      <c r="M134" s="91" t="n">
        <v>0.05715</v>
      </c>
      <c r="N134" s="91" t="n">
        <v>0.056304</v>
      </c>
      <c r="O134" s="91" t="n">
        <v>0.056305</v>
      </c>
      <c r="P134" s="91" t="n">
        <v>0.055543</v>
      </c>
      <c r="Q134" s="91" t="n">
        <v>0.05506</v>
      </c>
      <c r="R134" s="91" t="n">
        <v>0.05426</v>
      </c>
      <c r="S134" s="91" t="n">
        <v>0.053934</v>
      </c>
      <c r="T134" s="91" t="n">
        <v>0.05344</v>
      </c>
      <c r="U134" s="91" t="n">
        <v>0.05288</v>
      </c>
      <c r="V134" s="91" t="n">
        <v>0.05248</v>
      </c>
      <c r="W134" s="91" t="n">
        <v>0.051727</v>
      </c>
      <c r="X134" s="91" t="n">
        <v>0.051055</v>
      </c>
      <c r="Y134" s="91" t="n">
        <v>0.050585</v>
      </c>
      <c r="Z134" s="91" t="n">
        <v>0.049649</v>
      </c>
      <c r="AA134" s="91" t="n">
        <v>0.048949</v>
      </c>
      <c r="AB134" s="91" t="n">
        <v>0.047963</v>
      </c>
      <c r="AC134" s="91" t="n">
        <v>0.047113</v>
      </c>
      <c r="AD134" s="91" t="n">
        <v>0.04651</v>
      </c>
      <c r="AE134" s="91" t="n">
        <v>0.045865</v>
      </c>
      <c r="AF134" s="91" t="n">
        <v>0.045103</v>
      </c>
      <c r="AG134" s="91" t="n">
        <v>0.044701</v>
      </c>
      <c r="AH134" s="92" t="n">
        <v>-0.010998</v>
      </c>
    </row>
    <row r="135" ht="15" customHeight="1" s="95">
      <c r="A135" s="10" t="inlineStr">
        <is>
          <t>IKI000:ea_Asphalt</t>
        </is>
      </c>
      <c r="B135" s="110" t="inlineStr">
        <is>
          <t xml:space="preserve">   Asphalt and Road Oil</t>
        </is>
      </c>
      <c r="C135" s="91" t="n">
        <v>0.103061</v>
      </c>
      <c r="D135" s="91" t="n">
        <v>0.098484</v>
      </c>
      <c r="E135" s="91" t="n">
        <v>0.101242</v>
      </c>
      <c r="F135" s="91" t="n">
        <v>0.098733</v>
      </c>
      <c r="G135" s="91" t="n">
        <v>0.097563</v>
      </c>
      <c r="H135" s="91" t="n">
        <v>0.096466</v>
      </c>
      <c r="I135" s="91" t="n">
        <v>0.095125</v>
      </c>
      <c r="J135" s="91" t="n">
        <v>0.093556</v>
      </c>
      <c r="K135" s="91" t="n">
        <v>0.09218700000000001</v>
      </c>
      <c r="L135" s="91" t="n">
        <v>0.091472</v>
      </c>
      <c r="M135" s="91" t="n">
        <v>0.090903</v>
      </c>
      <c r="N135" s="91" t="n">
        <v>0.090583</v>
      </c>
      <c r="O135" s="91" t="n">
        <v>0.090147</v>
      </c>
      <c r="P135" s="91" t="n">
        <v>0.08988699999999999</v>
      </c>
      <c r="Q135" s="91" t="n">
        <v>0.08951099999999999</v>
      </c>
      <c r="R135" s="91" t="n">
        <v>0.08943</v>
      </c>
      <c r="S135" s="91" t="n">
        <v>0.089078</v>
      </c>
      <c r="T135" s="91" t="n">
        <v>0.088967</v>
      </c>
      <c r="U135" s="91" t="n">
        <v>0.08912</v>
      </c>
      <c r="V135" s="91" t="n">
        <v>0.089072</v>
      </c>
      <c r="W135" s="91" t="n">
        <v>0.088918</v>
      </c>
      <c r="X135" s="91" t="n">
        <v>0.08898300000000001</v>
      </c>
      <c r="Y135" s="91" t="n">
        <v>0.088769</v>
      </c>
      <c r="Z135" s="91" t="n">
        <v>0.08863</v>
      </c>
      <c r="AA135" s="91" t="n">
        <v>0.088641</v>
      </c>
      <c r="AB135" s="91" t="n">
        <v>0.088606</v>
      </c>
      <c r="AC135" s="91" t="n">
        <v>0.08898399999999999</v>
      </c>
      <c r="AD135" s="91" t="n">
        <v>0.089394</v>
      </c>
      <c r="AE135" s="91" t="n">
        <v>0.089882</v>
      </c>
      <c r="AF135" s="91" t="n">
        <v>0.090361</v>
      </c>
      <c r="AG135" s="91" t="n">
        <v>0.090809</v>
      </c>
      <c r="AH135" s="92" t="n">
        <v>-0.00421</v>
      </c>
    </row>
    <row r="136" ht="15" customHeight="1" s="95">
      <c r="A136" s="10" t="inlineStr">
        <is>
          <t>IKI000:ea_StillGas</t>
        </is>
      </c>
      <c r="B136" s="110" t="inlineStr">
        <is>
          <t xml:space="preserve">   Still Gas</t>
        </is>
      </c>
      <c r="C136" s="91" t="n">
        <v>0.163143</v>
      </c>
      <c r="D136" s="91" t="n">
        <v>0.17171</v>
      </c>
      <c r="E136" s="91" t="n">
        <v>0.1645</v>
      </c>
      <c r="F136" s="91" t="n">
        <v>0.158875</v>
      </c>
      <c r="G136" s="91" t="n">
        <v>0.152156</v>
      </c>
      <c r="H136" s="91" t="n">
        <v>0.148322</v>
      </c>
      <c r="I136" s="91" t="n">
        <v>0.142613</v>
      </c>
      <c r="J136" s="91" t="n">
        <v>0.139505</v>
      </c>
      <c r="K136" s="91" t="n">
        <v>0.136886</v>
      </c>
      <c r="L136" s="91" t="n">
        <v>0.135169</v>
      </c>
      <c r="M136" s="91" t="n">
        <v>0.135398</v>
      </c>
      <c r="N136" s="91" t="n">
        <v>0.13179</v>
      </c>
      <c r="O136" s="91" t="n">
        <v>0.129665</v>
      </c>
      <c r="P136" s="91" t="n">
        <v>0.127615</v>
      </c>
      <c r="Q136" s="91" t="n">
        <v>0.127506</v>
      </c>
      <c r="R136" s="91" t="n">
        <v>0.124863</v>
      </c>
      <c r="S136" s="91" t="n">
        <v>0.124471</v>
      </c>
      <c r="T136" s="91" t="n">
        <v>0.123989</v>
      </c>
      <c r="U136" s="91" t="n">
        <v>0.122567</v>
      </c>
      <c r="V136" s="91" t="n">
        <v>0.12153</v>
      </c>
      <c r="W136" s="91" t="n">
        <v>0.11968</v>
      </c>
      <c r="X136" s="91" t="n">
        <v>0.118181</v>
      </c>
      <c r="Y136" s="91" t="n">
        <v>0.116277</v>
      </c>
      <c r="Z136" s="91" t="n">
        <v>0.114104</v>
      </c>
      <c r="AA136" s="91" t="n">
        <v>0.112363</v>
      </c>
      <c r="AB136" s="91" t="n">
        <v>0.11223</v>
      </c>
      <c r="AC136" s="91" t="n">
        <v>0.110066</v>
      </c>
      <c r="AD136" s="91" t="n">
        <v>0.108957</v>
      </c>
      <c r="AE136" s="91" t="n">
        <v>0.107127</v>
      </c>
      <c r="AF136" s="91" t="n">
        <v>0.105585</v>
      </c>
      <c r="AG136" s="91" t="n">
        <v>0.103795</v>
      </c>
      <c r="AH136" s="92" t="n">
        <v>-0.014961</v>
      </c>
    </row>
    <row r="137" ht="15" customHeight="1" s="95">
      <c r="A137" s="10" t="inlineStr">
        <is>
          <t>IKI000:ea_Miscellaneous</t>
        </is>
      </c>
      <c r="B137" s="110" t="inlineStr">
        <is>
          <t xml:space="preserve">   Miscellaneous Petroleum 3/</t>
        </is>
      </c>
      <c r="C137" s="91" t="n">
        <v>0.06471200000000001</v>
      </c>
      <c r="D137" s="91" t="n">
        <v>0.07211099999999999</v>
      </c>
      <c r="E137" s="91" t="n">
        <v>0.046666</v>
      </c>
      <c r="F137" s="91" t="n">
        <v>0.047328</v>
      </c>
      <c r="G137" s="91" t="n">
        <v>0.04707</v>
      </c>
      <c r="H137" s="91" t="n">
        <v>0.046872</v>
      </c>
      <c r="I137" s="91" t="n">
        <v>0.047311</v>
      </c>
      <c r="J137" s="91" t="n">
        <v>0.048827</v>
      </c>
      <c r="K137" s="91" t="n">
        <v>0.051016</v>
      </c>
      <c r="L137" s="91" t="n">
        <v>0.051462</v>
      </c>
      <c r="M137" s="91" t="n">
        <v>0.050287</v>
      </c>
      <c r="N137" s="91" t="n">
        <v>0.051824</v>
      </c>
      <c r="O137" s="91" t="n">
        <v>0.051937</v>
      </c>
      <c r="P137" s="91" t="n">
        <v>0.052073</v>
      </c>
      <c r="Q137" s="91" t="n">
        <v>0.051018</v>
      </c>
      <c r="R137" s="91" t="n">
        <v>0.051037</v>
      </c>
      <c r="S137" s="91" t="n">
        <v>0.050536</v>
      </c>
      <c r="T137" s="91" t="n">
        <v>0.050056</v>
      </c>
      <c r="U137" s="91" t="n">
        <v>0.049388</v>
      </c>
      <c r="V137" s="91" t="n">
        <v>0.048846</v>
      </c>
      <c r="W137" s="91" t="n">
        <v>0.04795</v>
      </c>
      <c r="X137" s="91" t="n">
        <v>0.047357</v>
      </c>
      <c r="Y137" s="91" t="n">
        <v>0.046871</v>
      </c>
      <c r="Z137" s="91" t="n">
        <v>0.046135</v>
      </c>
      <c r="AA137" s="91" t="n">
        <v>0.045977</v>
      </c>
      <c r="AB137" s="91" t="n">
        <v>0.045103</v>
      </c>
      <c r="AC137" s="91" t="n">
        <v>0.044652</v>
      </c>
      <c r="AD137" s="91" t="n">
        <v>0.044449</v>
      </c>
      <c r="AE137" s="91" t="n">
        <v>0.043229</v>
      </c>
      <c r="AF137" s="91" t="n">
        <v>0.042682</v>
      </c>
      <c r="AG137" s="91" t="n">
        <v>0.042552</v>
      </c>
      <c r="AH137" s="92" t="n">
        <v>-0.013877</v>
      </c>
    </row>
    <row r="138" ht="15" customHeight="1" s="95">
      <c r="A138" s="10" t="inlineStr">
        <is>
          <t>IKI000:ea_PetroleumSubt</t>
        </is>
      </c>
      <c r="B138" s="110" t="inlineStr">
        <is>
          <t xml:space="preserve">     Petroleum and Other Liquids Subtotal</t>
        </is>
      </c>
      <c r="C138" s="91" t="n">
        <v>1.019377</v>
      </c>
      <c r="D138" s="91" t="n">
        <v>1.056336</v>
      </c>
      <c r="E138" s="91" t="n">
        <v>1.041743</v>
      </c>
      <c r="F138" s="91" t="n">
        <v>1.039585</v>
      </c>
      <c r="G138" s="91" t="n">
        <v>1.033301</v>
      </c>
      <c r="H138" s="91" t="n">
        <v>1.027259</v>
      </c>
      <c r="I138" s="91" t="n">
        <v>1.019242</v>
      </c>
      <c r="J138" s="91" t="n">
        <v>1.016555</v>
      </c>
      <c r="K138" s="91" t="n">
        <v>1.017189</v>
      </c>
      <c r="L138" s="91" t="n">
        <v>1.016998</v>
      </c>
      <c r="M138" s="91" t="n">
        <v>1.018895</v>
      </c>
      <c r="N138" s="91" t="n">
        <v>1.018341</v>
      </c>
      <c r="O138" s="91" t="n">
        <v>1.016646</v>
      </c>
      <c r="P138" s="91" t="n">
        <v>1.013655</v>
      </c>
      <c r="Q138" s="91" t="n">
        <v>1.013682</v>
      </c>
      <c r="R138" s="91" t="n">
        <v>1.010638</v>
      </c>
      <c r="S138" s="91" t="n">
        <v>1.008263</v>
      </c>
      <c r="T138" s="91" t="n">
        <v>1.00673</v>
      </c>
      <c r="U138" s="91" t="n">
        <v>1.003151</v>
      </c>
      <c r="V138" s="91" t="n">
        <v>0.999265</v>
      </c>
      <c r="W138" s="91" t="n">
        <v>0.990552</v>
      </c>
      <c r="X138" s="91" t="n">
        <v>0.983271</v>
      </c>
      <c r="Y138" s="91" t="n">
        <v>0.976301</v>
      </c>
      <c r="Z138" s="91" t="n">
        <v>0.971114</v>
      </c>
      <c r="AA138" s="91" t="n">
        <v>0.966826</v>
      </c>
      <c r="AB138" s="91" t="n">
        <v>0.964622</v>
      </c>
      <c r="AC138" s="91" t="n">
        <v>0.958484</v>
      </c>
      <c r="AD138" s="91" t="n">
        <v>0.954309</v>
      </c>
      <c r="AE138" s="91" t="n">
        <v>0.947802</v>
      </c>
      <c r="AF138" s="91" t="n">
        <v>0.944111</v>
      </c>
      <c r="AG138" s="91" t="n">
        <v>0.940986</v>
      </c>
      <c r="AH138" s="92" t="n">
        <v>-0.002664</v>
      </c>
    </row>
    <row r="139" ht="15" customHeight="1" s="95">
      <c r="A139" s="10" t="inlineStr">
        <is>
          <t>IKI000:ea_NatralGasHeat</t>
        </is>
      </c>
      <c r="B139" s="110" t="inlineStr">
        <is>
          <t xml:space="preserve">   Natural Gas Heat and Power</t>
        </is>
      </c>
      <c r="C139" s="91" t="n">
        <v>0.942057</v>
      </c>
      <c r="D139" s="91" t="n">
        <v>0.8908239999999999</v>
      </c>
      <c r="E139" s="91" t="n">
        <v>0.894425</v>
      </c>
      <c r="F139" s="91" t="n">
        <v>0.899881</v>
      </c>
      <c r="G139" s="91" t="n">
        <v>0.908237</v>
      </c>
      <c r="H139" s="91" t="n">
        <v>0.90399</v>
      </c>
      <c r="I139" s="91" t="n">
        <v>0.9060319999999999</v>
      </c>
      <c r="J139" s="91" t="n">
        <v>0.896779</v>
      </c>
      <c r="K139" s="91" t="n">
        <v>0.889391</v>
      </c>
      <c r="L139" s="91" t="n">
        <v>0.884503</v>
      </c>
      <c r="M139" s="91" t="n">
        <v>0.8767470000000001</v>
      </c>
      <c r="N139" s="91" t="n">
        <v>0.868207</v>
      </c>
      <c r="O139" s="91" t="n">
        <v>0.86136</v>
      </c>
      <c r="P139" s="91" t="n">
        <v>0.855635</v>
      </c>
      <c r="Q139" s="91" t="n">
        <v>0.853583</v>
      </c>
      <c r="R139" s="91" t="n">
        <v>0.8497710000000001</v>
      </c>
      <c r="S139" s="91" t="n">
        <v>0.846791</v>
      </c>
      <c r="T139" s="91" t="n">
        <v>0.846221</v>
      </c>
      <c r="U139" s="91" t="n">
        <v>0.845542</v>
      </c>
      <c r="V139" s="91" t="n">
        <v>0.844379</v>
      </c>
      <c r="W139" s="91" t="n">
        <v>0.841405</v>
      </c>
      <c r="X139" s="91" t="n">
        <v>0.837816</v>
      </c>
      <c r="Y139" s="91" t="n">
        <v>0.835721</v>
      </c>
      <c r="Z139" s="91" t="n">
        <v>0.836268</v>
      </c>
      <c r="AA139" s="91" t="n">
        <v>0.8354549999999999</v>
      </c>
      <c r="AB139" s="91" t="n">
        <v>0.8373080000000001</v>
      </c>
      <c r="AC139" s="91" t="n">
        <v>0.836093</v>
      </c>
      <c r="AD139" s="91" t="n">
        <v>0.835275</v>
      </c>
      <c r="AE139" s="91" t="n">
        <v>0.836179</v>
      </c>
      <c r="AF139" s="91" t="n">
        <v>0.83773</v>
      </c>
      <c r="AG139" s="91" t="n">
        <v>0.839828</v>
      </c>
      <c r="AH139" s="92" t="n">
        <v>-0.003822</v>
      </c>
    </row>
    <row r="140" ht="15" customHeight="1" s="95">
      <c r="A140" s="10" t="inlineStr">
        <is>
          <t>IKI000:ea_NatralGasFeed</t>
        </is>
      </c>
      <c r="B140" s="110" t="inlineStr">
        <is>
          <t xml:space="preserve">   Natural Gas Feedstock</t>
        </is>
      </c>
      <c r="C140" s="91" t="n">
        <v>0.096209</v>
      </c>
      <c r="D140" s="91" t="n">
        <v>0.097621</v>
      </c>
      <c r="E140" s="91" t="n">
        <v>0.094641</v>
      </c>
      <c r="F140" s="91" t="n">
        <v>0.09192500000000001</v>
      </c>
      <c r="G140" s="91" t="n">
        <v>0.091031</v>
      </c>
      <c r="H140" s="91" t="n">
        <v>0.088364</v>
      </c>
      <c r="I140" s="91" t="n">
        <v>0.08907900000000001</v>
      </c>
      <c r="J140" s="91" t="n">
        <v>0.088474</v>
      </c>
      <c r="K140" s="91" t="n">
        <v>0.088753</v>
      </c>
      <c r="L140" s="91" t="n">
        <v>0.088563</v>
      </c>
      <c r="M140" s="91" t="n">
        <v>0.085657</v>
      </c>
      <c r="N140" s="91" t="n">
        <v>0.084993</v>
      </c>
      <c r="O140" s="91" t="n">
        <v>0.084845</v>
      </c>
      <c r="P140" s="91" t="n">
        <v>0.08484800000000001</v>
      </c>
      <c r="Q140" s="91" t="n">
        <v>0.08476</v>
      </c>
      <c r="R140" s="91" t="n">
        <v>0.084325</v>
      </c>
      <c r="S140" s="91" t="n">
        <v>0.084396</v>
      </c>
      <c r="T140" s="91" t="n">
        <v>0.084559</v>
      </c>
      <c r="U140" s="91" t="n">
        <v>0.084525</v>
      </c>
      <c r="V140" s="91" t="n">
        <v>0.084767</v>
      </c>
      <c r="W140" s="91" t="n">
        <v>0.08350100000000001</v>
      </c>
      <c r="X140" s="91" t="n">
        <v>0.08286200000000001</v>
      </c>
      <c r="Y140" s="91" t="n">
        <v>0.08235099999999999</v>
      </c>
      <c r="Z140" s="91" t="n">
        <v>0.08225399999999999</v>
      </c>
      <c r="AA140" s="91" t="n">
        <v>0.08193400000000001</v>
      </c>
      <c r="AB140" s="91" t="n">
        <v>0.08205900000000001</v>
      </c>
      <c r="AC140" s="91" t="n">
        <v>0.08132200000000001</v>
      </c>
      <c r="AD140" s="91" t="n">
        <v>0.080697</v>
      </c>
      <c r="AE140" s="91" t="n">
        <v>0.080235</v>
      </c>
      <c r="AF140" s="91" t="n">
        <v>0.07996</v>
      </c>
      <c r="AG140" s="91" t="n">
        <v>0.07993599999999999</v>
      </c>
      <c r="AH140" s="92" t="n">
        <v>-0.006158</v>
      </c>
    </row>
    <row r="141" ht="14.5" customHeight="1" s="95">
      <c r="A141" s="10" t="inlineStr">
        <is>
          <t>IKI000:ea_NatGas2LiqH&amp;P</t>
        </is>
      </c>
      <c r="B141" s="110" t="inlineStr">
        <is>
          <t xml:space="preserve">   Natural-Gas-to-Liquids Heat and Power</t>
        </is>
      </c>
      <c r="C141" s="91" t="n">
        <v>0</v>
      </c>
      <c r="D141" s="91" t="n">
        <v>0</v>
      </c>
      <c r="E141" s="91" t="n">
        <v>0</v>
      </c>
      <c r="F141" s="91" t="n">
        <v>0</v>
      </c>
      <c r="G141" s="91" t="n">
        <v>0</v>
      </c>
      <c r="H141" s="91" t="n">
        <v>0</v>
      </c>
      <c r="I141" s="91" t="n">
        <v>0</v>
      </c>
      <c r="J141" s="91" t="n">
        <v>0</v>
      </c>
      <c r="K141" s="91" t="n">
        <v>0</v>
      </c>
      <c r="L141" s="91" t="n">
        <v>0</v>
      </c>
      <c r="M141" s="91" t="n">
        <v>0</v>
      </c>
      <c r="N141" s="91" t="n">
        <v>0</v>
      </c>
      <c r="O141" s="91" t="n">
        <v>0</v>
      </c>
      <c r="P141" s="91" t="n">
        <v>0</v>
      </c>
      <c r="Q141" s="91" t="n">
        <v>0</v>
      </c>
      <c r="R141" s="91" t="n">
        <v>0</v>
      </c>
      <c r="S141" s="91" t="n">
        <v>0</v>
      </c>
      <c r="T141" s="91" t="n">
        <v>0</v>
      </c>
      <c r="U141" s="91" t="n">
        <v>0</v>
      </c>
      <c r="V141" s="91" t="n">
        <v>0</v>
      </c>
      <c r="W141" s="91" t="n">
        <v>0</v>
      </c>
      <c r="X141" s="91" t="n">
        <v>0</v>
      </c>
      <c r="Y141" s="91" t="n">
        <v>0</v>
      </c>
      <c r="Z141" s="91" t="n">
        <v>0</v>
      </c>
      <c r="AA141" s="91" t="n">
        <v>0</v>
      </c>
      <c r="AB141" s="91" t="n">
        <v>0</v>
      </c>
      <c r="AC141" s="91" t="n">
        <v>0</v>
      </c>
      <c r="AD141" s="91" t="n">
        <v>0</v>
      </c>
      <c r="AE141" s="91" t="n">
        <v>0</v>
      </c>
      <c r="AF141" s="91" t="n">
        <v>0</v>
      </c>
      <c r="AG141" s="91" t="n">
        <v>0</v>
      </c>
      <c r="AH141" s="92" t="inlineStr">
        <is>
          <t>- -</t>
        </is>
      </c>
    </row>
    <row r="142" ht="14.5" customHeight="1" s="95">
      <c r="A142" s="10" t="inlineStr">
        <is>
          <t>IKI000:ea_LeaseandPlant</t>
        </is>
      </c>
      <c r="B142" s="110" t="inlineStr">
        <is>
          <t xml:space="preserve">   Lease and Plant Fuel 4/</t>
        </is>
      </c>
      <c r="C142" s="91" t="n">
        <v>0.228303</v>
      </c>
      <c r="D142" s="91" t="n">
        <v>0.217599</v>
      </c>
      <c r="E142" s="91" t="n">
        <v>0.221824</v>
      </c>
      <c r="F142" s="91" t="n">
        <v>0.232189</v>
      </c>
      <c r="G142" s="91" t="n">
        <v>0.235834</v>
      </c>
      <c r="H142" s="91" t="n">
        <v>0.239923</v>
      </c>
      <c r="I142" s="91" t="n">
        <v>0.243174</v>
      </c>
      <c r="J142" s="91" t="n">
        <v>0.245174</v>
      </c>
      <c r="K142" s="91" t="n">
        <v>0.248337</v>
      </c>
      <c r="L142" s="91" t="n">
        <v>0.250871</v>
      </c>
      <c r="M142" s="91" t="n">
        <v>0.252323</v>
      </c>
      <c r="N142" s="91" t="n">
        <v>0.253965</v>
      </c>
      <c r="O142" s="91" t="n">
        <v>0.256285</v>
      </c>
      <c r="P142" s="91" t="n">
        <v>0.256829</v>
      </c>
      <c r="Q142" s="91" t="n">
        <v>0.257379</v>
      </c>
      <c r="R142" s="91" t="n">
        <v>0.257065</v>
      </c>
      <c r="S142" s="91" t="n">
        <v>0.256823</v>
      </c>
      <c r="T142" s="91" t="n">
        <v>0.256279</v>
      </c>
      <c r="U142" s="91" t="n">
        <v>0.254546</v>
      </c>
      <c r="V142" s="91" t="n">
        <v>0.255332</v>
      </c>
      <c r="W142" s="91" t="n">
        <v>0.254549</v>
      </c>
      <c r="X142" s="91" t="n">
        <v>0.252334</v>
      </c>
      <c r="Y142" s="91" t="n">
        <v>0.250109</v>
      </c>
      <c r="Z142" s="91" t="n">
        <v>0.249023</v>
      </c>
      <c r="AA142" s="91" t="n">
        <v>0.248503</v>
      </c>
      <c r="AB142" s="91" t="n">
        <v>0.246429</v>
      </c>
      <c r="AC142" s="91" t="n">
        <v>0.243169</v>
      </c>
      <c r="AD142" s="91" t="n">
        <v>0.242662</v>
      </c>
      <c r="AE142" s="91" t="n">
        <v>0.239601</v>
      </c>
      <c r="AF142" s="91" t="n">
        <v>0.235793</v>
      </c>
      <c r="AG142" s="91" t="n">
        <v>0.231143</v>
      </c>
      <c r="AH142" s="92" t="n">
        <v>0.000412</v>
      </c>
    </row>
    <row r="143" ht="14.5" customHeight="1" s="95">
      <c r="A143" s="10" t="inlineStr">
        <is>
          <t>IKI000:ea_liquefactexp</t>
        </is>
      </c>
      <c r="B143" s="110" t="inlineStr">
        <is>
          <t xml:space="preserve">   Natural Gas Liquefaction for Export 5/</t>
        </is>
      </c>
      <c r="C143" s="91" t="n">
        <v>0.044073</v>
      </c>
      <c r="D143" s="91" t="n">
        <v>0.058786</v>
      </c>
      <c r="E143" s="91" t="n">
        <v>0.056141</v>
      </c>
      <c r="F143" s="91" t="n">
        <v>0.055489</v>
      </c>
      <c r="G143" s="91" t="n">
        <v>0.060395</v>
      </c>
      <c r="H143" s="91" t="n">
        <v>0.068052</v>
      </c>
      <c r="I143" s="91" t="n">
        <v>0.07381799999999999</v>
      </c>
      <c r="J143" s="91" t="n">
        <v>0.076127</v>
      </c>
      <c r="K143" s="91" t="n">
        <v>0.078685</v>
      </c>
      <c r="L143" s="91" t="n">
        <v>0.084022</v>
      </c>
      <c r="M143" s="91" t="n">
        <v>0.089404</v>
      </c>
      <c r="N143" s="91" t="n">
        <v>0.091506</v>
      </c>
      <c r="O143" s="91" t="n">
        <v>0.0936</v>
      </c>
      <c r="P143" s="91" t="n">
        <v>0.095332</v>
      </c>
      <c r="Q143" s="91" t="n">
        <v>0.096999</v>
      </c>
      <c r="R143" s="91" t="n">
        <v>0.098372</v>
      </c>
      <c r="S143" s="91" t="n">
        <v>0.099962</v>
      </c>
      <c r="T143" s="91" t="n">
        <v>0.101295</v>
      </c>
      <c r="U143" s="91" t="n">
        <v>0.102708</v>
      </c>
      <c r="V143" s="91" t="n">
        <v>0.103965</v>
      </c>
      <c r="W143" s="91" t="n">
        <v>0.105358</v>
      </c>
      <c r="X143" s="91" t="n">
        <v>0.10488</v>
      </c>
      <c r="Y143" s="91" t="n">
        <v>0.103241</v>
      </c>
      <c r="Z143" s="91" t="n">
        <v>0.101513</v>
      </c>
      <c r="AA143" s="91" t="n">
        <v>0.100173</v>
      </c>
      <c r="AB143" s="91" t="n">
        <v>0.098485</v>
      </c>
      <c r="AC143" s="91" t="n">
        <v>0.097085</v>
      </c>
      <c r="AD143" s="91" t="n">
        <v>0.095869</v>
      </c>
      <c r="AE143" s="91" t="n">
        <v>0.094692</v>
      </c>
      <c r="AF143" s="91" t="n">
        <v>0.093139</v>
      </c>
      <c r="AG143" s="91" t="n">
        <v>0.09171899999999999</v>
      </c>
      <c r="AH143" s="92" t="n">
        <v>0.02473</v>
      </c>
    </row>
    <row r="144" ht="14.5" customHeight="1" s="95">
      <c r="A144" s="10" t="inlineStr">
        <is>
          <t>IKI000:ea_NaturalGasSub</t>
        </is>
      </c>
      <c r="B144" s="110" t="inlineStr">
        <is>
          <t xml:space="preserve">     Natural Gas Subtotal</t>
        </is>
      </c>
      <c r="C144" s="91" t="n">
        <v>1.310642</v>
      </c>
      <c r="D144" s="91" t="n">
        <v>1.26483</v>
      </c>
      <c r="E144" s="91" t="n">
        <v>1.267031</v>
      </c>
      <c r="F144" s="91" t="n">
        <v>1.279485</v>
      </c>
      <c r="G144" s="91" t="n">
        <v>1.295497</v>
      </c>
      <c r="H144" s="91" t="n">
        <v>1.30033</v>
      </c>
      <c r="I144" s="91" t="n">
        <v>1.312103</v>
      </c>
      <c r="J144" s="91" t="n">
        <v>1.306554</v>
      </c>
      <c r="K144" s="91" t="n">
        <v>1.305167</v>
      </c>
      <c r="L144" s="91" t="n">
        <v>1.307959</v>
      </c>
      <c r="M144" s="91" t="n">
        <v>1.304132</v>
      </c>
      <c r="N144" s="91" t="n">
        <v>1.298672</v>
      </c>
      <c r="O144" s="91" t="n">
        <v>1.29609</v>
      </c>
      <c r="P144" s="91" t="n">
        <v>1.292644</v>
      </c>
      <c r="Q144" s="91" t="n">
        <v>1.292721</v>
      </c>
      <c r="R144" s="91" t="n">
        <v>1.289533</v>
      </c>
      <c r="S144" s="91" t="n">
        <v>1.287972</v>
      </c>
      <c r="T144" s="91" t="n">
        <v>1.288355</v>
      </c>
      <c r="U144" s="91" t="n">
        <v>1.287321</v>
      </c>
      <c r="V144" s="91" t="n">
        <v>1.288443</v>
      </c>
      <c r="W144" s="91" t="n">
        <v>1.284812</v>
      </c>
      <c r="X144" s="91" t="n">
        <v>1.277892</v>
      </c>
      <c r="Y144" s="91" t="n">
        <v>1.271422</v>
      </c>
      <c r="Z144" s="91" t="n">
        <v>1.269057</v>
      </c>
      <c r="AA144" s="91" t="n">
        <v>1.266065</v>
      </c>
      <c r="AB144" s="91" t="n">
        <v>1.264281</v>
      </c>
      <c r="AC144" s="91" t="n">
        <v>1.257669</v>
      </c>
      <c r="AD144" s="91" t="n">
        <v>1.254503</v>
      </c>
      <c r="AE144" s="91" t="n">
        <v>1.250707</v>
      </c>
      <c r="AF144" s="91" t="n">
        <v>1.246621</v>
      </c>
      <c r="AG144" s="91" t="n">
        <v>1.242625</v>
      </c>
      <c r="AH144" s="92" t="n">
        <v>-0.001775</v>
      </c>
    </row>
    <row r="145" ht="14.5" customHeight="1" s="95">
      <c r="A145" s="10" t="inlineStr">
        <is>
          <t>IKI000:ea_Metallurgical</t>
        </is>
      </c>
      <c r="B145" s="110" t="inlineStr">
        <is>
          <t xml:space="preserve">   Metallurgical Coal and Coke 6/</t>
        </is>
      </c>
      <c r="C145" s="91" t="n">
        <v>0.054863</v>
      </c>
      <c r="D145" s="91" t="n">
        <v>0.044329</v>
      </c>
      <c r="E145" s="91" t="n">
        <v>0.044791</v>
      </c>
      <c r="F145" s="91" t="n">
        <v>0.054775</v>
      </c>
      <c r="G145" s="91" t="n">
        <v>0.054135</v>
      </c>
      <c r="H145" s="91" t="n">
        <v>0.050059</v>
      </c>
      <c r="I145" s="91" t="n">
        <v>0.047911</v>
      </c>
      <c r="J145" s="91" t="n">
        <v>0.045988</v>
      </c>
      <c r="K145" s="91" t="n">
        <v>0.043923</v>
      </c>
      <c r="L145" s="91" t="n">
        <v>0.041047</v>
      </c>
      <c r="M145" s="91" t="n">
        <v>0.040237</v>
      </c>
      <c r="N145" s="91" t="n">
        <v>0.039672</v>
      </c>
      <c r="O145" s="91" t="n">
        <v>0.039034</v>
      </c>
      <c r="P145" s="91" t="n">
        <v>0.037691</v>
      </c>
      <c r="Q145" s="91" t="n">
        <v>0.037477</v>
      </c>
      <c r="R145" s="91" t="n">
        <v>0.037644</v>
      </c>
      <c r="S145" s="91" t="n">
        <v>0.037238</v>
      </c>
      <c r="T145" s="91" t="n">
        <v>0.037015</v>
      </c>
      <c r="U145" s="91" t="n">
        <v>0.037228</v>
      </c>
      <c r="V145" s="91" t="n">
        <v>0.037323</v>
      </c>
      <c r="W145" s="91" t="n">
        <v>0.03659</v>
      </c>
      <c r="X145" s="91" t="n">
        <v>0.036217</v>
      </c>
      <c r="Y145" s="91" t="n">
        <v>0.036323</v>
      </c>
      <c r="Z145" s="91" t="n">
        <v>0.036871</v>
      </c>
      <c r="AA145" s="91" t="n">
        <v>0.036425</v>
      </c>
      <c r="AB145" s="91" t="n">
        <v>0.036365</v>
      </c>
      <c r="AC145" s="91" t="n">
        <v>0.035932</v>
      </c>
      <c r="AD145" s="91" t="n">
        <v>0.035347</v>
      </c>
      <c r="AE145" s="91" t="n">
        <v>0.035256</v>
      </c>
      <c r="AF145" s="91" t="n">
        <v>0.035063</v>
      </c>
      <c r="AG145" s="91" t="n">
        <v>0.035411</v>
      </c>
      <c r="AH145" s="92" t="n">
        <v>-0.014488</v>
      </c>
    </row>
    <row r="146" ht="14.5" customHeight="1" s="95">
      <c r="A146" s="10" t="inlineStr">
        <is>
          <t>IKI000:ea_SteamCoal</t>
        </is>
      </c>
      <c r="B146" s="110" t="inlineStr">
        <is>
          <t xml:space="preserve">   Other Industrial Coal</t>
        </is>
      </c>
      <c r="C146" s="91" t="n">
        <v>0.059388</v>
      </c>
      <c r="D146" s="91" t="n">
        <v>0.056512</v>
      </c>
      <c r="E146" s="91" t="n">
        <v>0.053147</v>
      </c>
      <c r="F146" s="91" t="n">
        <v>0.052351</v>
      </c>
      <c r="G146" s="91" t="n">
        <v>0.051474</v>
      </c>
      <c r="H146" s="91" t="n">
        <v>0.050042</v>
      </c>
      <c r="I146" s="91" t="n">
        <v>0.048825</v>
      </c>
      <c r="J146" s="91" t="n">
        <v>0.047812</v>
      </c>
      <c r="K146" s="91" t="n">
        <v>0.046929</v>
      </c>
      <c r="L146" s="91" t="n">
        <v>0.045889</v>
      </c>
      <c r="M146" s="91" t="n">
        <v>0.044997</v>
      </c>
      <c r="N146" s="91" t="n">
        <v>0.044126</v>
      </c>
      <c r="O146" s="91" t="n">
        <v>0.043241</v>
      </c>
      <c r="P146" s="91" t="n">
        <v>0.042221</v>
      </c>
      <c r="Q146" s="91" t="n">
        <v>0.041167</v>
      </c>
      <c r="R146" s="91" t="n">
        <v>0.040619</v>
      </c>
      <c r="S146" s="91" t="n">
        <v>0.040079</v>
      </c>
      <c r="T146" s="91" t="n">
        <v>0.039614</v>
      </c>
      <c r="U146" s="91" t="n">
        <v>0.039163</v>
      </c>
      <c r="V146" s="91" t="n">
        <v>0.038696</v>
      </c>
      <c r="W146" s="91" t="n">
        <v>0.038205</v>
      </c>
      <c r="X146" s="91" t="n">
        <v>0.038</v>
      </c>
      <c r="Y146" s="91" t="n">
        <v>0.038177</v>
      </c>
      <c r="Z146" s="91" t="n">
        <v>0.038382</v>
      </c>
      <c r="AA146" s="91" t="n">
        <v>0.03899</v>
      </c>
      <c r="AB146" s="91" t="n">
        <v>0.038579</v>
      </c>
      <c r="AC146" s="91" t="n">
        <v>0.038144</v>
      </c>
      <c r="AD146" s="91" t="n">
        <v>0.037766</v>
      </c>
      <c r="AE146" s="91" t="n">
        <v>0.037383</v>
      </c>
      <c r="AF146" s="91" t="n">
        <v>0.036989</v>
      </c>
      <c r="AG146" s="91" t="n">
        <v>0.03664</v>
      </c>
      <c r="AH146" s="92" t="n">
        <v>-0.01597</v>
      </c>
    </row>
    <row r="147" ht="14.5" customHeight="1" s="95">
      <c r="A147" s="10" t="inlineStr">
        <is>
          <t>IKI000:ea_CoaltoLiquids</t>
        </is>
      </c>
      <c r="B147" s="110" t="inlineStr">
        <is>
          <t xml:space="preserve">   Coal-to-Liquids Heat and Power</t>
        </is>
      </c>
      <c r="C147" s="91" t="n">
        <v>0</v>
      </c>
      <c r="D147" s="91" t="n">
        <v>0</v>
      </c>
      <c r="E147" s="91" t="n">
        <v>0</v>
      </c>
      <c r="F147" s="91" t="n">
        <v>0</v>
      </c>
      <c r="G147" s="91" t="n">
        <v>0</v>
      </c>
      <c r="H147" s="91" t="n">
        <v>0</v>
      </c>
      <c r="I147" s="91" t="n">
        <v>0</v>
      </c>
      <c r="J147" s="91" t="n">
        <v>0</v>
      </c>
      <c r="K147" s="91" t="n">
        <v>0</v>
      </c>
      <c r="L147" s="91" t="n">
        <v>0</v>
      </c>
      <c r="M147" s="91" t="n">
        <v>0</v>
      </c>
      <c r="N147" s="91" t="n">
        <v>0</v>
      </c>
      <c r="O147" s="91" t="n">
        <v>0</v>
      </c>
      <c r="P147" s="91" t="n">
        <v>0</v>
      </c>
      <c r="Q147" s="91" t="n">
        <v>0</v>
      </c>
      <c r="R147" s="91" t="n">
        <v>0</v>
      </c>
      <c r="S147" s="91" t="n">
        <v>0</v>
      </c>
      <c r="T147" s="91" t="n">
        <v>0</v>
      </c>
      <c r="U147" s="91" t="n">
        <v>0</v>
      </c>
      <c r="V147" s="91" t="n">
        <v>0</v>
      </c>
      <c r="W147" s="91" t="n">
        <v>0</v>
      </c>
      <c r="X147" s="91" t="n">
        <v>0</v>
      </c>
      <c r="Y147" s="91" t="n">
        <v>0</v>
      </c>
      <c r="Z147" s="91" t="n">
        <v>0</v>
      </c>
      <c r="AA147" s="91" t="n">
        <v>0</v>
      </c>
      <c r="AB147" s="91" t="n">
        <v>0</v>
      </c>
      <c r="AC147" s="91" t="n">
        <v>0</v>
      </c>
      <c r="AD147" s="91" t="n">
        <v>0</v>
      </c>
      <c r="AE147" s="91" t="n">
        <v>0</v>
      </c>
      <c r="AF147" s="91" t="n">
        <v>0</v>
      </c>
      <c r="AG147" s="91" t="n">
        <v>0</v>
      </c>
      <c r="AH147" s="92" t="inlineStr">
        <is>
          <t>- -</t>
        </is>
      </c>
    </row>
    <row r="148" ht="14.5" customHeight="1" s="95">
      <c r="A148" s="10" t="inlineStr">
        <is>
          <t>IKI000:ea_CoalSubtotal</t>
        </is>
      </c>
      <c r="B148" s="110" t="inlineStr">
        <is>
          <t xml:space="preserve">     Coal Subtotal</t>
        </is>
      </c>
      <c r="C148" s="91" t="n">
        <v>0.114252</v>
      </c>
      <c r="D148" s="91" t="n">
        <v>0.100841</v>
      </c>
      <c r="E148" s="91" t="n">
        <v>0.097938</v>
      </c>
      <c r="F148" s="91" t="n">
        <v>0.107126</v>
      </c>
      <c r="G148" s="91" t="n">
        <v>0.105609</v>
      </c>
      <c r="H148" s="91" t="n">
        <v>0.1001</v>
      </c>
      <c r="I148" s="91" t="n">
        <v>0.096736</v>
      </c>
      <c r="J148" s="91" t="n">
        <v>0.09379999999999999</v>
      </c>
      <c r="K148" s="91" t="n">
        <v>0.090853</v>
      </c>
      <c r="L148" s="91" t="n">
        <v>0.086937</v>
      </c>
      <c r="M148" s="91" t="n">
        <v>0.085234</v>
      </c>
      <c r="N148" s="91" t="n">
        <v>0.083799</v>
      </c>
      <c r="O148" s="91" t="n">
        <v>0.082275</v>
      </c>
      <c r="P148" s="91" t="n">
        <v>0.079912</v>
      </c>
      <c r="Q148" s="91" t="n">
        <v>0.07864400000000001</v>
      </c>
      <c r="R148" s="91" t="n">
        <v>0.078262</v>
      </c>
      <c r="S148" s="91" t="n">
        <v>0.077318</v>
      </c>
      <c r="T148" s="91" t="n">
        <v>0.076629</v>
      </c>
      <c r="U148" s="91" t="n">
        <v>0.076391</v>
      </c>
      <c r="V148" s="91" t="n">
        <v>0.076019</v>
      </c>
      <c r="W148" s="91" t="n">
        <v>0.074795</v>
      </c>
      <c r="X148" s="91" t="n">
        <v>0.074216</v>
      </c>
      <c r="Y148" s="91" t="n">
        <v>0.0745</v>
      </c>
      <c r="Z148" s="91" t="n">
        <v>0.075253</v>
      </c>
      <c r="AA148" s="91" t="n">
        <v>0.075415</v>
      </c>
      <c r="AB148" s="91" t="n">
        <v>0.074944</v>
      </c>
      <c r="AC148" s="91" t="n">
        <v>0.074076</v>
      </c>
      <c r="AD148" s="91" t="n">
        <v>0.073113</v>
      </c>
      <c r="AE148" s="91" t="n">
        <v>0.072639</v>
      </c>
      <c r="AF148" s="91" t="n">
        <v>0.07205300000000001</v>
      </c>
      <c r="AG148" s="91" t="n">
        <v>0.07205</v>
      </c>
      <c r="AH148" s="92" t="n">
        <v>-0.015251</v>
      </c>
    </row>
    <row r="149" ht="14.5" customHeight="1" s="95">
      <c r="A149" s="10" t="inlineStr">
        <is>
          <t>IKI000:ea_BiofuelHeatCo</t>
        </is>
      </c>
      <c r="B149" s="110" t="inlineStr">
        <is>
          <t xml:space="preserve">   Biofuels Heat and Coproducts</t>
        </is>
      </c>
      <c r="C149" s="91" t="n">
        <v>0.11075</v>
      </c>
      <c r="D149" s="91" t="n">
        <v>0.10512</v>
      </c>
      <c r="E149" s="91" t="n">
        <v>0.100567</v>
      </c>
      <c r="F149" s="91" t="n">
        <v>0.09893</v>
      </c>
      <c r="G149" s="91" t="n">
        <v>0.09725200000000001</v>
      </c>
      <c r="H149" s="91" t="n">
        <v>0.09540800000000001</v>
      </c>
      <c r="I149" s="91" t="n">
        <v>0.09425600000000001</v>
      </c>
      <c r="J149" s="91" t="n">
        <v>0.09349499999999999</v>
      </c>
      <c r="K149" s="91" t="n">
        <v>0.09286700000000001</v>
      </c>
      <c r="L149" s="91" t="n">
        <v>0.092263</v>
      </c>
      <c r="M149" s="91" t="n">
        <v>0.092335</v>
      </c>
      <c r="N149" s="91" t="n">
        <v>0.09163499999999999</v>
      </c>
      <c r="O149" s="91" t="n">
        <v>0.090909</v>
      </c>
      <c r="P149" s="91" t="n">
        <v>0.090346</v>
      </c>
      <c r="Q149" s="91" t="n">
        <v>0.08956799999999999</v>
      </c>
      <c r="R149" s="91" t="n">
        <v>0.088563</v>
      </c>
      <c r="S149" s="91" t="n">
        <v>0.08799700000000001</v>
      </c>
      <c r="T149" s="91" t="n">
        <v>0.087385</v>
      </c>
      <c r="U149" s="91" t="n">
        <v>0.08677799999999999</v>
      </c>
      <c r="V149" s="91" t="n">
        <v>0.08616500000000001</v>
      </c>
      <c r="W149" s="91" t="n">
        <v>0.085674</v>
      </c>
      <c r="X149" s="91" t="n">
        <v>0.085035</v>
      </c>
      <c r="Y149" s="91" t="n">
        <v>0.08451500000000001</v>
      </c>
      <c r="Z149" s="91" t="n">
        <v>0.083922</v>
      </c>
      <c r="AA149" s="91" t="n">
        <v>0.08414099999999999</v>
      </c>
      <c r="AB149" s="91" t="n">
        <v>0.083597</v>
      </c>
      <c r="AC149" s="91" t="n">
        <v>0.083167</v>
      </c>
      <c r="AD149" s="91" t="n">
        <v>0.08289299999999999</v>
      </c>
      <c r="AE149" s="91" t="n">
        <v>0.08254400000000001</v>
      </c>
      <c r="AF149" s="91" t="n">
        <v>0.08212899999999999</v>
      </c>
      <c r="AG149" s="91" t="n">
        <v>0.08169899999999999</v>
      </c>
      <c r="AH149" s="92" t="n">
        <v>-0.01009</v>
      </c>
    </row>
    <row r="150" ht="15" customHeight="1" s="95">
      <c r="A150" s="10" t="inlineStr">
        <is>
          <t>IKI000:ea_Renewables</t>
        </is>
      </c>
      <c r="B150" s="110" t="inlineStr">
        <is>
          <t xml:space="preserve">   Renewables 7/</t>
        </is>
      </c>
      <c r="C150" s="91" t="n">
        <v>0.187346</v>
      </c>
      <c r="D150" s="91" t="n">
        <v>0.186332</v>
      </c>
      <c r="E150" s="91" t="n">
        <v>0.179946</v>
      </c>
      <c r="F150" s="91" t="n">
        <v>0.177502</v>
      </c>
      <c r="G150" s="91" t="n">
        <v>0.175937</v>
      </c>
      <c r="H150" s="91" t="n">
        <v>0.173441</v>
      </c>
      <c r="I150" s="91" t="n">
        <v>0.17172</v>
      </c>
      <c r="J150" s="91" t="n">
        <v>0.170317</v>
      </c>
      <c r="K150" s="91" t="n">
        <v>0.169134</v>
      </c>
      <c r="L150" s="91" t="n">
        <v>0.167741</v>
      </c>
      <c r="M150" s="91" t="n">
        <v>0.166604</v>
      </c>
      <c r="N150" s="91" t="n">
        <v>0.16555</v>
      </c>
      <c r="O150" s="91" t="n">
        <v>0.164523</v>
      </c>
      <c r="P150" s="91" t="n">
        <v>0.162708</v>
      </c>
      <c r="Q150" s="91" t="n">
        <v>0.160609</v>
      </c>
      <c r="R150" s="91" t="n">
        <v>0.159334</v>
      </c>
      <c r="S150" s="91" t="n">
        <v>0.158203</v>
      </c>
      <c r="T150" s="91" t="n">
        <v>0.157384</v>
      </c>
      <c r="U150" s="91" t="n">
        <v>0.156853</v>
      </c>
      <c r="V150" s="91" t="n">
        <v>0.156221</v>
      </c>
      <c r="W150" s="91" t="n">
        <v>0.155552</v>
      </c>
      <c r="X150" s="91" t="n">
        <v>0.155024</v>
      </c>
      <c r="Y150" s="91" t="n">
        <v>0.15436</v>
      </c>
      <c r="Z150" s="91" t="n">
        <v>0.153829</v>
      </c>
      <c r="AA150" s="91" t="n">
        <v>0.153387</v>
      </c>
      <c r="AB150" s="91" t="n">
        <v>0.153404</v>
      </c>
      <c r="AC150" s="91" t="n">
        <v>0.153337</v>
      </c>
      <c r="AD150" s="91" t="n">
        <v>0.153495</v>
      </c>
      <c r="AE150" s="91" t="n">
        <v>0.15336</v>
      </c>
      <c r="AF150" s="91" t="n">
        <v>0.153114</v>
      </c>
      <c r="AG150" s="91" t="n">
        <v>0.152976</v>
      </c>
      <c r="AH150" s="92" t="n">
        <v>-0.006733</v>
      </c>
    </row>
    <row r="151" ht="15" customHeight="1" s="95">
      <c r="A151" s="10" t="inlineStr">
        <is>
          <t>IKI000:ea_PurchasedElec</t>
        </is>
      </c>
      <c r="B151" s="110" t="inlineStr">
        <is>
          <t xml:space="preserve">   Purchased Electricity</t>
        </is>
      </c>
      <c r="C151" s="91" t="n">
        <v>0.375496</v>
      </c>
      <c r="D151" s="91" t="n">
        <v>0.367848</v>
      </c>
      <c r="E151" s="91" t="n">
        <v>0.360668</v>
      </c>
      <c r="F151" s="91" t="n">
        <v>0.362307</v>
      </c>
      <c r="G151" s="91" t="n">
        <v>0.364692</v>
      </c>
      <c r="H151" s="91" t="n">
        <v>0.364542</v>
      </c>
      <c r="I151" s="91" t="n">
        <v>0.364063</v>
      </c>
      <c r="J151" s="91" t="n">
        <v>0.363607</v>
      </c>
      <c r="K151" s="91" t="n">
        <v>0.363378</v>
      </c>
      <c r="L151" s="91" t="n">
        <v>0.362103</v>
      </c>
      <c r="M151" s="91" t="n">
        <v>0.361427</v>
      </c>
      <c r="N151" s="91" t="n">
        <v>0.359926</v>
      </c>
      <c r="O151" s="91" t="n">
        <v>0.358613</v>
      </c>
      <c r="P151" s="91" t="n">
        <v>0.355881</v>
      </c>
      <c r="Q151" s="91" t="n">
        <v>0.353684</v>
      </c>
      <c r="R151" s="91" t="n">
        <v>0.351387</v>
      </c>
      <c r="S151" s="91" t="n">
        <v>0.349247</v>
      </c>
      <c r="T151" s="91" t="n">
        <v>0.347419</v>
      </c>
      <c r="U151" s="91" t="n">
        <v>0.345484</v>
      </c>
      <c r="V151" s="91" t="n">
        <v>0.343514</v>
      </c>
      <c r="W151" s="91" t="n">
        <v>0.340914</v>
      </c>
      <c r="X151" s="91" t="n">
        <v>0.338502</v>
      </c>
      <c r="Y151" s="91" t="n">
        <v>0.336479</v>
      </c>
      <c r="Z151" s="91" t="n">
        <v>0.334885</v>
      </c>
      <c r="AA151" s="91" t="n">
        <v>0.332747</v>
      </c>
      <c r="AB151" s="91" t="n">
        <v>0.330906</v>
      </c>
      <c r="AC151" s="91" t="n">
        <v>0.328382</v>
      </c>
      <c r="AD151" s="91" t="n">
        <v>0.325829</v>
      </c>
      <c r="AE151" s="91" t="n">
        <v>0.323265</v>
      </c>
      <c r="AF151" s="91" t="n">
        <v>0.320776</v>
      </c>
      <c r="AG151" s="91" t="n">
        <v>0.318437</v>
      </c>
      <c r="AH151" s="92" t="n">
        <v>-0.005479</v>
      </c>
    </row>
    <row r="152" ht="15" customHeight="1" s="95">
      <c r="A152" s="10" t="inlineStr">
        <is>
          <t>IKI000:ea_DeliveredEner</t>
        </is>
      </c>
      <c r="B152" s="15" t="inlineStr">
        <is>
          <t xml:space="preserve">     Delivered Energy</t>
        </is>
      </c>
      <c r="C152" s="16" t="n">
        <v>3.117862</v>
      </c>
      <c r="D152" s="16" t="n">
        <v>3.081307</v>
      </c>
      <c r="E152" s="16" t="n">
        <v>3.047893</v>
      </c>
      <c r="F152" s="16" t="n">
        <v>3.064935</v>
      </c>
      <c r="G152" s="16" t="n">
        <v>3.072289</v>
      </c>
      <c r="H152" s="16" t="n">
        <v>3.061079</v>
      </c>
      <c r="I152" s="16" t="n">
        <v>3.058119</v>
      </c>
      <c r="J152" s="16" t="n">
        <v>3.044328</v>
      </c>
      <c r="K152" s="16" t="n">
        <v>3.038588</v>
      </c>
      <c r="L152" s="16" t="n">
        <v>3.034001</v>
      </c>
      <c r="M152" s="16" t="n">
        <v>3.028627</v>
      </c>
      <c r="N152" s="16" t="n">
        <v>3.017922</v>
      </c>
      <c r="O152" s="16" t="n">
        <v>3.009055</v>
      </c>
      <c r="P152" s="16" t="n">
        <v>2.995146</v>
      </c>
      <c r="Q152" s="16" t="n">
        <v>2.988907</v>
      </c>
      <c r="R152" s="16" t="n">
        <v>2.977717</v>
      </c>
      <c r="S152" s="16" t="n">
        <v>2.969001</v>
      </c>
      <c r="T152" s="16" t="n">
        <v>2.963901</v>
      </c>
      <c r="U152" s="16" t="n">
        <v>2.955978</v>
      </c>
      <c r="V152" s="16" t="n">
        <v>2.949628</v>
      </c>
      <c r="W152" s="16" t="n">
        <v>2.9323</v>
      </c>
      <c r="X152" s="16" t="n">
        <v>2.91394</v>
      </c>
      <c r="Y152" s="16" t="n">
        <v>2.897577</v>
      </c>
      <c r="Z152" s="16" t="n">
        <v>2.888061</v>
      </c>
      <c r="AA152" s="16" t="n">
        <v>2.878582</v>
      </c>
      <c r="AB152" s="16" t="n">
        <v>2.871756</v>
      </c>
      <c r="AC152" s="16" t="n">
        <v>2.855115</v>
      </c>
      <c r="AD152" s="16" t="n">
        <v>2.844142</v>
      </c>
      <c r="AE152" s="16" t="n">
        <v>2.830316</v>
      </c>
      <c r="AF152" s="16" t="n">
        <v>2.818804</v>
      </c>
      <c r="AG152" s="16" t="n">
        <v>2.808772</v>
      </c>
      <c r="AH152" s="17" t="n">
        <v>-0.003474</v>
      </c>
    </row>
    <row r="153" ht="15" customHeight="1" s="95">
      <c r="A153" s="10" t="inlineStr">
        <is>
          <t>IKI000:ea_ElectricityRe</t>
        </is>
      </c>
      <c r="B153" s="110" t="inlineStr">
        <is>
          <t xml:space="preserve">   Electricity Related Losses</t>
        </is>
      </c>
      <c r="C153" s="91" t="n">
        <v>0.700341</v>
      </c>
      <c r="D153" s="91" t="n">
        <v>0.685463</v>
      </c>
      <c r="E153" s="91" t="n">
        <v>0.671632</v>
      </c>
      <c r="F153" s="91" t="n">
        <v>0.655571</v>
      </c>
      <c r="G153" s="91" t="n">
        <v>0.64144</v>
      </c>
      <c r="H153" s="91" t="n">
        <v>0.619076</v>
      </c>
      <c r="I153" s="91" t="n">
        <v>0.594789</v>
      </c>
      <c r="J153" s="91" t="n">
        <v>0.577151</v>
      </c>
      <c r="K153" s="91" t="n">
        <v>0.567514</v>
      </c>
      <c r="L153" s="91" t="n">
        <v>0.558272</v>
      </c>
      <c r="M153" s="91" t="n">
        <v>0.555148</v>
      </c>
      <c r="N153" s="91" t="n">
        <v>0.5493479999999999</v>
      </c>
      <c r="O153" s="91" t="n">
        <v>0.542743</v>
      </c>
      <c r="P153" s="91" t="n">
        <v>0.535593</v>
      </c>
      <c r="Q153" s="91" t="n">
        <v>0.528492</v>
      </c>
      <c r="R153" s="91" t="n">
        <v>0.522338</v>
      </c>
      <c r="S153" s="91" t="n">
        <v>0.516406</v>
      </c>
      <c r="T153" s="91" t="n">
        <v>0.510211</v>
      </c>
      <c r="U153" s="91" t="n">
        <v>0.5042720000000001</v>
      </c>
      <c r="V153" s="91" t="n">
        <v>0.499295</v>
      </c>
      <c r="W153" s="91" t="n">
        <v>0.493876</v>
      </c>
      <c r="X153" s="91" t="n">
        <v>0.488733</v>
      </c>
      <c r="Y153" s="91" t="n">
        <v>0.484215</v>
      </c>
      <c r="Z153" s="91" t="n">
        <v>0.479082</v>
      </c>
      <c r="AA153" s="91" t="n">
        <v>0.471365</v>
      </c>
      <c r="AB153" s="91" t="n">
        <v>0.466598</v>
      </c>
      <c r="AC153" s="91" t="n">
        <v>0.461044</v>
      </c>
      <c r="AD153" s="91" t="n">
        <v>0.455375</v>
      </c>
      <c r="AE153" s="91" t="n">
        <v>0.449335</v>
      </c>
      <c r="AF153" s="91" t="n">
        <v>0.444549</v>
      </c>
      <c r="AG153" s="91" t="n">
        <v>0.439929</v>
      </c>
      <c r="AH153" s="92" t="n">
        <v>-0.015379</v>
      </c>
    </row>
    <row r="154" ht="15" customHeight="1" s="95">
      <c r="A154" s="10" t="inlineStr">
        <is>
          <t>IKI000:ea_Total</t>
        </is>
      </c>
      <c r="B154" s="15" t="inlineStr">
        <is>
          <t xml:space="preserve">     Total</t>
        </is>
      </c>
      <c r="C154" s="16" t="n">
        <v>3.818203</v>
      </c>
      <c r="D154" s="16" t="n">
        <v>3.76677</v>
      </c>
      <c r="E154" s="16" t="n">
        <v>3.719525</v>
      </c>
      <c r="F154" s="16" t="n">
        <v>3.720506</v>
      </c>
      <c r="G154" s="16" t="n">
        <v>3.713729</v>
      </c>
      <c r="H154" s="16" t="n">
        <v>3.680155</v>
      </c>
      <c r="I154" s="16" t="n">
        <v>3.652908</v>
      </c>
      <c r="J154" s="16" t="n">
        <v>3.621479</v>
      </c>
      <c r="K154" s="16" t="n">
        <v>3.606102</v>
      </c>
      <c r="L154" s="16" t="n">
        <v>3.592273</v>
      </c>
      <c r="M154" s="16" t="n">
        <v>3.583775</v>
      </c>
      <c r="N154" s="16" t="n">
        <v>3.56727</v>
      </c>
      <c r="O154" s="16" t="n">
        <v>3.551798</v>
      </c>
      <c r="P154" s="16" t="n">
        <v>3.530739</v>
      </c>
      <c r="Q154" s="16" t="n">
        <v>3.5174</v>
      </c>
      <c r="R154" s="16" t="n">
        <v>3.500056</v>
      </c>
      <c r="S154" s="16" t="n">
        <v>3.485407</v>
      </c>
      <c r="T154" s="16" t="n">
        <v>3.474112</v>
      </c>
      <c r="U154" s="16" t="n">
        <v>3.460251</v>
      </c>
      <c r="V154" s="16" t="n">
        <v>3.448923</v>
      </c>
      <c r="W154" s="16" t="n">
        <v>3.426176</v>
      </c>
      <c r="X154" s="16" t="n">
        <v>3.402673</v>
      </c>
      <c r="Y154" s="16" t="n">
        <v>3.381792</v>
      </c>
      <c r="Z154" s="16" t="n">
        <v>3.367143</v>
      </c>
      <c r="AA154" s="16" t="n">
        <v>3.349946</v>
      </c>
      <c r="AB154" s="16" t="n">
        <v>3.338354</v>
      </c>
      <c r="AC154" s="16" t="n">
        <v>3.31616</v>
      </c>
      <c r="AD154" s="16" t="n">
        <v>3.299517</v>
      </c>
      <c r="AE154" s="16" t="n">
        <v>3.279651</v>
      </c>
      <c r="AF154" s="16" t="n">
        <v>3.263353</v>
      </c>
      <c r="AG154" s="16" t="n">
        <v>3.248702</v>
      </c>
      <c r="AH154" s="17" t="n">
        <v>-0.00537</v>
      </c>
    </row>
    <row r="156" ht="15" customHeight="1" s="95">
      <c r="B156" s="15" t="inlineStr">
        <is>
          <t>Total Industrial Combined Heat and Power 1/</t>
        </is>
      </c>
    </row>
    <row r="157" ht="15" customHeight="1" s="95">
      <c r="A157" s="10" t="inlineStr">
        <is>
          <t>IKI000:ha_Capacity(giga</t>
        </is>
      </c>
      <c r="B157" s="110" t="inlineStr">
        <is>
          <t xml:space="preserve">  Capacity (gigawatts)</t>
        </is>
      </c>
      <c r="C157" s="18" t="n">
        <v>27.10671</v>
      </c>
      <c r="D157" s="18" t="n">
        <v>27.726513</v>
      </c>
      <c r="E157" s="18" t="n">
        <v>28.207319</v>
      </c>
      <c r="F157" s="18" t="n">
        <v>28.497681</v>
      </c>
      <c r="G157" s="18" t="n">
        <v>28.88875</v>
      </c>
      <c r="H157" s="18" t="n">
        <v>29.282152</v>
      </c>
      <c r="I157" s="18" t="n">
        <v>29.685139</v>
      </c>
      <c r="J157" s="18" t="n">
        <v>30.073282</v>
      </c>
      <c r="K157" s="18" t="n">
        <v>30.461351</v>
      </c>
      <c r="L157" s="18" t="n">
        <v>30.838589</v>
      </c>
      <c r="M157" s="18" t="n">
        <v>31.216805</v>
      </c>
      <c r="N157" s="18" t="n">
        <v>31.599598</v>
      </c>
      <c r="O157" s="18" t="n">
        <v>31.984991</v>
      </c>
      <c r="P157" s="18" t="n">
        <v>32.354088</v>
      </c>
      <c r="Q157" s="18" t="n">
        <v>32.749187</v>
      </c>
      <c r="R157" s="18" t="n">
        <v>33.174484</v>
      </c>
      <c r="S157" s="18" t="n">
        <v>33.607445</v>
      </c>
      <c r="T157" s="18" t="n">
        <v>34.068966</v>
      </c>
      <c r="U157" s="18" t="n">
        <v>34.562008</v>
      </c>
      <c r="V157" s="18" t="n">
        <v>35.075165</v>
      </c>
      <c r="W157" s="18" t="n">
        <v>35.585911</v>
      </c>
      <c r="X157" s="18" t="n">
        <v>36.147263</v>
      </c>
      <c r="Y157" s="18" t="n">
        <v>36.776901</v>
      </c>
      <c r="Z157" s="18" t="n">
        <v>37.501965</v>
      </c>
      <c r="AA157" s="18" t="n">
        <v>38.279919</v>
      </c>
      <c r="AB157" s="18" t="n">
        <v>39.159367</v>
      </c>
      <c r="AC157" s="18" t="n">
        <v>40.113644</v>
      </c>
      <c r="AD157" s="18" t="n">
        <v>41.158169</v>
      </c>
      <c r="AE157" s="18" t="n">
        <v>42.283058</v>
      </c>
      <c r="AF157" s="18" t="n">
        <v>43.542038</v>
      </c>
      <c r="AG157" s="18" t="n">
        <v>44.969437</v>
      </c>
      <c r="AH157" s="92" t="n">
        <v>0.017017</v>
      </c>
    </row>
    <row r="158" ht="15" customHeight="1" s="95">
      <c r="A158" s="10" t="inlineStr">
        <is>
          <t>IKI000:ha_Generation(bi</t>
        </is>
      </c>
      <c r="B158" s="110" t="inlineStr">
        <is>
          <t xml:space="preserve">  Generation (billion kilowatthours)</t>
        </is>
      </c>
      <c r="C158" s="19" t="n">
        <v>154.562363</v>
      </c>
      <c r="D158" s="19" t="n">
        <v>158.031509</v>
      </c>
      <c r="E158" s="19" t="n">
        <v>160.371979</v>
      </c>
      <c r="F158" s="19" t="n">
        <v>162.168518</v>
      </c>
      <c r="G158" s="19" t="n">
        <v>164.257919</v>
      </c>
      <c r="H158" s="19" t="n">
        <v>166.364502</v>
      </c>
      <c r="I158" s="19" t="n">
        <v>168.528015</v>
      </c>
      <c r="J158" s="19" t="n">
        <v>170.612564</v>
      </c>
      <c r="K158" s="19" t="n">
        <v>172.698486</v>
      </c>
      <c r="L158" s="19" t="n">
        <v>174.728195</v>
      </c>
      <c r="M158" s="19" t="n">
        <v>175.582458</v>
      </c>
      <c r="N158" s="19" t="n">
        <v>177.309021</v>
      </c>
      <c r="O158" s="19" t="n">
        <v>179.433624</v>
      </c>
      <c r="P158" s="19" t="n">
        <v>181.601471</v>
      </c>
      <c r="Q158" s="19" t="n">
        <v>183.883652</v>
      </c>
      <c r="R158" s="19" t="n">
        <v>186.158356</v>
      </c>
      <c r="S158" s="19" t="n">
        <v>188.7659</v>
      </c>
      <c r="T158" s="19" t="n">
        <v>191.52243</v>
      </c>
      <c r="U158" s="19" t="n">
        <v>194.276855</v>
      </c>
      <c r="V158" s="19" t="n">
        <v>197.584137</v>
      </c>
      <c r="W158" s="19" t="n">
        <v>200.355453</v>
      </c>
      <c r="X158" s="19" t="n">
        <v>203.561325</v>
      </c>
      <c r="Y158" s="19" t="n">
        <v>207.073929</v>
      </c>
      <c r="Z158" s="19" t="n">
        <v>210.998642</v>
      </c>
      <c r="AA158" s="19" t="n">
        <v>215.430099</v>
      </c>
      <c r="AB158" s="19" t="n">
        <v>220.352951</v>
      </c>
      <c r="AC158" s="19" t="n">
        <v>225.331604</v>
      </c>
      <c r="AD158" s="19" t="n">
        <v>231.191803</v>
      </c>
      <c r="AE158" s="19" t="n">
        <v>237.466675</v>
      </c>
      <c r="AF158" s="19" t="n">
        <v>244.428894</v>
      </c>
      <c r="AG158" s="19" t="n">
        <v>252.363861</v>
      </c>
      <c r="AH158" s="92" t="n">
        <v>0.016477</v>
      </c>
    </row>
    <row r="159" ht="15" customHeight="1" s="95" thickBot="1"/>
    <row r="160" ht="15" customHeight="1" s="95">
      <c r="B160" s="108" t="inlineStr">
        <is>
          <t>1/ Includes combined heat and power plants that have a non-regulatory status, and small on-site generating systems.</t>
        </is>
      </c>
      <c r="C160" s="109" t="n"/>
      <c r="D160" s="109" t="n"/>
      <c r="E160" s="109" t="n"/>
      <c r="F160" s="109" t="n"/>
      <c r="G160" s="109" t="n"/>
      <c r="H160" s="109" t="n"/>
      <c r="I160" s="109" t="n"/>
      <c r="J160" s="109" t="n"/>
      <c r="K160" s="109" t="n"/>
      <c r="L160" s="109" t="n"/>
      <c r="M160" s="109" t="n"/>
      <c r="N160" s="109" t="n"/>
      <c r="O160" s="109" t="n"/>
      <c r="P160" s="109" t="n"/>
      <c r="Q160" s="109" t="n"/>
      <c r="R160" s="109" t="n"/>
      <c r="S160" s="109" t="n"/>
      <c r="T160" s="109" t="n"/>
      <c r="U160" s="109" t="n"/>
      <c r="V160" s="109" t="n"/>
      <c r="W160" s="109" t="n"/>
      <c r="X160" s="109" t="n"/>
      <c r="Y160" s="109" t="n"/>
      <c r="Z160" s="109" t="n"/>
      <c r="AA160" s="109" t="n"/>
      <c r="AB160" s="109" t="n"/>
      <c r="AC160" s="109" t="n"/>
      <c r="AD160" s="109" t="n"/>
      <c r="AE160" s="109" t="n"/>
      <c r="AF160" s="109" t="n"/>
      <c r="AG160" s="109" t="n"/>
      <c r="AH160" s="89" t="n"/>
    </row>
    <row r="161" ht="15" customHeight="1" s="95">
      <c r="B161" s="20" t="inlineStr">
        <is>
          <t>2/ Includes ethane, natural gasoline, and refinery olefins.</t>
        </is>
      </c>
    </row>
    <row r="162" ht="15" customHeight="1" s="95">
      <c r="B162" s="20" t="inlineStr">
        <is>
          <t>3/ Includes lubricants and miscellaneous petroleum products.</t>
        </is>
      </c>
    </row>
    <row r="163" ht="15" customHeight="1" s="95">
      <c r="B163" s="20" t="inlineStr">
        <is>
          <t>4/ Represents natural gas used in well, field, and lease operations, and in natural gas processing plant machinery.</t>
        </is>
      </c>
    </row>
    <row r="164" ht="15" customHeight="1" s="95">
      <c r="B164" s="20" t="inlineStr">
        <is>
          <t>5/ Fuel used in facilities that liquefy natural gas for export.</t>
        </is>
      </c>
    </row>
    <row r="165" ht="12" customHeight="1" s="95">
      <c r="B165" s="20" t="inlineStr">
        <is>
          <t>6/ Includes net coal coke imports.</t>
        </is>
      </c>
    </row>
    <row r="166" ht="15" customHeight="1" s="95">
      <c r="B166" s="20" t="inlineStr">
        <is>
          <t>7/ Includes consumption of energy produced from hydroelectric, wood and wood waste, municipal waste, and other biomass sources.</t>
        </is>
      </c>
    </row>
    <row r="167" ht="15" customHeight="1" s="95">
      <c r="B167" s="20" t="inlineStr">
        <is>
          <t>Btu = British thermal unit.</t>
        </is>
      </c>
    </row>
    <row r="168" ht="15" customHeight="1" s="95">
      <c r="B168" s="20" t="inlineStr">
        <is>
          <t>- - = Not applicable.</t>
        </is>
      </c>
    </row>
    <row r="169" ht="15" customHeight="1" s="95">
      <c r="B169" s="20" t="inlineStr">
        <is>
          <t>Note:  Includes estimated consumption for petroleum and other liquids.  Totals may not equal sum of components due to independent rounding.</t>
        </is>
      </c>
    </row>
    <row r="170" ht="15" customHeight="1" s="95">
      <c r="B170" s="20" t="inlineStr">
        <is>
          <t>Sources:  2020:  U.S. Energy Information Administration (EIA), Short-Term Energy Outlook, October 2020 and EIA, AEO2021</t>
        </is>
      </c>
    </row>
    <row r="171" ht="15" customHeight="1" s="95">
      <c r="B171" s="20" t="inlineStr">
        <is>
          <t>National Energy Modeling System run highogs.d120120a.  Projections:  EIA, AEO2021 National Energy Modeling System run highogs.d120120a.</t>
        </is>
      </c>
    </row>
  </sheetData>
  <mergeCells count="2">
    <mergeCell ref="B160:AG160"/>
    <mergeCell ref="B112:AH112"/>
  </mergeCells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11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baseColWidth="8" defaultColWidth="9.1796875" defaultRowHeight="15" customHeight="1"/>
  <cols>
    <col hidden="1" width="22.453125" customWidth="1" style="112" min="1" max="1"/>
    <col width="49" customWidth="1" style="112" min="2" max="2"/>
    <col width="9.1796875" customWidth="1" style="112" min="3" max="33"/>
    <col width="9.1796875" bestFit="1" customWidth="1" style="112" min="34" max="34"/>
    <col width="9.1796875" customWidth="1" style="112" min="35" max="35"/>
    <col width="9.1796875" customWidth="1" style="112" min="36" max="16384"/>
  </cols>
  <sheetData>
    <row r="1" ht="15" customHeight="1" s="95" thickBot="1">
      <c r="B1" s="6" t="inlineStr">
        <is>
          <t>highogs.d120120a</t>
        </is>
      </c>
      <c r="C1" s="7" t="n">
        <v>2020</v>
      </c>
      <c r="D1" s="7" t="n">
        <v>2021</v>
      </c>
      <c r="E1" s="7" t="n">
        <v>2022</v>
      </c>
      <c r="F1" s="7" t="n">
        <v>2023</v>
      </c>
      <c r="G1" s="7" t="n">
        <v>2024</v>
      </c>
      <c r="H1" s="7" t="n">
        <v>2025</v>
      </c>
      <c r="I1" s="7" t="n">
        <v>2026</v>
      </c>
      <c r="J1" s="7" t="n">
        <v>2027</v>
      </c>
      <c r="K1" s="7" t="n">
        <v>2028</v>
      </c>
      <c r="L1" s="7" t="n">
        <v>2029</v>
      </c>
      <c r="M1" s="7" t="n">
        <v>2030</v>
      </c>
      <c r="N1" s="7" t="n">
        <v>2031</v>
      </c>
      <c r="O1" s="7" t="n">
        <v>2032</v>
      </c>
      <c r="P1" s="7" t="n">
        <v>2033</v>
      </c>
      <c r="Q1" s="7" t="n">
        <v>2034</v>
      </c>
      <c r="R1" s="7" t="n">
        <v>2035</v>
      </c>
      <c r="S1" s="7" t="n">
        <v>2036</v>
      </c>
      <c r="T1" s="7" t="n">
        <v>2037</v>
      </c>
      <c r="U1" s="7" t="n">
        <v>2038</v>
      </c>
      <c r="V1" s="7" t="n">
        <v>2039</v>
      </c>
      <c r="W1" s="7" t="n">
        <v>2040</v>
      </c>
      <c r="X1" s="7" t="n">
        <v>2041</v>
      </c>
      <c r="Y1" s="7" t="n">
        <v>2042</v>
      </c>
      <c r="Z1" s="7" t="n">
        <v>2043</v>
      </c>
      <c r="AA1" s="7" t="n">
        <v>2044</v>
      </c>
      <c r="AB1" s="7" t="n">
        <v>2045</v>
      </c>
      <c r="AC1" s="7" t="n">
        <v>2046</v>
      </c>
      <c r="AD1" s="7" t="n">
        <v>2047</v>
      </c>
      <c r="AE1" s="7" t="n">
        <v>2048</v>
      </c>
      <c r="AF1" s="7" t="n">
        <v>2049</v>
      </c>
      <c r="AG1" s="7" t="n">
        <v>2050</v>
      </c>
    </row>
    <row r="2" ht="15" customHeight="1" s="95" thickTop="1"/>
    <row r="3" ht="15" customHeight="1" s="95">
      <c r="C3" s="8" t="inlineStr">
        <is>
          <t>Report</t>
        </is>
      </c>
      <c r="D3" s="8" t="inlineStr">
        <is>
          <t>Annual Energy Outlook 2021</t>
        </is>
      </c>
      <c r="E3" s="9" t="n"/>
      <c r="F3" s="9" t="n"/>
      <c r="G3" s="9" t="n"/>
      <c r="H3" s="9" t="n"/>
    </row>
    <row r="4" ht="15" customHeight="1" s="95">
      <c r="C4" s="8" t="inlineStr">
        <is>
          <t>Scenario</t>
        </is>
      </c>
      <c r="D4" s="8" t="inlineStr">
        <is>
          <t>ref2021</t>
        </is>
      </c>
      <c r="E4" s="9" t="n"/>
      <c r="F4" s="9" t="n"/>
      <c r="G4" s="8" t="inlineStr">
        <is>
          <t>Reference case</t>
        </is>
      </c>
      <c r="H4" s="9" t="n"/>
    </row>
    <row r="5" ht="15" customHeight="1" s="95">
      <c r="C5" s="8" t="inlineStr">
        <is>
          <t>Datekey</t>
        </is>
      </c>
      <c r="D5" s="8" t="inlineStr">
        <is>
          <t>d113020a</t>
        </is>
      </c>
      <c r="E5" s="9" t="n"/>
      <c r="F5" s="9" t="n"/>
      <c r="G5" s="9" t="n"/>
      <c r="H5" s="9" t="n"/>
    </row>
    <row r="6" ht="15" customHeight="1" s="95">
      <c r="C6" s="8" t="inlineStr">
        <is>
          <t>Release Date</t>
        </is>
      </c>
      <c r="D6" s="9" t="n"/>
      <c r="E6" s="8" t="inlineStr">
        <is>
          <t xml:space="preserve"> January 2021</t>
        </is>
      </c>
      <c r="F6" s="9" t="n"/>
      <c r="G6" s="9" t="n"/>
      <c r="H6" s="9" t="n"/>
    </row>
    <row r="7" ht="15" customHeight="1" s="95">
      <c r="C7" s="9" t="n"/>
      <c r="D7" s="9" t="n"/>
      <c r="E7" s="9" t="n"/>
      <c r="F7" s="9" t="n"/>
      <c r="G7" s="9" t="n"/>
      <c r="H7" s="9" t="n"/>
    </row>
    <row r="8" ht="12" customHeight="1" s="95"/>
    <row r="9" ht="12" customHeight="1" s="95"/>
    <row r="10" ht="15" customHeight="1" s="95">
      <c r="A10" s="10" t="inlineStr">
        <is>
          <t>REM000</t>
        </is>
      </c>
      <c r="B10" s="11" t="inlineStr">
        <is>
          <t>17. Renewable Energy Consumption by Sector and Source</t>
        </is>
      </c>
      <c r="AH10" s="12" t="inlineStr">
        <is>
          <t>Compound</t>
        </is>
      </c>
    </row>
    <row r="11" ht="15" customHeight="1" s="95">
      <c r="B11" s="6" t="inlineStr">
        <is>
          <t>(quadrillion Btu, unless otherwise noted)</t>
        </is>
      </c>
      <c r="AH11" s="12" t="inlineStr">
        <is>
          <t xml:space="preserve"> Growth </t>
        </is>
      </c>
    </row>
    <row r="12" ht="15" customHeight="1" s="95">
      <c r="B12" s="6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3" t="n"/>
      <c r="Y12" s="13" t="n"/>
      <c r="Z12" s="13" t="n"/>
      <c r="AA12" s="13" t="n"/>
      <c r="AB12" s="13" t="n"/>
      <c r="AC12" s="13" t="n"/>
      <c r="AD12" s="13" t="n"/>
      <c r="AE12" s="13" t="n"/>
      <c r="AF12" s="13" t="n"/>
      <c r="AG12" s="13" t="n"/>
      <c r="AH12" s="12" t="inlineStr">
        <is>
          <t xml:space="preserve">2020-2050 </t>
        </is>
      </c>
    </row>
    <row r="13" ht="15" customHeight="1" s="95" thickBot="1">
      <c r="B13" s="7" t="inlineStr">
        <is>
          <t xml:space="preserve"> Sector and Source</t>
        </is>
      </c>
      <c r="C13" s="7" t="n">
        <v>2020</v>
      </c>
      <c r="D13" s="7" t="n">
        <v>2021</v>
      </c>
      <c r="E13" s="7" t="n">
        <v>2022</v>
      </c>
      <c r="F13" s="7" t="n">
        <v>2023</v>
      </c>
      <c r="G13" s="7" t="n">
        <v>2024</v>
      </c>
      <c r="H13" s="7" t="n">
        <v>2025</v>
      </c>
      <c r="I13" s="7" t="n">
        <v>2026</v>
      </c>
      <c r="J13" s="7" t="n">
        <v>2027</v>
      </c>
      <c r="K13" s="7" t="n">
        <v>2028</v>
      </c>
      <c r="L13" s="7" t="n">
        <v>2029</v>
      </c>
      <c r="M13" s="7" t="n">
        <v>2030</v>
      </c>
      <c r="N13" s="7" t="n">
        <v>2031</v>
      </c>
      <c r="O13" s="7" t="n">
        <v>2032</v>
      </c>
      <c r="P13" s="7" t="n">
        <v>2033</v>
      </c>
      <c r="Q13" s="7" t="n">
        <v>2034</v>
      </c>
      <c r="R13" s="7" t="n">
        <v>2035</v>
      </c>
      <c r="S13" s="7" t="n">
        <v>2036</v>
      </c>
      <c r="T13" s="7" t="n">
        <v>2037</v>
      </c>
      <c r="U13" s="7" t="n">
        <v>2038</v>
      </c>
      <c r="V13" s="7" t="n">
        <v>2039</v>
      </c>
      <c r="W13" s="7" t="n">
        <v>2040</v>
      </c>
      <c r="X13" s="7" t="n">
        <v>2041</v>
      </c>
      <c r="Y13" s="7" t="n">
        <v>2042</v>
      </c>
      <c r="Z13" s="7" t="n">
        <v>2043</v>
      </c>
      <c r="AA13" s="7" t="n">
        <v>2044</v>
      </c>
      <c r="AB13" s="7" t="n">
        <v>2045</v>
      </c>
      <c r="AC13" s="7" t="n">
        <v>2046</v>
      </c>
      <c r="AD13" s="7" t="n">
        <v>2047</v>
      </c>
      <c r="AE13" s="7" t="n">
        <v>2048</v>
      </c>
      <c r="AF13" s="7" t="n">
        <v>2049</v>
      </c>
      <c r="AG13" s="7" t="n">
        <v>2050</v>
      </c>
      <c r="AH13" s="14" t="inlineStr">
        <is>
          <t>(percent)</t>
        </is>
      </c>
    </row>
    <row r="14" ht="15" customHeight="1" s="95" thickTop="1"/>
    <row r="15" ht="15" customHeight="1" s="95">
      <c r="B15" s="15" t="inlineStr">
        <is>
          <t>Marketed Renewable Energy 1/</t>
        </is>
      </c>
    </row>
    <row r="17" ht="15" customHeight="1" s="95">
      <c r="A17" s="10" t="inlineStr">
        <is>
          <t>REM000:ca_Residential(w</t>
        </is>
      </c>
      <c r="B17" s="15" t="inlineStr">
        <is>
          <t xml:space="preserve">  Residential (wood)</t>
        </is>
      </c>
      <c r="C17" s="16" t="n">
        <v>0.457513</v>
      </c>
      <c r="D17" s="16" t="n">
        <v>0.454262</v>
      </c>
      <c r="E17" s="16" t="n">
        <v>0.442685</v>
      </c>
      <c r="F17" s="16" t="n">
        <v>0.44422</v>
      </c>
      <c r="G17" s="16" t="n">
        <v>0.445592</v>
      </c>
      <c r="H17" s="16" t="n">
        <v>0.442511</v>
      </c>
      <c r="I17" s="16" t="n">
        <v>0.439175</v>
      </c>
      <c r="J17" s="16" t="n">
        <v>0.43576</v>
      </c>
      <c r="K17" s="16" t="n">
        <v>0.431667</v>
      </c>
      <c r="L17" s="16" t="n">
        <v>0.427109</v>
      </c>
      <c r="M17" s="16" t="n">
        <v>0.422399</v>
      </c>
      <c r="N17" s="16" t="n">
        <v>0.416737</v>
      </c>
      <c r="O17" s="16" t="n">
        <v>0.410947</v>
      </c>
      <c r="P17" s="16" t="n">
        <v>0.404757</v>
      </c>
      <c r="Q17" s="16" t="n">
        <v>0.398165</v>
      </c>
      <c r="R17" s="16" t="n">
        <v>0.390633</v>
      </c>
      <c r="S17" s="16" t="n">
        <v>0.38231</v>
      </c>
      <c r="T17" s="16" t="n">
        <v>0.375142</v>
      </c>
      <c r="U17" s="16" t="n">
        <v>0.369302</v>
      </c>
      <c r="V17" s="16" t="n">
        <v>0.36286</v>
      </c>
      <c r="W17" s="16" t="n">
        <v>0.358009</v>
      </c>
      <c r="X17" s="16" t="n">
        <v>0.353523</v>
      </c>
      <c r="Y17" s="16" t="n">
        <v>0.349097</v>
      </c>
      <c r="Z17" s="16" t="n">
        <v>0.344771</v>
      </c>
      <c r="AA17" s="16" t="n">
        <v>0.341088</v>
      </c>
      <c r="AB17" s="16" t="n">
        <v>0.33825</v>
      </c>
      <c r="AC17" s="16" t="n">
        <v>0.335486</v>
      </c>
      <c r="AD17" s="16" t="n">
        <v>0.332267</v>
      </c>
      <c r="AE17" s="16" t="n">
        <v>0.328579</v>
      </c>
      <c r="AF17" s="16" t="n">
        <v>0.325327</v>
      </c>
      <c r="AG17" s="16" t="n">
        <v>0.322186</v>
      </c>
      <c r="AH17" s="17" t="n">
        <v>-0.011621</v>
      </c>
    </row>
    <row r="19" ht="15" customHeight="1" s="95">
      <c r="A19" s="10" t="inlineStr">
        <is>
          <t>REM000:da_Commercial(bi</t>
        </is>
      </c>
      <c r="B19" s="15" t="inlineStr">
        <is>
          <t xml:space="preserve">  Commercial (biomass)</t>
        </is>
      </c>
      <c r="C19" s="16" t="n">
        <v>0.131216</v>
      </c>
      <c r="D19" s="16" t="n">
        <v>0.131216</v>
      </c>
      <c r="E19" s="16" t="n">
        <v>0.131216</v>
      </c>
      <c r="F19" s="16" t="n">
        <v>0.131216</v>
      </c>
      <c r="G19" s="16" t="n">
        <v>0.131216</v>
      </c>
      <c r="H19" s="16" t="n">
        <v>0.131216</v>
      </c>
      <c r="I19" s="16" t="n">
        <v>0.131216</v>
      </c>
      <c r="J19" s="16" t="n">
        <v>0.131216</v>
      </c>
      <c r="K19" s="16" t="n">
        <v>0.131216</v>
      </c>
      <c r="L19" s="16" t="n">
        <v>0.131216</v>
      </c>
      <c r="M19" s="16" t="n">
        <v>0.131216</v>
      </c>
      <c r="N19" s="16" t="n">
        <v>0.131216</v>
      </c>
      <c r="O19" s="16" t="n">
        <v>0.131216</v>
      </c>
      <c r="P19" s="16" t="n">
        <v>0.131216</v>
      </c>
      <c r="Q19" s="16" t="n">
        <v>0.131216</v>
      </c>
      <c r="R19" s="16" t="n">
        <v>0.131216</v>
      </c>
      <c r="S19" s="16" t="n">
        <v>0.131216</v>
      </c>
      <c r="T19" s="16" t="n">
        <v>0.131216</v>
      </c>
      <c r="U19" s="16" t="n">
        <v>0.131216</v>
      </c>
      <c r="V19" s="16" t="n">
        <v>0.131216</v>
      </c>
      <c r="W19" s="16" t="n">
        <v>0.131216</v>
      </c>
      <c r="X19" s="16" t="n">
        <v>0.131216</v>
      </c>
      <c r="Y19" s="16" t="n">
        <v>0.131216</v>
      </c>
      <c r="Z19" s="16" t="n">
        <v>0.131216</v>
      </c>
      <c r="AA19" s="16" t="n">
        <v>0.131216</v>
      </c>
      <c r="AB19" s="16" t="n">
        <v>0.131216</v>
      </c>
      <c r="AC19" s="16" t="n">
        <v>0.131216</v>
      </c>
      <c r="AD19" s="16" t="n">
        <v>0.131216</v>
      </c>
      <c r="AE19" s="16" t="n">
        <v>0.131216</v>
      </c>
      <c r="AF19" s="16" t="n">
        <v>0.131216</v>
      </c>
      <c r="AG19" s="16" t="n">
        <v>0.131216</v>
      </c>
      <c r="AH19" s="17" t="n">
        <v>0</v>
      </c>
    </row>
    <row r="21" ht="15" customHeight="1" s="95">
      <c r="A21" s="10" t="inlineStr">
        <is>
          <t>REM000:ea_Industrial</t>
        </is>
      </c>
      <c r="B21" s="15" t="inlineStr">
        <is>
          <t xml:space="preserve">  Industrial 2/</t>
        </is>
      </c>
      <c r="C21" s="16" t="n">
        <v>2.434739</v>
      </c>
      <c r="D21" s="16" t="n">
        <v>2.442813</v>
      </c>
      <c r="E21" s="16" t="n">
        <v>2.430612</v>
      </c>
      <c r="F21" s="16" t="n">
        <v>2.453459</v>
      </c>
      <c r="G21" s="16" t="n">
        <v>2.490794</v>
      </c>
      <c r="H21" s="16" t="n">
        <v>2.517287</v>
      </c>
      <c r="I21" s="16" t="n">
        <v>2.536032</v>
      </c>
      <c r="J21" s="16" t="n">
        <v>2.546932</v>
      </c>
      <c r="K21" s="16" t="n">
        <v>2.557082</v>
      </c>
      <c r="L21" s="16" t="n">
        <v>2.563115</v>
      </c>
      <c r="M21" s="16" t="n">
        <v>2.579156</v>
      </c>
      <c r="N21" s="16" t="n">
        <v>2.590268</v>
      </c>
      <c r="O21" s="16" t="n">
        <v>2.605125</v>
      </c>
      <c r="P21" s="16" t="n">
        <v>2.611544</v>
      </c>
      <c r="Q21" s="16" t="n">
        <v>2.617736</v>
      </c>
      <c r="R21" s="16" t="n">
        <v>2.636052</v>
      </c>
      <c r="S21" s="16" t="n">
        <v>2.657631</v>
      </c>
      <c r="T21" s="16" t="n">
        <v>2.678028</v>
      </c>
      <c r="U21" s="16" t="n">
        <v>2.70272</v>
      </c>
      <c r="V21" s="16" t="n">
        <v>2.728908</v>
      </c>
      <c r="W21" s="16" t="n">
        <v>2.755497</v>
      </c>
      <c r="X21" s="16" t="n">
        <v>2.785962</v>
      </c>
      <c r="Y21" s="16" t="n">
        <v>2.816225</v>
      </c>
      <c r="Z21" s="16" t="n">
        <v>2.850698</v>
      </c>
      <c r="AA21" s="16" t="n">
        <v>2.890576</v>
      </c>
      <c r="AB21" s="16" t="n">
        <v>2.929053</v>
      </c>
      <c r="AC21" s="16" t="n">
        <v>2.965067</v>
      </c>
      <c r="AD21" s="16" t="n">
        <v>3.001204</v>
      </c>
      <c r="AE21" s="16" t="n">
        <v>3.036976</v>
      </c>
      <c r="AF21" s="16" t="n">
        <v>3.074228</v>
      </c>
      <c r="AG21" s="16" t="n">
        <v>3.114274</v>
      </c>
      <c r="AH21" s="17" t="n">
        <v>0.008239</v>
      </c>
    </row>
    <row r="22" ht="15" customHeight="1" s="95">
      <c r="A22" s="10" t="inlineStr">
        <is>
          <t>REM000:ea_ConventionalH</t>
        </is>
      </c>
      <c r="B22" s="110" t="inlineStr">
        <is>
          <t xml:space="preserve">    Conventional Hydroelectric Power</t>
        </is>
      </c>
      <c r="C22" s="91" t="n">
        <v>0.012289</v>
      </c>
      <c r="D22" s="91" t="n">
        <v>0.012289</v>
      </c>
      <c r="E22" s="91" t="n">
        <v>0.012248</v>
      </c>
      <c r="F22" s="91" t="n">
        <v>0.014031</v>
      </c>
      <c r="G22" s="91" t="n">
        <v>0.015814</v>
      </c>
      <c r="H22" s="91" t="n">
        <v>0.016706</v>
      </c>
      <c r="I22" s="91" t="n">
        <v>0.017597</v>
      </c>
      <c r="J22" s="91" t="n">
        <v>0.018489</v>
      </c>
      <c r="K22" s="91" t="n">
        <v>0.01938</v>
      </c>
      <c r="L22" s="91" t="n">
        <v>0.019826</v>
      </c>
      <c r="M22" s="91" t="n">
        <v>0.020272</v>
      </c>
      <c r="N22" s="91" t="n">
        <v>0.020717</v>
      </c>
      <c r="O22" s="91" t="n">
        <v>0.021163</v>
      </c>
      <c r="P22" s="91" t="n">
        <v>0.021163</v>
      </c>
      <c r="Q22" s="91" t="n">
        <v>0.021163</v>
      </c>
      <c r="R22" s="91" t="n">
        <v>0.021163</v>
      </c>
      <c r="S22" s="91" t="n">
        <v>0.021163</v>
      </c>
      <c r="T22" s="91" t="n">
        <v>0.021163</v>
      </c>
      <c r="U22" s="91" t="n">
        <v>0.021163</v>
      </c>
      <c r="V22" s="91" t="n">
        <v>0.021163</v>
      </c>
      <c r="W22" s="91" t="n">
        <v>0.021163</v>
      </c>
      <c r="X22" s="91" t="n">
        <v>0.021163</v>
      </c>
      <c r="Y22" s="91" t="n">
        <v>0.021163</v>
      </c>
      <c r="Z22" s="91" t="n">
        <v>0.021163</v>
      </c>
      <c r="AA22" s="91" t="n">
        <v>0.021163</v>
      </c>
      <c r="AB22" s="91" t="n">
        <v>0.021163</v>
      </c>
      <c r="AC22" s="91" t="n">
        <v>0.021163</v>
      </c>
      <c r="AD22" s="91" t="n">
        <v>0.021163</v>
      </c>
      <c r="AE22" s="91" t="n">
        <v>0.021163</v>
      </c>
      <c r="AF22" s="91" t="n">
        <v>0.021163</v>
      </c>
      <c r="AG22" s="91" t="n">
        <v>0.021163</v>
      </c>
      <c r="AH22" s="92" t="n">
        <v>0.018285</v>
      </c>
    </row>
    <row r="23" ht="15" customHeight="1" s="95">
      <c r="A23" s="10" t="inlineStr">
        <is>
          <t>REM000:ea_MunicipalSoli</t>
        </is>
      </c>
      <c r="B23" s="110" t="inlineStr">
        <is>
          <t xml:space="preserve">    Municipal Waste 3/</t>
        </is>
      </c>
      <c r="C23" s="91" t="n">
        <v>0.163455</v>
      </c>
      <c r="D23" s="91" t="n">
        <v>0.165637</v>
      </c>
      <c r="E23" s="91" t="n">
        <v>0.163249</v>
      </c>
      <c r="F23" s="91" t="n">
        <v>0.162545</v>
      </c>
      <c r="G23" s="91" t="n">
        <v>0.161791</v>
      </c>
      <c r="H23" s="91" t="n">
        <v>0.161175</v>
      </c>
      <c r="I23" s="91" t="n">
        <v>0.159988</v>
      </c>
      <c r="J23" s="91" t="n">
        <v>0.158358</v>
      </c>
      <c r="K23" s="91" t="n">
        <v>0.156258</v>
      </c>
      <c r="L23" s="91" t="n">
        <v>0.154278</v>
      </c>
      <c r="M23" s="91" t="n">
        <v>0.152396</v>
      </c>
      <c r="N23" s="91" t="n">
        <v>0.150548</v>
      </c>
      <c r="O23" s="91" t="n">
        <v>0.148783</v>
      </c>
      <c r="P23" s="91" t="n">
        <v>0.147376</v>
      </c>
      <c r="Q23" s="91" t="n">
        <v>0.145159</v>
      </c>
      <c r="R23" s="91" t="n">
        <v>0.146613</v>
      </c>
      <c r="S23" s="91" t="n">
        <v>0.148044</v>
      </c>
      <c r="T23" s="91" t="n">
        <v>0.149409</v>
      </c>
      <c r="U23" s="91" t="n">
        <v>0.150831</v>
      </c>
      <c r="V23" s="91" t="n">
        <v>0.152295</v>
      </c>
      <c r="W23" s="91" t="n">
        <v>0.153921</v>
      </c>
      <c r="X23" s="91" t="n">
        <v>0.155666</v>
      </c>
      <c r="Y23" s="91" t="n">
        <v>0.157361</v>
      </c>
      <c r="Z23" s="91" t="n">
        <v>0.159107</v>
      </c>
      <c r="AA23" s="91" t="n">
        <v>0.160893</v>
      </c>
      <c r="AB23" s="91" t="n">
        <v>0.162753</v>
      </c>
      <c r="AC23" s="91" t="n">
        <v>0.16463</v>
      </c>
      <c r="AD23" s="91" t="n">
        <v>0.16647</v>
      </c>
      <c r="AE23" s="91" t="n">
        <v>0.168457</v>
      </c>
      <c r="AF23" s="91" t="n">
        <v>0.170511</v>
      </c>
      <c r="AG23" s="91" t="n">
        <v>0.172686</v>
      </c>
      <c r="AH23" s="92" t="n">
        <v>0.001833</v>
      </c>
    </row>
    <row r="24" ht="15" customHeight="1" s="95">
      <c r="A24" s="10" t="inlineStr">
        <is>
          <t>REM000:ea_Biomass</t>
        </is>
      </c>
      <c r="B24" s="110" t="inlineStr">
        <is>
          <t xml:space="preserve">    Biomass</t>
        </is>
      </c>
      <c r="C24" s="91" t="n">
        <v>1.35443</v>
      </c>
      <c r="D24" s="91" t="n">
        <v>1.383819</v>
      </c>
      <c r="E24" s="91" t="n">
        <v>1.383716</v>
      </c>
      <c r="F24" s="91" t="n">
        <v>1.398835</v>
      </c>
      <c r="G24" s="91" t="n">
        <v>1.426497</v>
      </c>
      <c r="H24" s="91" t="n">
        <v>1.446082</v>
      </c>
      <c r="I24" s="91" t="n">
        <v>1.459735</v>
      </c>
      <c r="J24" s="91" t="n">
        <v>1.467453</v>
      </c>
      <c r="K24" s="91" t="n">
        <v>1.475082</v>
      </c>
      <c r="L24" s="91" t="n">
        <v>1.479484</v>
      </c>
      <c r="M24" s="91" t="n">
        <v>1.486787</v>
      </c>
      <c r="N24" s="91" t="n">
        <v>1.49609</v>
      </c>
      <c r="O24" s="91" t="n">
        <v>1.508008</v>
      </c>
      <c r="P24" s="91" t="n">
        <v>1.510626</v>
      </c>
      <c r="Q24" s="91" t="n">
        <v>1.514213</v>
      </c>
      <c r="R24" s="91" t="n">
        <v>1.526525</v>
      </c>
      <c r="S24" s="91" t="n">
        <v>1.538532</v>
      </c>
      <c r="T24" s="91" t="n">
        <v>1.551373</v>
      </c>
      <c r="U24" s="91" t="n">
        <v>1.568053</v>
      </c>
      <c r="V24" s="91" t="n">
        <v>1.585356</v>
      </c>
      <c r="W24" s="91" t="n">
        <v>1.60177</v>
      </c>
      <c r="X24" s="91" t="n">
        <v>1.622272</v>
      </c>
      <c r="Y24" s="91" t="n">
        <v>1.641303</v>
      </c>
      <c r="Z24" s="91" t="n">
        <v>1.66418</v>
      </c>
      <c r="AA24" s="91" t="n">
        <v>1.684572</v>
      </c>
      <c r="AB24" s="91" t="n">
        <v>1.711974</v>
      </c>
      <c r="AC24" s="91" t="n">
        <v>1.736608</v>
      </c>
      <c r="AD24" s="91" t="n">
        <v>1.761155</v>
      </c>
      <c r="AE24" s="91" t="n">
        <v>1.784699</v>
      </c>
      <c r="AF24" s="91" t="n">
        <v>1.809265</v>
      </c>
      <c r="AG24" s="91" t="n">
        <v>1.836233</v>
      </c>
      <c r="AH24" s="92" t="n">
        <v>0.010196</v>
      </c>
    </row>
    <row r="25" ht="15" customHeight="1" s="95">
      <c r="A25" s="10" t="inlineStr">
        <is>
          <t>REM000:ea_BiomasHeat&amp;Co</t>
        </is>
      </c>
      <c r="B25" s="110" t="inlineStr">
        <is>
          <t xml:space="preserve">    Biofuels Heat and Coproducts</t>
        </is>
      </c>
      <c r="C25" s="91" t="n">
        <v>0.904565</v>
      </c>
      <c r="D25" s="91" t="n">
        <v>0.881069</v>
      </c>
      <c r="E25" s="91" t="n">
        <v>0.871399</v>
      </c>
      <c r="F25" s="91" t="n">
        <v>0.8780480000000001</v>
      </c>
      <c r="G25" s="91" t="n">
        <v>0.886692</v>
      </c>
      <c r="H25" s="91" t="n">
        <v>0.893325</v>
      </c>
      <c r="I25" s="91" t="n">
        <v>0.898712</v>
      </c>
      <c r="J25" s="91" t="n">
        <v>0.902633</v>
      </c>
      <c r="K25" s="91" t="n">
        <v>0.906362</v>
      </c>
      <c r="L25" s="91" t="n">
        <v>0.909527</v>
      </c>
      <c r="M25" s="91" t="n">
        <v>0.919702</v>
      </c>
      <c r="N25" s="91" t="n">
        <v>0.922912</v>
      </c>
      <c r="O25" s="91" t="n">
        <v>0.927172</v>
      </c>
      <c r="P25" s="91" t="n">
        <v>0.932379</v>
      </c>
      <c r="Q25" s="91" t="n">
        <v>0.937201</v>
      </c>
      <c r="R25" s="91" t="n">
        <v>0.94175</v>
      </c>
      <c r="S25" s="91" t="n">
        <v>0.949892</v>
      </c>
      <c r="T25" s="91" t="n">
        <v>0.956083</v>
      </c>
      <c r="U25" s="91" t="n">
        <v>0.962673</v>
      </c>
      <c r="V25" s="91" t="n">
        <v>0.970094</v>
      </c>
      <c r="W25" s="91" t="n">
        <v>0.978643</v>
      </c>
      <c r="X25" s="91" t="n">
        <v>0.986861</v>
      </c>
      <c r="Y25" s="91" t="n">
        <v>0.996398</v>
      </c>
      <c r="Z25" s="91" t="n">
        <v>1.006248</v>
      </c>
      <c r="AA25" s="91" t="n">
        <v>1.023948</v>
      </c>
      <c r="AB25" s="91" t="n">
        <v>1.033163</v>
      </c>
      <c r="AC25" s="91" t="n">
        <v>1.042666</v>
      </c>
      <c r="AD25" s="91" t="n">
        <v>1.052415</v>
      </c>
      <c r="AE25" s="91" t="n">
        <v>1.062656</v>
      </c>
      <c r="AF25" s="91" t="n">
        <v>1.073288</v>
      </c>
      <c r="AG25" s="91" t="n">
        <v>1.084192</v>
      </c>
      <c r="AH25" s="92" t="n">
        <v>0.006056</v>
      </c>
    </row>
    <row r="27" ht="15" customHeight="1" s="95">
      <c r="A27" s="10" t="inlineStr">
        <is>
          <t>REM000:fa_Transportatio</t>
        </is>
      </c>
      <c r="B27" s="15" t="inlineStr">
        <is>
          <t xml:space="preserve">  Transportation</t>
        </is>
      </c>
      <c r="C27" s="16" t="n">
        <v>1.331658</v>
      </c>
      <c r="D27" s="16" t="n">
        <v>1.517905</v>
      </c>
      <c r="E27" s="16" t="n">
        <v>1.543484</v>
      </c>
      <c r="F27" s="16" t="n">
        <v>1.575003</v>
      </c>
      <c r="G27" s="16" t="n">
        <v>1.581713</v>
      </c>
      <c r="H27" s="16" t="n">
        <v>1.588445</v>
      </c>
      <c r="I27" s="16" t="n">
        <v>1.595322</v>
      </c>
      <c r="J27" s="16" t="n">
        <v>1.602318</v>
      </c>
      <c r="K27" s="16" t="n">
        <v>1.609125</v>
      </c>
      <c r="L27" s="16" t="n">
        <v>1.615829</v>
      </c>
      <c r="M27" s="16" t="n">
        <v>1.622471</v>
      </c>
      <c r="N27" s="16" t="n">
        <v>1.621596</v>
      </c>
      <c r="O27" s="16" t="n">
        <v>1.620825</v>
      </c>
      <c r="P27" s="16" t="n">
        <v>1.619943</v>
      </c>
      <c r="Q27" s="16" t="n">
        <v>1.619167</v>
      </c>
      <c r="R27" s="16" t="n">
        <v>1.618142</v>
      </c>
      <c r="S27" s="16" t="n">
        <v>1.617168</v>
      </c>
      <c r="T27" s="16" t="n">
        <v>1.616309</v>
      </c>
      <c r="U27" s="16" t="n">
        <v>1.615363</v>
      </c>
      <c r="V27" s="16" t="n">
        <v>1.614519</v>
      </c>
      <c r="W27" s="16" t="n">
        <v>1.613372</v>
      </c>
      <c r="X27" s="16" t="n">
        <v>1.612287</v>
      </c>
      <c r="Y27" s="16" t="n">
        <v>1.623942</v>
      </c>
      <c r="Z27" s="16" t="n">
        <v>1.623124</v>
      </c>
      <c r="AA27" s="16" t="n">
        <v>1.621824</v>
      </c>
      <c r="AB27" s="16" t="n">
        <v>1.620663</v>
      </c>
      <c r="AC27" s="16" t="n">
        <v>1.623696</v>
      </c>
      <c r="AD27" s="16" t="n">
        <v>1.651161</v>
      </c>
      <c r="AE27" s="16" t="n">
        <v>1.665454</v>
      </c>
      <c r="AF27" s="16" t="n">
        <v>1.689504</v>
      </c>
      <c r="AG27" s="16" t="n">
        <v>1.705162</v>
      </c>
      <c r="AH27" s="17" t="n">
        <v>0.008274999999999999</v>
      </c>
    </row>
    <row r="28" ht="15" customHeight="1" s="95">
      <c r="A28" s="10" t="inlineStr">
        <is>
          <t>REM000:fa_Ethanolusedin</t>
        </is>
      </c>
      <c r="B28" s="110" t="inlineStr">
        <is>
          <t xml:space="preserve">    Ethanol used in E85 4/</t>
        </is>
      </c>
      <c r="C28" s="91" t="n">
        <v>0.019976</v>
      </c>
      <c r="D28" s="91" t="n">
        <v>0.021484</v>
      </c>
      <c r="E28" s="91" t="n">
        <v>0.020462</v>
      </c>
      <c r="F28" s="91" t="n">
        <v>0.021339</v>
      </c>
      <c r="G28" s="91" t="n">
        <v>0.021329</v>
      </c>
      <c r="H28" s="91" t="n">
        <v>0.021193</v>
      </c>
      <c r="I28" s="91" t="n">
        <v>0.020968</v>
      </c>
      <c r="J28" s="91" t="n">
        <v>0.020569</v>
      </c>
      <c r="K28" s="91" t="n">
        <v>0.020182</v>
      </c>
      <c r="L28" s="91" t="n">
        <v>0.019785</v>
      </c>
      <c r="M28" s="91" t="n">
        <v>0.01941</v>
      </c>
      <c r="N28" s="91" t="n">
        <v>0.019115</v>
      </c>
      <c r="O28" s="91" t="n">
        <v>0.018835</v>
      </c>
      <c r="P28" s="91" t="n">
        <v>0.018626</v>
      </c>
      <c r="Q28" s="91" t="n">
        <v>0.018454</v>
      </c>
      <c r="R28" s="91" t="n">
        <v>0.01845</v>
      </c>
      <c r="S28" s="91" t="n">
        <v>0.018456</v>
      </c>
      <c r="T28" s="91" t="n">
        <v>0.018514</v>
      </c>
      <c r="U28" s="91" t="n">
        <v>0.018586</v>
      </c>
      <c r="V28" s="91" t="n">
        <v>0.018755</v>
      </c>
      <c r="W28" s="91" t="n">
        <v>0.018954</v>
      </c>
      <c r="X28" s="91" t="n">
        <v>0.019161</v>
      </c>
      <c r="Y28" s="91" t="n">
        <v>0.019404</v>
      </c>
      <c r="Z28" s="91" t="n">
        <v>0.019644</v>
      </c>
      <c r="AA28" s="91" t="n">
        <v>0.0199</v>
      </c>
      <c r="AB28" s="91" t="n">
        <v>0.020109</v>
      </c>
      <c r="AC28" s="91" t="n">
        <v>0.020324</v>
      </c>
      <c r="AD28" s="91" t="n">
        <v>0.020627</v>
      </c>
      <c r="AE28" s="91" t="n">
        <v>0.020853</v>
      </c>
      <c r="AF28" s="91" t="n">
        <v>0.021194</v>
      </c>
      <c r="AG28" s="91" t="n">
        <v>0.021506</v>
      </c>
      <c r="AH28" s="92" t="n">
        <v>0.002463</v>
      </c>
    </row>
    <row r="29" ht="15" customHeight="1" s="95">
      <c r="A29" s="10" t="inlineStr">
        <is>
          <t>REM000:ga_Ethanolusedin</t>
        </is>
      </c>
      <c r="B29" s="110" t="inlineStr">
        <is>
          <t xml:space="preserve">    Ethanol used in Gasoline Blending</t>
        </is>
      </c>
      <c r="C29" s="91" t="n">
        <v>1.015243</v>
      </c>
      <c r="D29" s="91" t="n">
        <v>1.119946</v>
      </c>
      <c r="E29" s="91" t="n">
        <v>1.109399</v>
      </c>
      <c r="F29" s="91" t="n">
        <v>1.113835</v>
      </c>
      <c r="G29" s="91" t="n">
        <v>1.115824</v>
      </c>
      <c r="H29" s="91" t="n">
        <v>1.122514</v>
      </c>
      <c r="I29" s="91" t="n">
        <v>1.126209</v>
      </c>
      <c r="J29" s="91" t="n">
        <v>1.127787</v>
      </c>
      <c r="K29" s="91" t="n">
        <v>1.1293</v>
      </c>
      <c r="L29" s="91" t="n">
        <v>1.129723</v>
      </c>
      <c r="M29" s="91" t="n">
        <v>1.129925</v>
      </c>
      <c r="N29" s="91" t="n">
        <v>1.130118</v>
      </c>
      <c r="O29" s="91" t="n">
        <v>1.131176</v>
      </c>
      <c r="P29" s="91" t="n">
        <v>1.1336</v>
      </c>
      <c r="Q29" s="91" t="n">
        <v>1.137026</v>
      </c>
      <c r="R29" s="91" t="n">
        <v>1.142474</v>
      </c>
      <c r="S29" s="91" t="n">
        <v>1.146835</v>
      </c>
      <c r="T29" s="91" t="n">
        <v>1.15137</v>
      </c>
      <c r="U29" s="91" t="n">
        <v>1.156108</v>
      </c>
      <c r="V29" s="91" t="n">
        <v>1.162082</v>
      </c>
      <c r="W29" s="91" t="n">
        <v>1.169255</v>
      </c>
      <c r="X29" s="91" t="n">
        <v>1.175939</v>
      </c>
      <c r="Y29" s="91" t="n">
        <v>1.183259</v>
      </c>
      <c r="Z29" s="91" t="n">
        <v>1.191006</v>
      </c>
      <c r="AA29" s="91" t="n">
        <v>1.197988</v>
      </c>
      <c r="AB29" s="91" t="n">
        <v>1.205377</v>
      </c>
      <c r="AC29" s="91" t="n">
        <v>1.213241</v>
      </c>
      <c r="AD29" s="91" t="n">
        <v>1.220613</v>
      </c>
      <c r="AE29" s="91" t="n">
        <v>1.228997</v>
      </c>
      <c r="AF29" s="91" t="n">
        <v>1.237671</v>
      </c>
      <c r="AG29" s="91" t="n">
        <v>1.246615</v>
      </c>
      <c r="AH29" s="92" t="n">
        <v>0.006867</v>
      </c>
    </row>
    <row r="30" ht="15" customHeight="1" s="95">
      <c r="A30" s="10" t="inlineStr">
        <is>
          <t>REM000:ga_BioDieselBlen</t>
        </is>
      </c>
      <c r="B30" s="110" t="inlineStr">
        <is>
          <t xml:space="preserve">    Biodiesel used in Distillate Blending</t>
        </is>
      </c>
      <c r="C30" s="91" t="n">
        <v>0.227088</v>
      </c>
      <c r="D30" s="91" t="n">
        <v>0.268062</v>
      </c>
      <c r="E30" s="91" t="n">
        <v>0.252561</v>
      </c>
      <c r="F30" s="91" t="n">
        <v>0.25578</v>
      </c>
      <c r="G30" s="91" t="n">
        <v>0.257867</v>
      </c>
      <c r="H30" s="91" t="n">
        <v>0.255187</v>
      </c>
      <c r="I30" s="91" t="n">
        <v>0.256644</v>
      </c>
      <c r="J30" s="91" t="n">
        <v>0.260358</v>
      </c>
      <c r="K30" s="91" t="n">
        <v>0.260733</v>
      </c>
      <c r="L30" s="91" t="n">
        <v>0.26115</v>
      </c>
      <c r="M30" s="91" t="n">
        <v>0.261906</v>
      </c>
      <c r="N30" s="91" t="n">
        <v>0.262328</v>
      </c>
      <c r="O30" s="91" t="n">
        <v>0.262401</v>
      </c>
      <c r="P30" s="91" t="n">
        <v>0.262817</v>
      </c>
      <c r="Q30" s="91" t="n">
        <v>0.263234</v>
      </c>
      <c r="R30" s="91" t="n">
        <v>0.258311</v>
      </c>
      <c r="S30" s="91" t="n">
        <v>0.255778</v>
      </c>
      <c r="T30" s="91" t="n">
        <v>0.256119</v>
      </c>
      <c r="U30" s="91" t="n">
        <v>0.25608</v>
      </c>
      <c r="V30" s="91" t="n">
        <v>0.256032</v>
      </c>
      <c r="W30" s="91" t="n">
        <v>0.249726</v>
      </c>
      <c r="X30" s="91" t="n">
        <v>0.245484</v>
      </c>
      <c r="Y30" s="91" t="n">
        <v>0.247349</v>
      </c>
      <c r="Z30" s="91" t="n">
        <v>0.246192</v>
      </c>
      <c r="AA30" s="91" t="n">
        <v>0.240842</v>
      </c>
      <c r="AB30" s="91" t="n">
        <v>0.232207</v>
      </c>
      <c r="AC30" s="91" t="n">
        <v>0.228466</v>
      </c>
      <c r="AD30" s="91" t="n">
        <v>0.246258</v>
      </c>
      <c r="AE30" s="91" t="n">
        <v>0.249536</v>
      </c>
      <c r="AF30" s="91" t="n">
        <v>0.253684</v>
      </c>
      <c r="AG30" s="91" t="n">
        <v>0.257642</v>
      </c>
      <c r="AH30" s="92" t="n">
        <v>0.004217</v>
      </c>
    </row>
    <row r="31" ht="14.5" customHeight="1" s="95">
      <c r="A31" s="10" t="inlineStr">
        <is>
          <t>REM000:trans_biobute</t>
        </is>
      </c>
      <c r="B31" s="110" t="inlineStr">
        <is>
          <t xml:space="preserve">    Biobutanol</t>
        </is>
      </c>
      <c r="C31" s="91" t="n">
        <v>0</v>
      </c>
      <c r="D31" s="91" t="n">
        <v>0</v>
      </c>
      <c r="E31" s="91" t="n">
        <v>0</v>
      </c>
      <c r="F31" s="91" t="n">
        <v>0</v>
      </c>
      <c r="G31" s="91" t="n">
        <v>0</v>
      </c>
      <c r="H31" s="91" t="n">
        <v>0</v>
      </c>
      <c r="I31" s="91" t="n">
        <v>0</v>
      </c>
      <c r="J31" s="91" t="n">
        <v>0</v>
      </c>
      <c r="K31" s="91" t="n">
        <v>0</v>
      </c>
      <c r="L31" s="91" t="n">
        <v>0</v>
      </c>
      <c r="M31" s="91" t="n">
        <v>0</v>
      </c>
      <c r="N31" s="91" t="n">
        <v>0</v>
      </c>
      <c r="O31" s="91" t="n">
        <v>0</v>
      </c>
      <c r="P31" s="91" t="n">
        <v>0</v>
      </c>
      <c r="Q31" s="91" t="n">
        <v>0</v>
      </c>
      <c r="R31" s="91" t="n">
        <v>0</v>
      </c>
      <c r="S31" s="91" t="n">
        <v>0</v>
      </c>
      <c r="T31" s="91" t="n">
        <v>0</v>
      </c>
      <c r="U31" s="91" t="n">
        <v>0</v>
      </c>
      <c r="V31" s="91" t="n">
        <v>0</v>
      </c>
      <c r="W31" s="91" t="n">
        <v>0</v>
      </c>
      <c r="X31" s="91" t="n">
        <v>0</v>
      </c>
      <c r="Y31" s="91" t="n">
        <v>0</v>
      </c>
      <c r="Z31" s="91" t="n">
        <v>0</v>
      </c>
      <c r="AA31" s="91" t="n">
        <v>0</v>
      </c>
      <c r="AB31" s="91" t="n">
        <v>0</v>
      </c>
      <c r="AC31" s="91" t="n">
        <v>0</v>
      </c>
      <c r="AD31" s="91" t="n">
        <v>0</v>
      </c>
      <c r="AE31" s="91" t="n">
        <v>0</v>
      </c>
      <c r="AF31" s="91" t="n">
        <v>0</v>
      </c>
      <c r="AG31" s="91" t="n">
        <v>0</v>
      </c>
      <c r="AH31" s="92" t="inlineStr">
        <is>
          <t>- -</t>
        </is>
      </c>
    </row>
    <row r="32" ht="14.5" customHeight="1" s="95">
      <c r="A32" s="10" t="inlineStr">
        <is>
          <t>REM000:gb_LiquidfromBio</t>
        </is>
      </c>
      <c r="B32" s="110" t="inlineStr">
        <is>
          <t xml:space="preserve">    Liquids from Biomass</t>
        </is>
      </c>
      <c r="C32" s="91" t="n">
        <v>0</v>
      </c>
      <c r="D32" s="91" t="n">
        <v>0</v>
      </c>
      <c r="E32" s="91" t="n">
        <v>0</v>
      </c>
      <c r="F32" s="91" t="n">
        <v>0.002745</v>
      </c>
      <c r="G32" s="91" t="n">
        <v>0.001673</v>
      </c>
      <c r="H32" s="91" t="n">
        <v>0.001301</v>
      </c>
      <c r="I32" s="91" t="n">
        <v>0.001297</v>
      </c>
      <c r="J32" s="91" t="n">
        <v>0.000942</v>
      </c>
      <c r="K32" s="91" t="n">
        <v>0.001373</v>
      </c>
      <c r="L32" s="91" t="n">
        <v>0.000942</v>
      </c>
      <c r="M32" s="91" t="n">
        <v>0.001374</v>
      </c>
      <c r="N32" s="91" t="n">
        <v>0.00131</v>
      </c>
      <c r="O32" s="91" t="n">
        <v>0.00131</v>
      </c>
      <c r="P32" s="91" t="n">
        <v>0.00131</v>
      </c>
      <c r="Q32" s="91" t="n">
        <v>0.000878</v>
      </c>
      <c r="R32" s="91" t="n">
        <v>0.000878</v>
      </c>
      <c r="S32" s="91" t="n">
        <v>0.000902</v>
      </c>
      <c r="T32" s="91" t="n">
        <v>0.000838</v>
      </c>
      <c r="U32" s="91" t="n">
        <v>0.000838</v>
      </c>
      <c r="V32" s="91" t="n">
        <v>8.6e-05</v>
      </c>
      <c r="W32" s="91" t="n">
        <v>0.000157</v>
      </c>
      <c r="X32" s="91" t="n">
        <v>0</v>
      </c>
      <c r="Y32" s="91" t="n">
        <v>0</v>
      </c>
      <c r="Z32" s="91" t="n">
        <v>0</v>
      </c>
      <c r="AA32" s="91" t="n">
        <v>0</v>
      </c>
      <c r="AB32" s="91" t="n">
        <v>0</v>
      </c>
      <c r="AC32" s="91" t="n">
        <v>0</v>
      </c>
      <c r="AD32" s="91" t="n">
        <v>0</v>
      </c>
      <c r="AE32" s="91" t="n">
        <v>0</v>
      </c>
      <c r="AF32" s="91" t="n">
        <v>0</v>
      </c>
      <c r="AG32" s="91" t="n">
        <v>0</v>
      </c>
      <c r="AH32" s="92" t="inlineStr">
        <is>
          <t>- -</t>
        </is>
      </c>
    </row>
    <row r="33" ht="14.5" customHeight="1" s="95">
      <c r="A33" s="10" t="inlineStr">
        <is>
          <t>REM000:gb_GreenLiquids</t>
        </is>
      </c>
      <c r="B33" s="110" t="inlineStr">
        <is>
          <t xml:space="preserve">    Renewable Diesel and Gasoline 5/</t>
        </is>
      </c>
      <c r="C33" s="91" t="n">
        <v>0.069351</v>
      </c>
      <c r="D33" s="91" t="n">
        <v>0.108413</v>
      </c>
      <c r="E33" s="91" t="n">
        <v>0.161062</v>
      </c>
      <c r="F33" s="91" t="n">
        <v>0.181304</v>
      </c>
      <c r="G33" s="91" t="n">
        <v>0.18502</v>
      </c>
      <c r="H33" s="91" t="n">
        <v>0.18825</v>
      </c>
      <c r="I33" s="91" t="n">
        <v>0.190204</v>
      </c>
      <c r="J33" s="91" t="n">
        <v>0.192661</v>
      </c>
      <c r="K33" s="91" t="n">
        <v>0.197536</v>
      </c>
      <c r="L33" s="91" t="n">
        <v>0.204229</v>
      </c>
      <c r="M33" s="91" t="n">
        <v>0.209856</v>
      </c>
      <c r="N33" s="91" t="n">
        <v>0.208726</v>
      </c>
      <c r="O33" s="91" t="n">
        <v>0.207103</v>
      </c>
      <c r="P33" s="91" t="n">
        <v>0.20359</v>
      </c>
      <c r="Q33" s="91" t="n">
        <v>0.199575</v>
      </c>
      <c r="R33" s="91" t="n">
        <v>0.198029</v>
      </c>
      <c r="S33" s="91" t="n">
        <v>0.195196</v>
      </c>
      <c r="T33" s="91" t="n">
        <v>0.189469</v>
      </c>
      <c r="U33" s="91" t="n">
        <v>0.183752</v>
      </c>
      <c r="V33" s="91" t="n">
        <v>0.177564</v>
      </c>
      <c r="W33" s="91" t="n">
        <v>0.17528</v>
      </c>
      <c r="X33" s="91" t="n">
        <v>0.171703</v>
      </c>
      <c r="Y33" s="91" t="n">
        <v>0.173931</v>
      </c>
      <c r="Z33" s="91" t="n">
        <v>0.166281</v>
      </c>
      <c r="AA33" s="91" t="n">
        <v>0.163094</v>
      </c>
      <c r="AB33" s="91" t="n">
        <v>0.16297</v>
      </c>
      <c r="AC33" s="91" t="n">
        <v>0.161664</v>
      </c>
      <c r="AD33" s="91" t="n">
        <v>0.163663</v>
      </c>
      <c r="AE33" s="91" t="n">
        <v>0.166069</v>
      </c>
      <c r="AF33" s="91" t="n">
        <v>0.176955</v>
      </c>
      <c r="AG33" s="91" t="n">
        <v>0.179399</v>
      </c>
      <c r="AH33" s="92" t="n">
        <v>0.032188</v>
      </c>
    </row>
    <row r="34" ht="12" customHeight="1" s="95"/>
    <row r="35" ht="12" customHeight="1" s="95">
      <c r="A35" s="10" t="inlineStr">
        <is>
          <t>REM000:ha_ElectricPower</t>
        </is>
      </c>
      <c r="B35" s="15" t="inlineStr">
        <is>
          <t xml:space="preserve">  Electric Power 6/</t>
        </is>
      </c>
      <c r="C35" s="16" t="n">
        <v>6.988049</v>
      </c>
      <c r="D35" s="16" t="n">
        <v>7.650836</v>
      </c>
      <c r="E35" s="16" t="n">
        <v>8.173704000000001</v>
      </c>
      <c r="F35" s="16" t="n">
        <v>8.974043999999999</v>
      </c>
      <c r="G35" s="16" t="n">
        <v>9.765720999999999</v>
      </c>
      <c r="H35" s="16" t="n">
        <v>10.212038</v>
      </c>
      <c r="I35" s="16" t="n">
        <v>10.212461</v>
      </c>
      <c r="J35" s="16" t="n">
        <v>10.252596</v>
      </c>
      <c r="K35" s="16" t="n">
        <v>10.254231</v>
      </c>
      <c r="L35" s="16" t="n">
        <v>10.415718</v>
      </c>
      <c r="M35" s="16" t="n">
        <v>10.646169</v>
      </c>
      <c r="N35" s="16" t="n">
        <v>10.764907</v>
      </c>
      <c r="O35" s="16" t="n">
        <v>10.846717</v>
      </c>
      <c r="P35" s="16" t="n">
        <v>10.94647</v>
      </c>
      <c r="Q35" s="16" t="n">
        <v>11.181128</v>
      </c>
      <c r="R35" s="16" t="n">
        <v>11.472769</v>
      </c>
      <c r="S35" s="16" t="n">
        <v>11.72508</v>
      </c>
      <c r="T35" s="16" t="n">
        <v>11.874613</v>
      </c>
      <c r="U35" s="16" t="n">
        <v>12.052427</v>
      </c>
      <c r="V35" s="16" t="n">
        <v>12.166362</v>
      </c>
      <c r="W35" s="16" t="n">
        <v>12.297223</v>
      </c>
      <c r="X35" s="16" t="n">
        <v>12.403543</v>
      </c>
      <c r="Y35" s="16" t="n">
        <v>12.500283</v>
      </c>
      <c r="Z35" s="16" t="n">
        <v>12.638775</v>
      </c>
      <c r="AA35" s="16" t="n">
        <v>12.81464</v>
      </c>
      <c r="AB35" s="16" t="n">
        <v>13.000921</v>
      </c>
      <c r="AC35" s="16" t="n">
        <v>13.223394</v>
      </c>
      <c r="AD35" s="16" t="n">
        <v>13.513517</v>
      </c>
      <c r="AE35" s="16" t="n">
        <v>13.920674</v>
      </c>
      <c r="AF35" s="16" t="n">
        <v>14.380331</v>
      </c>
      <c r="AG35" s="16" t="n">
        <v>14.628779</v>
      </c>
      <c r="AH35" s="17" t="n">
        <v>0.024932</v>
      </c>
    </row>
    <row r="36" ht="14.5" customHeight="1" s="95">
      <c r="A36" s="10" t="inlineStr">
        <is>
          <t>REM000:ha_ConventionalH</t>
        </is>
      </c>
      <c r="B36" s="110" t="inlineStr">
        <is>
          <t xml:space="preserve">    Conventional Hydroelectric Power</t>
        </is>
      </c>
      <c r="C36" s="91" t="n">
        <v>2.522159</v>
      </c>
      <c r="D36" s="91" t="n">
        <v>2.470361</v>
      </c>
      <c r="E36" s="91" t="n">
        <v>2.554539</v>
      </c>
      <c r="F36" s="91" t="n">
        <v>2.603629</v>
      </c>
      <c r="G36" s="91" t="n">
        <v>2.523061</v>
      </c>
      <c r="H36" s="91" t="n">
        <v>2.479925</v>
      </c>
      <c r="I36" s="91" t="n">
        <v>2.397021</v>
      </c>
      <c r="J36" s="91" t="n">
        <v>2.361014</v>
      </c>
      <c r="K36" s="91" t="n">
        <v>2.321454</v>
      </c>
      <c r="L36" s="91" t="n">
        <v>2.306636</v>
      </c>
      <c r="M36" s="91" t="n">
        <v>2.296788</v>
      </c>
      <c r="N36" s="91" t="n">
        <v>2.291578</v>
      </c>
      <c r="O36" s="91" t="n">
        <v>2.281929</v>
      </c>
      <c r="P36" s="91" t="n">
        <v>2.27158</v>
      </c>
      <c r="Q36" s="91" t="n">
        <v>2.264457</v>
      </c>
      <c r="R36" s="91" t="n">
        <v>2.257174</v>
      </c>
      <c r="S36" s="91" t="n">
        <v>2.249676</v>
      </c>
      <c r="T36" s="91" t="n">
        <v>2.243039</v>
      </c>
      <c r="U36" s="91" t="n">
        <v>2.23422</v>
      </c>
      <c r="V36" s="91" t="n">
        <v>2.225128</v>
      </c>
      <c r="W36" s="91" t="n">
        <v>2.21945</v>
      </c>
      <c r="X36" s="91" t="n">
        <v>2.21342</v>
      </c>
      <c r="Y36" s="91" t="n">
        <v>2.208738</v>
      </c>
      <c r="Z36" s="91" t="n">
        <v>2.202781</v>
      </c>
      <c r="AA36" s="91" t="n">
        <v>2.196811</v>
      </c>
      <c r="AB36" s="91" t="n">
        <v>2.188222</v>
      </c>
      <c r="AC36" s="91" t="n">
        <v>2.178385</v>
      </c>
      <c r="AD36" s="91" t="n">
        <v>2.173002</v>
      </c>
      <c r="AE36" s="91" t="n">
        <v>2.168031</v>
      </c>
      <c r="AF36" s="91" t="n">
        <v>2.160725</v>
      </c>
      <c r="AG36" s="91" t="n">
        <v>2.154385</v>
      </c>
      <c r="AH36" s="92" t="n">
        <v>-0.00524</v>
      </c>
    </row>
    <row r="37" ht="14.5" customHeight="1" s="95">
      <c r="A37" s="10" t="inlineStr">
        <is>
          <t>REM000:ha_Geothermal</t>
        </is>
      </c>
      <c r="B37" s="110" t="inlineStr">
        <is>
          <t xml:space="preserve">    Geothermal</t>
        </is>
      </c>
      <c r="C37" s="91" t="n">
        <v>0.139807</v>
      </c>
      <c r="D37" s="91" t="n">
        <v>0.136394</v>
      </c>
      <c r="E37" s="91" t="n">
        <v>0.142956</v>
      </c>
      <c r="F37" s="91" t="n">
        <v>0.144244</v>
      </c>
      <c r="G37" s="91" t="n">
        <v>0.149096</v>
      </c>
      <c r="H37" s="91" t="n">
        <v>0.155487</v>
      </c>
      <c r="I37" s="91" t="n">
        <v>0.159683</v>
      </c>
      <c r="J37" s="91" t="n">
        <v>0.165092</v>
      </c>
      <c r="K37" s="91" t="n">
        <v>0.172744</v>
      </c>
      <c r="L37" s="91" t="n">
        <v>0.183251</v>
      </c>
      <c r="M37" s="91" t="n">
        <v>0.192858</v>
      </c>
      <c r="N37" s="91" t="n">
        <v>0.204942</v>
      </c>
      <c r="O37" s="91" t="n">
        <v>0.212284</v>
      </c>
      <c r="P37" s="91" t="n">
        <v>0.220142</v>
      </c>
      <c r="Q37" s="91" t="n">
        <v>0.22823</v>
      </c>
      <c r="R37" s="91" t="n">
        <v>0.236333</v>
      </c>
      <c r="S37" s="91" t="n">
        <v>0.242981</v>
      </c>
      <c r="T37" s="91" t="n">
        <v>0.249155</v>
      </c>
      <c r="U37" s="91" t="n">
        <v>0.257063</v>
      </c>
      <c r="V37" s="91" t="n">
        <v>0.265683</v>
      </c>
      <c r="W37" s="91" t="n">
        <v>0.275108</v>
      </c>
      <c r="X37" s="91" t="n">
        <v>0.28282</v>
      </c>
      <c r="Y37" s="91" t="n">
        <v>0.290261</v>
      </c>
      <c r="Z37" s="91" t="n">
        <v>0.294803</v>
      </c>
      <c r="AA37" s="91" t="n">
        <v>0.300277</v>
      </c>
      <c r="AB37" s="91" t="n">
        <v>0.308399</v>
      </c>
      <c r="AC37" s="91" t="n">
        <v>0.314102</v>
      </c>
      <c r="AD37" s="91" t="n">
        <v>0.321403</v>
      </c>
      <c r="AE37" s="91" t="n">
        <v>0.328537</v>
      </c>
      <c r="AF37" s="91" t="n">
        <v>0.33312</v>
      </c>
      <c r="AG37" s="91" t="n">
        <v>0.340628</v>
      </c>
      <c r="AH37" s="92" t="n">
        <v>0.030129</v>
      </c>
    </row>
    <row r="38" ht="14.5" customHeight="1" s="95">
      <c r="A38" s="10" t="inlineStr">
        <is>
          <t>REM000:ha_MunicipalSoli</t>
        </is>
      </c>
      <c r="B38" s="110" t="inlineStr">
        <is>
          <t xml:space="preserve">    Biogenic Municipal Waste 7/</t>
        </is>
      </c>
      <c r="C38" s="91" t="n">
        <v>0.29396</v>
      </c>
      <c r="D38" s="91" t="n">
        <v>0.302987</v>
      </c>
      <c r="E38" s="91" t="n">
        <v>0.306379</v>
      </c>
      <c r="F38" s="91" t="n">
        <v>0.31411</v>
      </c>
      <c r="G38" s="91" t="n">
        <v>0.325773</v>
      </c>
      <c r="H38" s="91" t="n">
        <v>0.336523</v>
      </c>
      <c r="I38" s="91" t="n">
        <v>0.345597</v>
      </c>
      <c r="J38" s="91" t="n">
        <v>0.355113</v>
      </c>
      <c r="K38" s="91" t="n">
        <v>0.359743</v>
      </c>
      <c r="L38" s="91" t="n">
        <v>0.373652</v>
      </c>
      <c r="M38" s="91" t="n">
        <v>0.381644</v>
      </c>
      <c r="N38" s="91" t="n">
        <v>0.393735</v>
      </c>
      <c r="O38" s="91" t="n">
        <v>0.402876</v>
      </c>
      <c r="P38" s="91" t="n">
        <v>0.412663</v>
      </c>
      <c r="Q38" s="91" t="n">
        <v>0.422155</v>
      </c>
      <c r="R38" s="91" t="n">
        <v>0.433254</v>
      </c>
      <c r="S38" s="91" t="n">
        <v>0.444286</v>
      </c>
      <c r="T38" s="91" t="n">
        <v>0.458177</v>
      </c>
      <c r="U38" s="91" t="n">
        <v>0.465612</v>
      </c>
      <c r="V38" s="91" t="n">
        <v>0.475006</v>
      </c>
      <c r="W38" s="91" t="n">
        <v>0.483797</v>
      </c>
      <c r="X38" s="91" t="n">
        <v>0.493041</v>
      </c>
      <c r="Y38" s="91" t="n">
        <v>0.499837</v>
      </c>
      <c r="Z38" s="91" t="n">
        <v>0.5122370000000001</v>
      </c>
      <c r="AA38" s="91" t="n">
        <v>0.519258</v>
      </c>
      <c r="AB38" s="91" t="n">
        <v>0.526012</v>
      </c>
      <c r="AC38" s="91" t="n">
        <v>0.534822</v>
      </c>
      <c r="AD38" s="91" t="n">
        <v>0.5403250000000001</v>
      </c>
      <c r="AE38" s="91" t="n">
        <v>0.5464599999999999</v>
      </c>
      <c r="AF38" s="91" t="n">
        <v>0.555664</v>
      </c>
      <c r="AG38" s="91" t="n">
        <v>0.558087</v>
      </c>
      <c r="AH38" s="92" t="n">
        <v>0.021599</v>
      </c>
    </row>
    <row r="39" ht="14.5" customHeight="1" s="95">
      <c r="A39" s="10" t="inlineStr">
        <is>
          <t>REM000:ha_Biomass</t>
        </is>
      </c>
      <c r="B39" s="110" t="inlineStr">
        <is>
          <t xml:space="preserve">    Biomass</t>
        </is>
      </c>
      <c r="C39" s="91" t="n">
        <v>0.204451</v>
      </c>
      <c r="D39" s="91" t="n">
        <v>0.205114</v>
      </c>
      <c r="E39" s="91" t="n">
        <v>0.208244</v>
      </c>
      <c r="F39" s="91" t="n">
        <v>0.208195</v>
      </c>
      <c r="G39" s="91" t="n">
        <v>0.208243</v>
      </c>
      <c r="H39" s="91" t="n">
        <v>0.208032</v>
      </c>
      <c r="I39" s="91" t="n">
        <v>0.20821</v>
      </c>
      <c r="J39" s="91" t="n">
        <v>0.208136</v>
      </c>
      <c r="K39" s="91" t="n">
        <v>0.199401</v>
      </c>
      <c r="L39" s="91" t="n">
        <v>0.19509</v>
      </c>
      <c r="M39" s="91" t="n">
        <v>0.195954</v>
      </c>
      <c r="N39" s="91" t="n">
        <v>0.196059</v>
      </c>
      <c r="O39" s="91" t="n">
        <v>0.198317</v>
      </c>
      <c r="P39" s="91" t="n">
        <v>0.198088</v>
      </c>
      <c r="Q39" s="91" t="n">
        <v>0.195512</v>
      </c>
      <c r="R39" s="91" t="n">
        <v>0.195528</v>
      </c>
      <c r="S39" s="91" t="n">
        <v>0.198752</v>
      </c>
      <c r="T39" s="91" t="n">
        <v>0.198141</v>
      </c>
      <c r="U39" s="91" t="n">
        <v>0.198508</v>
      </c>
      <c r="V39" s="91" t="n">
        <v>0.198388</v>
      </c>
      <c r="W39" s="91" t="n">
        <v>0.197392</v>
      </c>
      <c r="X39" s="91" t="n">
        <v>0.19806</v>
      </c>
      <c r="Y39" s="91" t="n">
        <v>0.19804</v>
      </c>
      <c r="Z39" s="91" t="n">
        <v>0.198357</v>
      </c>
      <c r="AA39" s="91" t="n">
        <v>0.197395</v>
      </c>
      <c r="AB39" s="91" t="n">
        <v>0.198031</v>
      </c>
      <c r="AC39" s="91" t="n">
        <v>0.198195</v>
      </c>
      <c r="AD39" s="91" t="n">
        <v>0.198097</v>
      </c>
      <c r="AE39" s="91" t="n">
        <v>0.197865</v>
      </c>
      <c r="AF39" s="91" t="n">
        <v>0.19788</v>
      </c>
      <c r="AG39" s="91" t="n">
        <v>0.197972</v>
      </c>
      <c r="AH39" s="92" t="n">
        <v>-0.001073</v>
      </c>
    </row>
    <row r="40" ht="14.5" customHeight="1" s="95">
      <c r="A40" s="10" t="inlineStr">
        <is>
          <t>REM000:ha_DedicatedPlan</t>
        </is>
      </c>
      <c r="B40" s="110" t="inlineStr">
        <is>
          <t xml:space="preserve">      Dedicated Plants</t>
        </is>
      </c>
      <c r="C40" s="91" t="n">
        <v>0.163527</v>
      </c>
      <c r="D40" s="91" t="n">
        <v>0.164014</v>
      </c>
      <c r="E40" s="91" t="n">
        <v>0.167926</v>
      </c>
      <c r="F40" s="91" t="n">
        <v>0.167901</v>
      </c>
      <c r="G40" s="91" t="n">
        <v>0.167881</v>
      </c>
      <c r="H40" s="91" t="n">
        <v>0.1679</v>
      </c>
      <c r="I40" s="91" t="n">
        <v>0.167888</v>
      </c>
      <c r="J40" s="91" t="n">
        <v>0.167897</v>
      </c>
      <c r="K40" s="91" t="n">
        <v>0.160273</v>
      </c>
      <c r="L40" s="91" t="n">
        <v>0.15651</v>
      </c>
      <c r="M40" s="91" t="n">
        <v>0.157298</v>
      </c>
      <c r="N40" s="91" t="n">
        <v>0.157381</v>
      </c>
      <c r="O40" s="91" t="n">
        <v>0.159138</v>
      </c>
      <c r="P40" s="91" t="n">
        <v>0.158914</v>
      </c>
      <c r="Q40" s="91" t="n">
        <v>0.157573</v>
      </c>
      <c r="R40" s="91" t="n">
        <v>0.156928</v>
      </c>
      <c r="S40" s="91" t="n">
        <v>0.159463</v>
      </c>
      <c r="T40" s="91" t="n">
        <v>0.158939</v>
      </c>
      <c r="U40" s="91" t="n">
        <v>0.15927</v>
      </c>
      <c r="V40" s="91" t="n">
        <v>0.159224</v>
      </c>
      <c r="W40" s="91" t="n">
        <v>0.158311</v>
      </c>
      <c r="X40" s="91" t="n">
        <v>0.158931</v>
      </c>
      <c r="Y40" s="91" t="n">
        <v>0.158893</v>
      </c>
      <c r="Z40" s="91" t="n">
        <v>0.159203</v>
      </c>
      <c r="AA40" s="91" t="n">
        <v>0.158288</v>
      </c>
      <c r="AB40" s="91" t="n">
        <v>0.158882</v>
      </c>
      <c r="AC40" s="91" t="n">
        <v>0.159096</v>
      </c>
      <c r="AD40" s="91" t="n">
        <v>0.159092</v>
      </c>
      <c r="AE40" s="91" t="n">
        <v>0.159091</v>
      </c>
      <c r="AF40" s="91" t="n">
        <v>0.159122</v>
      </c>
      <c r="AG40" s="91" t="n">
        <v>0.159196</v>
      </c>
      <c r="AH40" s="92" t="n">
        <v>-0.000894</v>
      </c>
    </row>
    <row r="41" ht="14.5" customHeight="1" s="95">
      <c r="A41" s="10" t="inlineStr">
        <is>
          <t>REM000:ha_Cofiring</t>
        </is>
      </c>
      <c r="B41" s="110" t="inlineStr">
        <is>
          <t xml:space="preserve">      Cofiring</t>
        </is>
      </c>
      <c r="C41" s="91" t="n">
        <v>0.040924</v>
      </c>
      <c r="D41" s="91" t="n">
        <v>0.0411</v>
      </c>
      <c r="E41" s="91" t="n">
        <v>0.040318</v>
      </c>
      <c r="F41" s="91" t="n">
        <v>0.040293</v>
      </c>
      <c r="G41" s="91" t="n">
        <v>0.040362</v>
      </c>
      <c r="H41" s="91" t="n">
        <v>0.040132</v>
      </c>
      <c r="I41" s="91" t="n">
        <v>0.040322</v>
      </c>
      <c r="J41" s="91" t="n">
        <v>0.04024</v>
      </c>
      <c r="K41" s="91" t="n">
        <v>0.039128</v>
      </c>
      <c r="L41" s="91" t="n">
        <v>0.03858</v>
      </c>
      <c r="M41" s="91" t="n">
        <v>0.038656</v>
      </c>
      <c r="N41" s="91" t="n">
        <v>0.038677</v>
      </c>
      <c r="O41" s="91" t="n">
        <v>0.039179</v>
      </c>
      <c r="P41" s="91" t="n">
        <v>0.039175</v>
      </c>
      <c r="Q41" s="91" t="n">
        <v>0.037938</v>
      </c>
      <c r="R41" s="91" t="n">
        <v>0.0386</v>
      </c>
      <c r="S41" s="91" t="n">
        <v>0.039289</v>
      </c>
      <c r="T41" s="91" t="n">
        <v>0.039203</v>
      </c>
      <c r="U41" s="91" t="n">
        <v>0.039238</v>
      </c>
      <c r="V41" s="91" t="n">
        <v>0.039164</v>
      </c>
      <c r="W41" s="91" t="n">
        <v>0.039081</v>
      </c>
      <c r="X41" s="91" t="n">
        <v>0.039128</v>
      </c>
      <c r="Y41" s="91" t="n">
        <v>0.039147</v>
      </c>
      <c r="Z41" s="91" t="n">
        <v>0.039154</v>
      </c>
      <c r="AA41" s="91" t="n">
        <v>0.039106</v>
      </c>
      <c r="AB41" s="91" t="n">
        <v>0.039149</v>
      </c>
      <c r="AC41" s="91" t="n">
        <v>0.039099</v>
      </c>
      <c r="AD41" s="91" t="n">
        <v>0.039004</v>
      </c>
      <c r="AE41" s="91" t="n">
        <v>0.038774</v>
      </c>
      <c r="AF41" s="91" t="n">
        <v>0.038758</v>
      </c>
      <c r="AG41" s="91" t="n">
        <v>0.038776</v>
      </c>
      <c r="AH41" s="92" t="n">
        <v>-0.001796</v>
      </c>
    </row>
    <row r="42" ht="14.5" customHeight="1" s="95">
      <c r="A42" s="10" t="inlineStr">
        <is>
          <t>REM000:ha_SolarThermal</t>
        </is>
      </c>
      <c r="B42" s="110" t="inlineStr">
        <is>
          <t xml:space="preserve">    Solar Thermal</t>
        </is>
      </c>
      <c r="C42" s="91" t="n">
        <v>0.029326</v>
      </c>
      <c r="D42" s="91" t="n">
        <v>0.030614</v>
      </c>
      <c r="E42" s="91" t="n">
        <v>0.029785</v>
      </c>
      <c r="F42" s="91" t="n">
        <v>0.028506</v>
      </c>
      <c r="G42" s="91" t="n">
        <v>0.027117</v>
      </c>
      <c r="H42" s="91" t="n">
        <v>0.027134</v>
      </c>
      <c r="I42" s="91" t="n">
        <v>0.02645</v>
      </c>
      <c r="J42" s="91" t="n">
        <v>0.026202</v>
      </c>
      <c r="K42" s="91" t="n">
        <v>0.02526</v>
      </c>
      <c r="L42" s="91" t="n">
        <v>0.024793</v>
      </c>
      <c r="M42" s="91" t="n">
        <v>0.025024</v>
      </c>
      <c r="N42" s="91" t="n">
        <v>0.024335</v>
      </c>
      <c r="O42" s="91" t="n">
        <v>0.024298</v>
      </c>
      <c r="P42" s="91" t="n">
        <v>0.023804</v>
      </c>
      <c r="Q42" s="91" t="n">
        <v>0.023683</v>
      </c>
      <c r="R42" s="91" t="n">
        <v>0.023622</v>
      </c>
      <c r="S42" s="91" t="n">
        <v>0.023615</v>
      </c>
      <c r="T42" s="91" t="n">
        <v>0.023312</v>
      </c>
      <c r="U42" s="91" t="n">
        <v>0.022798</v>
      </c>
      <c r="V42" s="91" t="n">
        <v>0.022649</v>
      </c>
      <c r="W42" s="91" t="n">
        <v>0.022635</v>
      </c>
      <c r="X42" s="91" t="n">
        <v>0.022698</v>
      </c>
      <c r="Y42" s="91" t="n">
        <v>0.022603</v>
      </c>
      <c r="Z42" s="91" t="n">
        <v>0.022161</v>
      </c>
      <c r="AA42" s="91" t="n">
        <v>0.021526</v>
      </c>
      <c r="AB42" s="91" t="n">
        <v>0.021392</v>
      </c>
      <c r="AC42" s="91" t="n">
        <v>0.020383</v>
      </c>
      <c r="AD42" s="91" t="n">
        <v>0.022121</v>
      </c>
      <c r="AE42" s="91" t="n">
        <v>0.021268</v>
      </c>
      <c r="AF42" s="91" t="n">
        <v>0.023327</v>
      </c>
      <c r="AG42" s="91" t="n">
        <v>0.020677</v>
      </c>
      <c r="AH42" s="92" t="n">
        <v>-0.01158</v>
      </c>
    </row>
    <row r="43" ht="14.5" customHeight="1" s="95">
      <c r="A43" s="10" t="inlineStr">
        <is>
          <t>REM000:ha_SolarPhotovol</t>
        </is>
      </c>
      <c r="B43" s="110" t="inlineStr">
        <is>
          <t xml:space="preserve">    Solar Photovoltaic</t>
        </is>
      </c>
      <c r="C43" s="91" t="n">
        <v>0.7384230000000001</v>
      </c>
      <c r="D43" s="91" t="n">
        <v>0.9599760000000001</v>
      </c>
      <c r="E43" s="91" t="n">
        <v>1.2456</v>
      </c>
      <c r="F43" s="91" t="n">
        <v>1.36061</v>
      </c>
      <c r="G43" s="91" t="n">
        <v>1.370406</v>
      </c>
      <c r="H43" s="91" t="n">
        <v>1.703015</v>
      </c>
      <c r="I43" s="91" t="n">
        <v>1.936693</v>
      </c>
      <c r="J43" s="91" t="n">
        <v>2.063833</v>
      </c>
      <c r="K43" s="91" t="n">
        <v>2.130943</v>
      </c>
      <c r="L43" s="91" t="n">
        <v>2.30519</v>
      </c>
      <c r="M43" s="91" t="n">
        <v>2.359618</v>
      </c>
      <c r="N43" s="91" t="n">
        <v>2.420434</v>
      </c>
      <c r="O43" s="91" t="n">
        <v>2.51557</v>
      </c>
      <c r="P43" s="91" t="n">
        <v>2.631758</v>
      </c>
      <c r="Q43" s="91" t="n">
        <v>2.747424</v>
      </c>
      <c r="R43" s="91" t="n">
        <v>2.843134</v>
      </c>
      <c r="S43" s="91" t="n">
        <v>3.023183</v>
      </c>
      <c r="T43" s="91" t="n">
        <v>3.170324</v>
      </c>
      <c r="U43" s="91" t="n">
        <v>3.355661</v>
      </c>
      <c r="V43" s="91" t="n">
        <v>3.475582</v>
      </c>
      <c r="W43" s="91" t="n">
        <v>3.598771</v>
      </c>
      <c r="X43" s="91" t="n">
        <v>3.689862</v>
      </c>
      <c r="Y43" s="91" t="n">
        <v>3.784066</v>
      </c>
      <c r="Z43" s="91" t="n">
        <v>3.91367</v>
      </c>
      <c r="AA43" s="91" t="n">
        <v>4.085839</v>
      </c>
      <c r="AB43" s="91" t="n">
        <v>4.251777</v>
      </c>
      <c r="AC43" s="91" t="n">
        <v>4.450794</v>
      </c>
      <c r="AD43" s="91" t="n">
        <v>4.700937</v>
      </c>
      <c r="AE43" s="91" t="n">
        <v>5.07297</v>
      </c>
      <c r="AF43" s="91" t="n">
        <v>5.513923</v>
      </c>
      <c r="AG43" s="91" t="n">
        <v>5.753853</v>
      </c>
      <c r="AH43" s="92" t="n">
        <v>0.07083299999999999</v>
      </c>
    </row>
    <row r="44" ht="14.5" customHeight="1" s="95">
      <c r="A44" s="10" t="inlineStr">
        <is>
          <t>REM000:ha_Wind</t>
        </is>
      </c>
      <c r="B44" s="110" t="inlineStr">
        <is>
          <t xml:space="preserve">    Wind</t>
        </is>
      </c>
      <c r="C44" s="91" t="n">
        <v>3.059923</v>
      </c>
      <c r="D44" s="91" t="n">
        <v>3.54539</v>
      </c>
      <c r="E44" s="91" t="n">
        <v>3.686202</v>
      </c>
      <c r="F44" s="91" t="n">
        <v>4.314751</v>
      </c>
      <c r="G44" s="91" t="n">
        <v>5.162025</v>
      </c>
      <c r="H44" s="91" t="n">
        <v>5.301922</v>
      </c>
      <c r="I44" s="91" t="n">
        <v>5.138808</v>
      </c>
      <c r="J44" s="91" t="n">
        <v>5.073206</v>
      </c>
      <c r="K44" s="91" t="n">
        <v>5.044687</v>
      </c>
      <c r="L44" s="91" t="n">
        <v>5.027107</v>
      </c>
      <c r="M44" s="91" t="n">
        <v>5.194283</v>
      </c>
      <c r="N44" s="91" t="n">
        <v>5.233823</v>
      </c>
      <c r="O44" s="91" t="n">
        <v>5.211443</v>
      </c>
      <c r="P44" s="91" t="n">
        <v>5.188434</v>
      </c>
      <c r="Q44" s="91" t="n">
        <v>5.299666</v>
      </c>
      <c r="R44" s="91" t="n">
        <v>5.483724</v>
      </c>
      <c r="S44" s="91" t="n">
        <v>5.542587</v>
      </c>
      <c r="T44" s="91" t="n">
        <v>5.532464</v>
      </c>
      <c r="U44" s="91" t="n">
        <v>5.518565</v>
      </c>
      <c r="V44" s="91" t="n">
        <v>5.503925</v>
      </c>
      <c r="W44" s="91" t="n">
        <v>5.50007</v>
      </c>
      <c r="X44" s="91" t="n">
        <v>5.503643</v>
      </c>
      <c r="Y44" s="91" t="n">
        <v>5.496737</v>
      </c>
      <c r="Z44" s="91" t="n">
        <v>5.494767</v>
      </c>
      <c r="AA44" s="91" t="n">
        <v>5.493534</v>
      </c>
      <c r="AB44" s="91" t="n">
        <v>5.507089</v>
      </c>
      <c r="AC44" s="91" t="n">
        <v>5.526713</v>
      </c>
      <c r="AD44" s="91" t="n">
        <v>5.557633</v>
      </c>
      <c r="AE44" s="91" t="n">
        <v>5.585543</v>
      </c>
      <c r="AF44" s="91" t="n">
        <v>5.595692</v>
      </c>
      <c r="AG44" s="91" t="n">
        <v>5.603177</v>
      </c>
      <c r="AH44" s="92" t="n">
        <v>0.02037</v>
      </c>
    </row>
    <row r="45" ht="12" customHeight="1" s="95"/>
    <row r="46" ht="12" customHeight="1" s="95">
      <c r="A46" s="10" t="inlineStr">
        <is>
          <t>REM000:ia_TotalMarketed</t>
        </is>
      </c>
      <c r="B46" s="15" t="inlineStr">
        <is>
          <t xml:space="preserve">  Total Marketed Renewable Energy</t>
        </is>
      </c>
      <c r="C46" s="16" t="n">
        <v>11.343174</v>
      </c>
      <c r="D46" s="16" t="n">
        <v>12.197033</v>
      </c>
      <c r="E46" s="16" t="n">
        <v>12.721701</v>
      </c>
      <c r="F46" s="16" t="n">
        <v>13.577942</v>
      </c>
      <c r="G46" s="16" t="n">
        <v>14.415037</v>
      </c>
      <c r="H46" s="16" t="n">
        <v>14.891498</v>
      </c>
      <c r="I46" s="16" t="n">
        <v>14.914207</v>
      </c>
      <c r="J46" s="16" t="n">
        <v>14.968822</v>
      </c>
      <c r="K46" s="16" t="n">
        <v>14.983321</v>
      </c>
      <c r="L46" s="16" t="n">
        <v>15.152987</v>
      </c>
      <c r="M46" s="16" t="n">
        <v>15.401411</v>
      </c>
      <c r="N46" s="16" t="n">
        <v>15.524724</v>
      </c>
      <c r="O46" s="16" t="n">
        <v>15.61483</v>
      </c>
      <c r="P46" s="16" t="n">
        <v>15.71393</v>
      </c>
      <c r="Q46" s="16" t="n">
        <v>15.947412</v>
      </c>
      <c r="R46" s="16" t="n">
        <v>16.248814</v>
      </c>
      <c r="S46" s="16" t="n">
        <v>16.513405</v>
      </c>
      <c r="T46" s="16" t="n">
        <v>16.675308</v>
      </c>
      <c r="U46" s="16" t="n">
        <v>16.871029</v>
      </c>
      <c r="V46" s="16" t="n">
        <v>17.003864</v>
      </c>
      <c r="W46" s="16" t="n">
        <v>17.155317</v>
      </c>
      <c r="X46" s="16" t="n">
        <v>17.28653</v>
      </c>
      <c r="Y46" s="16" t="n">
        <v>17.420763</v>
      </c>
      <c r="Z46" s="16" t="n">
        <v>17.588585</v>
      </c>
      <c r="AA46" s="16" t="n">
        <v>17.799343</v>
      </c>
      <c r="AB46" s="16" t="n">
        <v>18.020103</v>
      </c>
      <c r="AC46" s="16" t="n">
        <v>18.27886</v>
      </c>
      <c r="AD46" s="16" t="n">
        <v>18.629366</v>
      </c>
      <c r="AE46" s="16" t="n">
        <v>19.082899</v>
      </c>
      <c r="AF46" s="16" t="n">
        <v>19.600607</v>
      </c>
      <c r="AG46" s="16" t="n">
        <v>19.901617</v>
      </c>
      <c r="AH46" s="17" t="n">
        <v>0.018916</v>
      </c>
    </row>
    <row r="47" ht="12" customHeight="1" s="95"/>
    <row r="48" ht="12" customHeight="1" s="95">
      <c r="B48" s="15" t="inlineStr">
        <is>
          <t>Sources of Ethanol</t>
        </is>
      </c>
    </row>
    <row r="49" ht="14.5" customHeight="1" s="95">
      <c r="A49" s="10" t="inlineStr">
        <is>
          <t>REM000:ja_FromCorn</t>
        </is>
      </c>
      <c r="B49" s="110" t="inlineStr">
        <is>
          <t xml:space="preserve">  From Corn and Other Starch</t>
        </is>
      </c>
      <c r="C49" s="91" t="n">
        <v>1.133614</v>
      </c>
      <c r="D49" s="91" t="n">
        <v>1.248144</v>
      </c>
      <c r="E49" s="91" t="n">
        <v>1.266831</v>
      </c>
      <c r="F49" s="91" t="n">
        <v>1.276478</v>
      </c>
      <c r="G49" s="91" t="n">
        <v>1.289739</v>
      </c>
      <c r="H49" s="91" t="n">
        <v>1.300097</v>
      </c>
      <c r="I49" s="91" t="n">
        <v>1.307467</v>
      </c>
      <c r="J49" s="91" t="n">
        <v>1.312244</v>
      </c>
      <c r="K49" s="91" t="n">
        <v>1.317906</v>
      </c>
      <c r="L49" s="91" t="n">
        <v>1.321715</v>
      </c>
      <c r="M49" s="91" t="n">
        <v>1.3347</v>
      </c>
      <c r="N49" s="91" t="n">
        <v>1.33924</v>
      </c>
      <c r="O49" s="91" t="n">
        <v>1.344771</v>
      </c>
      <c r="P49" s="91" t="n">
        <v>1.351848</v>
      </c>
      <c r="Q49" s="91" t="n">
        <v>1.359667</v>
      </c>
      <c r="R49" s="91" t="n">
        <v>1.367119</v>
      </c>
      <c r="S49" s="91" t="n">
        <v>1.379796</v>
      </c>
      <c r="T49" s="91" t="n">
        <v>1.389773</v>
      </c>
      <c r="U49" s="91" t="n">
        <v>1.400092</v>
      </c>
      <c r="V49" s="91" t="n">
        <v>1.411135</v>
      </c>
      <c r="W49" s="91" t="n">
        <v>1.424371</v>
      </c>
      <c r="X49" s="91" t="n">
        <v>1.437044</v>
      </c>
      <c r="Y49" s="91" t="n">
        <v>1.450623</v>
      </c>
      <c r="Z49" s="91" t="n">
        <v>1.464846</v>
      </c>
      <c r="AA49" s="91" t="n">
        <v>1.490338</v>
      </c>
      <c r="AB49" s="91" t="n">
        <v>1.504879</v>
      </c>
      <c r="AC49" s="91" t="n">
        <v>1.51991</v>
      </c>
      <c r="AD49" s="91" t="n">
        <v>1.534781</v>
      </c>
      <c r="AE49" s="91" t="n">
        <v>1.550752</v>
      </c>
      <c r="AF49" s="91" t="n">
        <v>1.567327</v>
      </c>
      <c r="AG49" s="91" t="n">
        <v>1.584341</v>
      </c>
      <c r="AH49" s="92" t="n">
        <v>0.011221</v>
      </c>
    </row>
    <row r="50" ht="15" customHeight="1" s="95">
      <c r="A50" s="10" t="inlineStr">
        <is>
          <t>REM000:ja_FromCellulose</t>
        </is>
      </c>
      <c r="B50" s="110" t="inlineStr">
        <is>
          <t xml:space="preserve">  From Cellulose</t>
        </is>
      </c>
      <c r="C50" s="91" t="n">
        <v>0</v>
      </c>
      <c r="D50" s="91" t="n">
        <v>0.00135</v>
      </c>
      <c r="E50" s="91" t="n">
        <v>0.001346</v>
      </c>
      <c r="F50" s="91" t="n">
        <v>0.000471</v>
      </c>
      <c r="G50" s="91" t="n">
        <v>1e-06</v>
      </c>
      <c r="H50" s="91" t="n">
        <v>8e-06</v>
      </c>
      <c r="I50" s="91" t="n">
        <v>1.3e-05</v>
      </c>
      <c r="J50" s="91" t="n">
        <v>0.000423</v>
      </c>
      <c r="K50" s="91" t="n">
        <v>1e-06</v>
      </c>
      <c r="L50" s="91" t="n">
        <v>0.000423</v>
      </c>
      <c r="M50" s="91" t="n">
        <v>0</v>
      </c>
      <c r="N50" s="91" t="n">
        <v>0</v>
      </c>
      <c r="O50" s="91" t="n">
        <v>0</v>
      </c>
      <c r="P50" s="91" t="n">
        <v>0</v>
      </c>
      <c r="Q50" s="91" t="n">
        <v>0.000423</v>
      </c>
      <c r="R50" s="91" t="n">
        <v>0.000423</v>
      </c>
      <c r="S50" s="91" t="n">
        <v>0.000463</v>
      </c>
      <c r="T50" s="91" t="n">
        <v>0.000463</v>
      </c>
      <c r="U50" s="91" t="n">
        <v>0.000463</v>
      </c>
      <c r="V50" s="91" t="n">
        <v>0.001199</v>
      </c>
      <c r="W50" s="91" t="n">
        <v>0.001129</v>
      </c>
      <c r="X50" s="91" t="n">
        <v>0.001284</v>
      </c>
      <c r="Y50" s="91" t="n">
        <v>0.001346</v>
      </c>
      <c r="Z50" s="91" t="n">
        <v>0.001346</v>
      </c>
      <c r="AA50" s="91" t="n">
        <v>0.001346</v>
      </c>
      <c r="AB50" s="91" t="n">
        <v>0.001283</v>
      </c>
      <c r="AC50" s="91" t="n">
        <v>0.001346</v>
      </c>
      <c r="AD50" s="91" t="n">
        <v>0.001346</v>
      </c>
      <c r="AE50" s="91" t="n">
        <v>0.001346</v>
      </c>
      <c r="AF50" s="91" t="n">
        <v>0.001346</v>
      </c>
      <c r="AG50" s="91" t="n">
        <v>0.001346</v>
      </c>
      <c r="AH50" s="92" t="n">
        <v>0.431732</v>
      </c>
    </row>
    <row r="51" ht="15" customHeight="1" s="95">
      <c r="A51" s="10" t="inlineStr">
        <is>
          <t>REM000:ja_Imports</t>
        </is>
      </c>
      <c r="B51" s="110" t="inlineStr">
        <is>
          <t xml:space="preserve">  Net Imports</t>
        </is>
      </c>
      <c r="C51" s="91" t="n">
        <v>-0.098395</v>
      </c>
      <c r="D51" s="91" t="n">
        <v>-0.108064</v>
      </c>
      <c r="E51" s="91" t="n">
        <v>-0.138316</v>
      </c>
      <c r="F51" s="91" t="n">
        <v>-0.141775</v>
      </c>
      <c r="G51" s="91" t="n">
        <v>-0.152586</v>
      </c>
      <c r="H51" s="91" t="n">
        <v>-0.156399</v>
      </c>
      <c r="I51" s="91" t="n">
        <v>-0.160302</v>
      </c>
      <c r="J51" s="91" t="n">
        <v>-0.164311</v>
      </c>
      <c r="K51" s="91" t="n">
        <v>-0.168425</v>
      </c>
      <c r="L51" s="91" t="n">
        <v>-0.17263</v>
      </c>
      <c r="M51" s="91" t="n">
        <v>-0.185365</v>
      </c>
      <c r="N51" s="91" t="n">
        <v>-0.190007</v>
      </c>
      <c r="O51" s="91" t="n">
        <v>-0.194759</v>
      </c>
      <c r="P51" s="91" t="n">
        <v>-0.199622</v>
      </c>
      <c r="Q51" s="91" t="n">
        <v>-0.204611</v>
      </c>
      <c r="R51" s="91" t="n">
        <v>-0.206618</v>
      </c>
      <c r="S51" s="91" t="n">
        <v>-0.214968</v>
      </c>
      <c r="T51" s="91" t="n">
        <v>-0.220351</v>
      </c>
      <c r="U51" s="91" t="n">
        <v>-0.225861</v>
      </c>
      <c r="V51" s="91" t="n">
        <v>-0.231498</v>
      </c>
      <c r="W51" s="91" t="n">
        <v>-0.237292</v>
      </c>
      <c r="X51" s="91" t="n">
        <v>-0.243228</v>
      </c>
      <c r="Y51" s="91" t="n">
        <v>-0.249306</v>
      </c>
      <c r="Z51" s="91" t="n">
        <v>-0.255543</v>
      </c>
      <c r="AA51" s="91" t="n">
        <v>-0.273796</v>
      </c>
      <c r="AB51" s="91" t="n">
        <v>-0.280676</v>
      </c>
      <c r="AC51" s="91" t="n">
        <v>-0.287691</v>
      </c>
      <c r="AD51" s="91" t="n">
        <v>-0.294887</v>
      </c>
      <c r="AE51" s="91" t="n">
        <v>-0.302249</v>
      </c>
      <c r="AF51" s="91" t="n">
        <v>-0.309808</v>
      </c>
      <c r="AG51" s="91" t="n">
        <v>-0.317566</v>
      </c>
      <c r="AH51" s="92" t="n">
        <v>0.039829</v>
      </c>
    </row>
    <row r="52" ht="15" customHeight="1" s="95">
      <c r="A52" s="10" t="inlineStr">
        <is>
          <t>REM000:ja_Total</t>
        </is>
      </c>
      <c r="B52" s="15" t="inlineStr">
        <is>
          <t xml:space="preserve">    Total U.S. Supply of Ethanol</t>
        </is>
      </c>
      <c r="C52" s="16" t="n">
        <v>1.035218</v>
      </c>
      <c r="D52" s="16" t="n">
        <v>1.14143</v>
      </c>
      <c r="E52" s="16" t="n">
        <v>1.129861</v>
      </c>
      <c r="F52" s="16" t="n">
        <v>1.135174</v>
      </c>
      <c r="G52" s="16" t="n">
        <v>1.137153</v>
      </c>
      <c r="H52" s="16" t="n">
        <v>1.143707</v>
      </c>
      <c r="I52" s="16" t="n">
        <v>1.147177</v>
      </c>
      <c r="J52" s="16" t="n">
        <v>1.148356</v>
      </c>
      <c r="K52" s="16" t="n">
        <v>1.149482</v>
      </c>
      <c r="L52" s="16" t="n">
        <v>1.149508</v>
      </c>
      <c r="M52" s="16" t="n">
        <v>1.149335</v>
      </c>
      <c r="N52" s="16" t="n">
        <v>1.149233</v>
      </c>
      <c r="O52" s="16" t="n">
        <v>1.150012</v>
      </c>
      <c r="P52" s="16" t="n">
        <v>1.152226</v>
      </c>
      <c r="Q52" s="16" t="n">
        <v>1.155479</v>
      </c>
      <c r="R52" s="16" t="n">
        <v>1.160924</v>
      </c>
      <c r="S52" s="16" t="n">
        <v>1.165291</v>
      </c>
      <c r="T52" s="16" t="n">
        <v>1.169884</v>
      </c>
      <c r="U52" s="16" t="n">
        <v>1.174694</v>
      </c>
      <c r="V52" s="16" t="n">
        <v>1.180836</v>
      </c>
      <c r="W52" s="16" t="n">
        <v>1.188209</v>
      </c>
      <c r="X52" s="16" t="n">
        <v>1.1951</v>
      </c>
      <c r="Y52" s="16" t="n">
        <v>1.202662</v>
      </c>
      <c r="Z52" s="16" t="n">
        <v>1.21065</v>
      </c>
      <c r="AA52" s="16" t="n">
        <v>1.217888</v>
      </c>
      <c r="AB52" s="16" t="n">
        <v>1.225486</v>
      </c>
      <c r="AC52" s="16" t="n">
        <v>1.233565</v>
      </c>
      <c r="AD52" s="16" t="n">
        <v>1.24124</v>
      </c>
      <c r="AE52" s="16" t="n">
        <v>1.249849</v>
      </c>
      <c r="AF52" s="16" t="n">
        <v>1.258865</v>
      </c>
      <c r="AG52" s="16" t="n">
        <v>1.268121</v>
      </c>
      <c r="AH52" s="17" t="n">
        <v>0.006787</v>
      </c>
    </row>
    <row r="55" ht="15" customHeight="1" s="95">
      <c r="B55" s="15" t="inlineStr">
        <is>
          <t>Nonmarketed Renewable Energy 8/</t>
        </is>
      </c>
    </row>
    <row r="56" ht="15" customHeight="1" s="95">
      <c r="B56" s="15" t="inlineStr">
        <is>
          <t xml:space="preserve">     Selected Consumption</t>
        </is>
      </c>
    </row>
    <row r="58" ht="15" customHeight="1" s="95">
      <c r="A58" s="10" t="inlineStr">
        <is>
          <t>REM000:la_Residential</t>
        </is>
      </c>
      <c r="B58" s="15" t="inlineStr">
        <is>
          <t xml:space="preserve">  Residential</t>
        </is>
      </c>
      <c r="C58" s="16" t="n">
        <v>0.280204</v>
      </c>
      <c r="D58" s="16" t="n">
        <v>0.320951</v>
      </c>
      <c r="E58" s="16" t="n">
        <v>0.352396</v>
      </c>
      <c r="F58" s="16" t="n">
        <v>0.376527</v>
      </c>
      <c r="G58" s="16" t="n">
        <v>0.402057</v>
      </c>
      <c r="H58" s="16" t="n">
        <v>0.42425</v>
      </c>
      <c r="I58" s="16" t="n">
        <v>0.449671</v>
      </c>
      <c r="J58" s="16" t="n">
        <v>0.476478</v>
      </c>
      <c r="K58" s="16" t="n">
        <v>0.504854</v>
      </c>
      <c r="L58" s="16" t="n">
        <v>0.532635</v>
      </c>
      <c r="M58" s="16" t="n">
        <v>0.56716</v>
      </c>
      <c r="N58" s="16" t="n">
        <v>0.59617</v>
      </c>
      <c r="O58" s="16" t="n">
        <v>0.62483</v>
      </c>
      <c r="P58" s="16" t="n">
        <v>0.654616</v>
      </c>
      <c r="Q58" s="16" t="n">
        <v>0.686041</v>
      </c>
      <c r="R58" s="16" t="n">
        <v>0.717214</v>
      </c>
      <c r="S58" s="16" t="n">
        <v>0.748178</v>
      </c>
      <c r="T58" s="16" t="n">
        <v>0.780346</v>
      </c>
      <c r="U58" s="16" t="n">
        <v>0.812283</v>
      </c>
      <c r="V58" s="16" t="n">
        <v>0.846432</v>
      </c>
      <c r="W58" s="16" t="n">
        <v>0.880422</v>
      </c>
      <c r="X58" s="16" t="n">
        <v>0.916299</v>
      </c>
      <c r="Y58" s="16" t="n">
        <v>0.953445</v>
      </c>
      <c r="Z58" s="16" t="n">
        <v>0.990649</v>
      </c>
      <c r="AA58" s="16" t="n">
        <v>1.029446</v>
      </c>
      <c r="AB58" s="16" t="n">
        <v>1.070174</v>
      </c>
      <c r="AC58" s="16" t="n">
        <v>1.110102</v>
      </c>
      <c r="AD58" s="16" t="n">
        <v>1.147535</v>
      </c>
      <c r="AE58" s="16" t="n">
        <v>1.18726</v>
      </c>
      <c r="AF58" s="16" t="n">
        <v>1.228862</v>
      </c>
      <c r="AG58" s="16" t="n">
        <v>1.264965</v>
      </c>
      <c r="AH58" s="17" t="n">
        <v>0.051526</v>
      </c>
    </row>
    <row r="59" ht="15" customHeight="1" s="95">
      <c r="A59" s="10" t="inlineStr">
        <is>
          <t>REM000:la_SolarHotWater</t>
        </is>
      </c>
      <c r="B59" s="110" t="inlineStr">
        <is>
          <t xml:space="preserve">    Solar Hot Water Heating</t>
        </is>
      </c>
      <c r="C59" s="91" t="n">
        <v>0.041923</v>
      </c>
      <c r="D59" s="91" t="n">
        <v>0.0459</v>
      </c>
      <c r="E59" s="91" t="n">
        <v>0.045856</v>
      </c>
      <c r="F59" s="91" t="n">
        <v>0.045132</v>
      </c>
      <c r="G59" s="91" t="n">
        <v>0.044743</v>
      </c>
      <c r="H59" s="91" t="n">
        <v>0.043871</v>
      </c>
      <c r="I59" s="91" t="n">
        <v>0.043569</v>
      </c>
      <c r="J59" s="91" t="n">
        <v>0.043343</v>
      </c>
      <c r="K59" s="91" t="n">
        <v>0.043447</v>
      </c>
      <c r="L59" s="91" t="n">
        <v>0.043559</v>
      </c>
      <c r="M59" s="91" t="n">
        <v>0.044141</v>
      </c>
      <c r="N59" s="91" t="n">
        <v>0.044365</v>
      </c>
      <c r="O59" s="91" t="n">
        <v>0.044488</v>
      </c>
      <c r="P59" s="91" t="n">
        <v>0.044635</v>
      </c>
      <c r="Q59" s="91" t="n">
        <v>0.044823</v>
      </c>
      <c r="R59" s="91" t="n">
        <v>0.044966</v>
      </c>
      <c r="S59" s="91" t="n">
        <v>0.045067</v>
      </c>
      <c r="T59" s="91" t="n">
        <v>0.045217</v>
      </c>
      <c r="U59" s="91" t="n">
        <v>0.045376</v>
      </c>
      <c r="V59" s="91" t="n">
        <v>0.045571</v>
      </c>
      <c r="W59" s="91" t="n">
        <v>0.045716</v>
      </c>
      <c r="X59" s="91" t="n">
        <v>0.04592</v>
      </c>
      <c r="Y59" s="91" t="n">
        <v>0.046134</v>
      </c>
      <c r="Z59" s="91" t="n">
        <v>0.046332</v>
      </c>
      <c r="AA59" s="91" t="n">
        <v>0.046519</v>
      </c>
      <c r="AB59" s="91" t="n">
        <v>0.046729</v>
      </c>
      <c r="AC59" s="91" t="n">
        <v>0.046861</v>
      </c>
      <c r="AD59" s="91" t="n">
        <v>0.046873</v>
      </c>
      <c r="AE59" s="91" t="n">
        <v>0.046947</v>
      </c>
      <c r="AF59" s="91" t="n">
        <v>0.047069</v>
      </c>
      <c r="AG59" s="91" t="n">
        <v>0.046927</v>
      </c>
      <c r="AH59" s="92" t="n">
        <v>0.003766</v>
      </c>
    </row>
    <row r="60" ht="15" customHeight="1" s="95">
      <c r="A60" s="10" t="inlineStr">
        <is>
          <t>REM000:la_GeothermalHea</t>
        </is>
      </c>
      <c r="B60" s="110" t="inlineStr">
        <is>
          <t xml:space="preserve">    Geothermal Heat Pumps</t>
        </is>
      </c>
      <c r="C60" s="91" t="n">
        <v>0.013036</v>
      </c>
      <c r="D60" s="91" t="n">
        <v>0.015201</v>
      </c>
      <c r="E60" s="91" t="n">
        <v>0.017725</v>
      </c>
      <c r="F60" s="91" t="n">
        <v>0.018765</v>
      </c>
      <c r="G60" s="91" t="n">
        <v>0.020128</v>
      </c>
      <c r="H60" s="91" t="n">
        <v>0.020978</v>
      </c>
      <c r="I60" s="91" t="n">
        <v>0.022219</v>
      </c>
      <c r="J60" s="91" t="n">
        <v>0.02329</v>
      </c>
      <c r="K60" s="91" t="n">
        <v>0.024472</v>
      </c>
      <c r="L60" s="91" t="n">
        <v>0.025659</v>
      </c>
      <c r="M60" s="91" t="n">
        <v>0.02686</v>
      </c>
      <c r="N60" s="91" t="n">
        <v>0.027926</v>
      </c>
      <c r="O60" s="91" t="n">
        <v>0.028994</v>
      </c>
      <c r="P60" s="91" t="n">
        <v>0.030059</v>
      </c>
      <c r="Q60" s="91" t="n">
        <v>0.031076</v>
      </c>
      <c r="R60" s="91" t="n">
        <v>0.032084</v>
      </c>
      <c r="S60" s="91" t="n">
        <v>0.0331</v>
      </c>
      <c r="T60" s="91" t="n">
        <v>0.034097</v>
      </c>
      <c r="U60" s="91" t="n">
        <v>0.035104</v>
      </c>
      <c r="V60" s="91" t="n">
        <v>0.03615</v>
      </c>
      <c r="W60" s="91" t="n">
        <v>0.037255</v>
      </c>
      <c r="X60" s="91" t="n">
        <v>0.038368</v>
      </c>
      <c r="Y60" s="91" t="n">
        <v>0.039507</v>
      </c>
      <c r="Z60" s="91" t="n">
        <v>0.040661</v>
      </c>
      <c r="AA60" s="91" t="n">
        <v>0.041816</v>
      </c>
      <c r="AB60" s="91" t="n">
        <v>0.043009</v>
      </c>
      <c r="AC60" s="91" t="n">
        <v>0.044202</v>
      </c>
      <c r="AD60" s="91" t="n">
        <v>0.045451</v>
      </c>
      <c r="AE60" s="91" t="n">
        <v>0.046683</v>
      </c>
      <c r="AF60" s="91" t="n">
        <v>0.047979</v>
      </c>
      <c r="AG60" s="91" t="n">
        <v>0.049258</v>
      </c>
      <c r="AH60" s="92" t="n">
        <v>0.04531</v>
      </c>
    </row>
    <row r="61" ht="15" customHeight="1" s="95">
      <c r="A61" s="10" t="inlineStr">
        <is>
          <t>REM000:la_SolarPhotovol</t>
        </is>
      </c>
      <c r="B61" s="110" t="inlineStr">
        <is>
          <t xml:space="preserve">    Solar Photovoltaic</t>
        </is>
      </c>
      <c r="C61" s="91" t="n">
        <v>0.225073</v>
      </c>
      <c r="D61" s="91" t="n">
        <v>0.259677</v>
      </c>
      <c r="E61" s="91" t="n">
        <v>0.288641</v>
      </c>
      <c r="F61" s="91" t="n">
        <v>0.312461</v>
      </c>
      <c r="G61" s="91" t="n">
        <v>0.337018</v>
      </c>
      <c r="H61" s="91" t="n">
        <v>0.359239</v>
      </c>
      <c r="I61" s="91" t="n">
        <v>0.383723</v>
      </c>
      <c r="J61" s="91" t="n">
        <v>0.409686</v>
      </c>
      <c r="K61" s="91" t="n">
        <v>0.436777</v>
      </c>
      <c r="L61" s="91" t="n">
        <v>0.46326</v>
      </c>
      <c r="M61" s="91" t="n">
        <v>0.496</v>
      </c>
      <c r="N61" s="91" t="n">
        <v>0.523722</v>
      </c>
      <c r="O61" s="91" t="n">
        <v>0.55119</v>
      </c>
      <c r="P61" s="91" t="n">
        <v>0.579765</v>
      </c>
      <c r="Q61" s="91" t="n">
        <v>0.609985</v>
      </c>
      <c r="R61" s="91" t="n">
        <v>0.640008</v>
      </c>
      <c r="S61" s="91" t="n">
        <v>0.669855</v>
      </c>
      <c r="T61" s="91" t="n">
        <v>0.700877</v>
      </c>
      <c r="U61" s="91" t="n">
        <v>0.731649</v>
      </c>
      <c r="V61" s="91" t="n">
        <v>0.764556</v>
      </c>
      <c r="W61" s="91" t="n">
        <v>0.797295</v>
      </c>
      <c r="X61" s="91" t="n">
        <v>0.831853</v>
      </c>
      <c r="Y61" s="91" t="n">
        <v>0.867645</v>
      </c>
      <c r="Z61" s="91" t="n">
        <v>0.903495</v>
      </c>
      <c r="AA61" s="91" t="n">
        <v>0.940947</v>
      </c>
      <c r="AB61" s="91" t="n">
        <v>0.980271</v>
      </c>
      <c r="AC61" s="91" t="n">
        <v>1.018873</v>
      </c>
      <c r="AD61" s="91" t="n">
        <v>1.055044</v>
      </c>
      <c r="AE61" s="91" t="n">
        <v>1.093461</v>
      </c>
      <c r="AF61" s="91" t="n">
        <v>1.133643</v>
      </c>
      <c r="AG61" s="91" t="n">
        <v>1.168608</v>
      </c>
      <c r="AH61" s="92" t="n">
        <v>0.05644</v>
      </c>
    </row>
    <row r="62" ht="15" customHeight="1" s="95">
      <c r="A62" s="10" t="inlineStr">
        <is>
          <t>REM000:la_blowWindblow</t>
        </is>
      </c>
      <c r="B62" s="110" t="inlineStr">
        <is>
          <t xml:space="preserve">    Wind</t>
        </is>
      </c>
      <c r="C62" s="91" t="n">
        <v>0.000173</v>
      </c>
      <c r="D62" s="91" t="n">
        <v>0.000174</v>
      </c>
      <c r="E62" s="91" t="n">
        <v>0.000173</v>
      </c>
      <c r="F62" s="91" t="n">
        <v>0.000169</v>
      </c>
      <c r="G62" s="91" t="n">
        <v>0.000167</v>
      </c>
      <c r="H62" s="91" t="n">
        <v>0.000162</v>
      </c>
      <c r="I62" s="91" t="n">
        <v>0.00016</v>
      </c>
      <c r="J62" s="91" t="n">
        <v>0.000159</v>
      </c>
      <c r="K62" s="91" t="n">
        <v>0.000158</v>
      </c>
      <c r="L62" s="91" t="n">
        <v>0.000158</v>
      </c>
      <c r="M62" s="91" t="n">
        <v>0.000158</v>
      </c>
      <c r="N62" s="91" t="n">
        <v>0.000158</v>
      </c>
      <c r="O62" s="91" t="n">
        <v>0.000157</v>
      </c>
      <c r="P62" s="91" t="n">
        <v>0.000157</v>
      </c>
      <c r="Q62" s="91" t="n">
        <v>0.000157</v>
      </c>
      <c r="R62" s="91" t="n">
        <v>0.000156</v>
      </c>
      <c r="S62" s="91" t="n">
        <v>0.000156</v>
      </c>
      <c r="T62" s="91" t="n">
        <v>0.000156</v>
      </c>
      <c r="U62" s="91" t="n">
        <v>0.000155</v>
      </c>
      <c r="V62" s="91" t="n">
        <v>0.000155</v>
      </c>
      <c r="W62" s="91" t="n">
        <v>0.000156</v>
      </c>
      <c r="X62" s="91" t="n">
        <v>0.000158</v>
      </c>
      <c r="Y62" s="91" t="n">
        <v>0.00016</v>
      </c>
      <c r="Z62" s="91" t="n">
        <v>0.000161</v>
      </c>
      <c r="AA62" s="91" t="n">
        <v>0.000163</v>
      </c>
      <c r="AB62" s="91" t="n">
        <v>0.000165</v>
      </c>
      <c r="AC62" s="91" t="n">
        <v>0.000166</v>
      </c>
      <c r="AD62" s="91" t="n">
        <v>0.000168</v>
      </c>
      <c r="AE62" s="91" t="n">
        <v>0.000169</v>
      </c>
      <c r="AF62" s="91" t="n">
        <v>0.000171</v>
      </c>
      <c r="AG62" s="91" t="n">
        <v>0.000173</v>
      </c>
      <c r="AH62" s="92" t="n">
        <v>1.6e-05</v>
      </c>
    </row>
    <row r="64" ht="15" customHeight="1" s="95">
      <c r="A64" s="10" t="inlineStr">
        <is>
          <t>REM000:ma_Commercial</t>
        </is>
      </c>
      <c r="B64" s="15" t="inlineStr">
        <is>
          <t xml:space="preserve">  Commercial</t>
        </is>
      </c>
      <c r="C64" s="16" t="n">
        <v>0.246392</v>
      </c>
      <c r="D64" s="16" t="n">
        <v>0.276261</v>
      </c>
      <c r="E64" s="16" t="n">
        <v>0.294722</v>
      </c>
      <c r="F64" s="16" t="n">
        <v>0.300146</v>
      </c>
      <c r="G64" s="16" t="n">
        <v>0.305345</v>
      </c>
      <c r="H64" s="16" t="n">
        <v>0.315268</v>
      </c>
      <c r="I64" s="16" t="n">
        <v>0.321809</v>
      </c>
      <c r="J64" s="16" t="n">
        <v>0.336935</v>
      </c>
      <c r="K64" s="16" t="n">
        <v>0.346659</v>
      </c>
      <c r="L64" s="16" t="n">
        <v>0.356674</v>
      </c>
      <c r="M64" s="16" t="n">
        <v>0.369713</v>
      </c>
      <c r="N64" s="16" t="n">
        <v>0.382566</v>
      </c>
      <c r="O64" s="16" t="n">
        <v>0.388249</v>
      </c>
      <c r="P64" s="16" t="n">
        <v>0.397751</v>
      </c>
      <c r="Q64" s="16" t="n">
        <v>0.407534</v>
      </c>
      <c r="R64" s="16" t="n">
        <v>0.418565</v>
      </c>
      <c r="S64" s="16" t="n">
        <v>0.434279</v>
      </c>
      <c r="T64" s="16" t="n">
        <v>0.444249</v>
      </c>
      <c r="U64" s="16" t="n">
        <v>0.456514</v>
      </c>
      <c r="V64" s="16" t="n">
        <v>0.468642</v>
      </c>
      <c r="W64" s="16" t="n">
        <v>0.480956</v>
      </c>
      <c r="X64" s="16" t="n">
        <v>0.493056</v>
      </c>
      <c r="Y64" s="16" t="n">
        <v>0.505504</v>
      </c>
      <c r="Z64" s="16" t="n">
        <v>0.5169550000000001</v>
      </c>
      <c r="AA64" s="16" t="n">
        <v>0.5274990000000001</v>
      </c>
      <c r="AB64" s="16" t="n">
        <v>0.540279</v>
      </c>
      <c r="AC64" s="16" t="n">
        <v>0.557027</v>
      </c>
      <c r="AD64" s="16" t="n">
        <v>0.563311</v>
      </c>
      <c r="AE64" s="16" t="n">
        <v>0.5691659999999999</v>
      </c>
      <c r="AF64" s="16" t="n">
        <v>0.573014</v>
      </c>
      <c r="AG64" s="16" t="n">
        <v>0.575945</v>
      </c>
      <c r="AH64" s="17" t="n">
        <v>0.028707</v>
      </c>
    </row>
    <row r="65" ht="15" customHeight="1" s="95">
      <c r="A65" s="10" t="inlineStr">
        <is>
          <t>REM000:ma_SolarThermal</t>
        </is>
      </c>
      <c r="B65" s="110" t="inlineStr">
        <is>
          <t xml:space="preserve">    Solar Thermal</t>
        </is>
      </c>
      <c r="C65" s="91" t="n">
        <v>0.07380200000000001</v>
      </c>
      <c r="D65" s="91" t="n">
        <v>0.07482</v>
      </c>
      <c r="E65" s="91" t="n">
        <v>0.07453600000000001</v>
      </c>
      <c r="F65" s="91" t="n">
        <v>0.072862</v>
      </c>
      <c r="G65" s="91" t="n">
        <v>0.071973</v>
      </c>
      <c r="H65" s="91" t="n">
        <v>0.069906</v>
      </c>
      <c r="I65" s="91" t="n">
        <v>0.069271</v>
      </c>
      <c r="J65" s="91" t="n">
        <v>0.06868200000000001</v>
      </c>
      <c r="K65" s="91" t="n">
        <v>0.068536</v>
      </c>
      <c r="L65" s="91" t="n">
        <v>0.068331</v>
      </c>
      <c r="M65" s="91" t="n">
        <v>0.068702</v>
      </c>
      <c r="N65" s="91" t="n">
        <v>0.06847</v>
      </c>
      <c r="O65" s="91" t="n">
        <v>0.068218</v>
      </c>
      <c r="P65" s="91" t="n">
        <v>0.068077</v>
      </c>
      <c r="Q65" s="91" t="n">
        <v>0.067909</v>
      </c>
      <c r="R65" s="91" t="n">
        <v>0.067775</v>
      </c>
      <c r="S65" s="91" t="n">
        <v>0.067605</v>
      </c>
      <c r="T65" s="91" t="n">
        <v>0.06748800000000001</v>
      </c>
      <c r="U65" s="91" t="n">
        <v>0.06729</v>
      </c>
      <c r="V65" s="91" t="n">
        <v>0.067204</v>
      </c>
      <c r="W65" s="91" t="n">
        <v>0.067079</v>
      </c>
      <c r="X65" s="91" t="n">
        <v>0.067001</v>
      </c>
      <c r="Y65" s="91" t="n">
        <v>0.066944</v>
      </c>
      <c r="Z65" s="91" t="n">
        <v>0.06683500000000001</v>
      </c>
      <c r="AA65" s="91" t="n">
        <v>0.066729</v>
      </c>
      <c r="AB65" s="91" t="n">
        <v>0.066679</v>
      </c>
      <c r="AC65" s="91" t="n">
        <v>0.066538</v>
      </c>
      <c r="AD65" s="91" t="n">
        <v>0.066286</v>
      </c>
      <c r="AE65" s="91" t="n">
        <v>0.066062</v>
      </c>
      <c r="AF65" s="91" t="n">
        <v>0.06592000000000001</v>
      </c>
      <c r="AG65" s="91" t="n">
        <v>0.065509</v>
      </c>
      <c r="AH65" s="92" t="n">
        <v>-0.003965</v>
      </c>
    </row>
    <row r="66" ht="14.5" customHeight="1" s="95">
      <c r="A66" s="10" t="inlineStr">
        <is>
          <t>REM000:ma_SolarPhotovol</t>
        </is>
      </c>
      <c r="B66" s="110" t="inlineStr">
        <is>
          <t xml:space="preserve">    Solar Photovoltaic</t>
        </is>
      </c>
      <c r="C66" s="91" t="n">
        <v>0.165692</v>
      </c>
      <c r="D66" s="91" t="n">
        <v>0.194457</v>
      </c>
      <c r="E66" s="91" t="n">
        <v>0.213234</v>
      </c>
      <c r="F66" s="91" t="n">
        <v>0.220475</v>
      </c>
      <c r="G66" s="91" t="n">
        <v>0.226622</v>
      </c>
      <c r="H66" s="91" t="n">
        <v>0.238787</v>
      </c>
      <c r="I66" s="91" t="n">
        <v>0.246037</v>
      </c>
      <c r="J66" s="91" t="n">
        <v>0.261795</v>
      </c>
      <c r="K66" s="91" t="n">
        <v>0.271675</v>
      </c>
      <c r="L66" s="91" t="n">
        <v>0.281913</v>
      </c>
      <c r="M66" s="91" t="n">
        <v>0.294567</v>
      </c>
      <c r="N66" s="91" t="n">
        <v>0.307668</v>
      </c>
      <c r="O66" s="91" t="n">
        <v>0.313624</v>
      </c>
      <c r="P66" s="91" t="n">
        <v>0.323249</v>
      </c>
      <c r="Q66" s="91" t="n">
        <v>0.333208</v>
      </c>
      <c r="R66" s="91" t="n">
        <v>0.344396</v>
      </c>
      <c r="S66" s="91" t="n">
        <v>0.360303</v>
      </c>
      <c r="T66" s="91" t="n">
        <v>0.370399</v>
      </c>
      <c r="U66" s="91" t="n">
        <v>0.382887</v>
      </c>
      <c r="V66" s="91" t="n">
        <v>0.395108</v>
      </c>
      <c r="W66" s="91" t="n">
        <v>0.407557</v>
      </c>
      <c r="X66" s="91" t="n">
        <v>0.41975</v>
      </c>
      <c r="Y66" s="91" t="n">
        <v>0.432264</v>
      </c>
      <c r="Z66" s="91" t="n">
        <v>0.44382</v>
      </c>
      <c r="AA66" s="91" t="n">
        <v>0.454485</v>
      </c>
      <c r="AB66" s="91" t="n">
        <v>0.467325</v>
      </c>
      <c r="AC66" s="91" t="n">
        <v>0.484232</v>
      </c>
      <c r="AD66" s="91" t="n">
        <v>0.490786</v>
      </c>
      <c r="AE66" s="91" t="n">
        <v>0.49689</v>
      </c>
      <c r="AF66" s="91" t="n">
        <v>0.500876</v>
      </c>
      <c r="AG66" s="91" t="n">
        <v>0.504236</v>
      </c>
      <c r="AH66" s="92" t="n">
        <v>0.037794</v>
      </c>
    </row>
    <row r="67" ht="15" customHeight="1" s="95">
      <c r="A67" s="10" t="inlineStr">
        <is>
          <t>REM000:ma_blowWindblow</t>
        </is>
      </c>
      <c r="B67" s="110" t="inlineStr">
        <is>
          <t xml:space="preserve">    Wind</t>
        </is>
      </c>
      <c r="C67" s="91" t="n">
        <v>0.006898</v>
      </c>
      <c r="D67" s="91" t="n">
        <v>0.006984</v>
      </c>
      <c r="E67" s="91" t="n">
        <v>0.006952</v>
      </c>
      <c r="F67" s="91" t="n">
        <v>0.006809</v>
      </c>
      <c r="G67" s="91" t="n">
        <v>0.00675</v>
      </c>
      <c r="H67" s="91" t="n">
        <v>0.006575</v>
      </c>
      <c r="I67" s="91" t="n">
        <v>0.006501</v>
      </c>
      <c r="J67" s="91" t="n">
        <v>0.006458</v>
      </c>
      <c r="K67" s="91" t="n">
        <v>0.006448</v>
      </c>
      <c r="L67" s="91" t="n">
        <v>0.00643</v>
      </c>
      <c r="M67" s="91" t="n">
        <v>0.006444</v>
      </c>
      <c r="N67" s="91" t="n">
        <v>0.006428</v>
      </c>
      <c r="O67" s="91" t="n">
        <v>0.006407</v>
      </c>
      <c r="P67" s="91" t="n">
        <v>0.006425</v>
      </c>
      <c r="Q67" s="91" t="n">
        <v>0.006416</v>
      </c>
      <c r="R67" s="91" t="n">
        <v>0.006394</v>
      </c>
      <c r="S67" s="91" t="n">
        <v>0.006371</v>
      </c>
      <c r="T67" s="91" t="n">
        <v>0.006361</v>
      </c>
      <c r="U67" s="91" t="n">
        <v>0.006337</v>
      </c>
      <c r="V67" s="91" t="n">
        <v>0.006331</v>
      </c>
      <c r="W67" s="91" t="n">
        <v>0.00632</v>
      </c>
      <c r="X67" s="91" t="n">
        <v>0.006305</v>
      </c>
      <c r="Y67" s="91" t="n">
        <v>0.006296</v>
      </c>
      <c r="Z67" s="91" t="n">
        <v>0.006301</v>
      </c>
      <c r="AA67" s="91" t="n">
        <v>0.006285</v>
      </c>
      <c r="AB67" s="91" t="n">
        <v>0.006275</v>
      </c>
      <c r="AC67" s="91" t="n">
        <v>0.006256</v>
      </c>
      <c r="AD67" s="91" t="n">
        <v>0.006239</v>
      </c>
      <c r="AE67" s="91" t="n">
        <v>0.006214</v>
      </c>
      <c r="AF67" s="91" t="n">
        <v>0.006217</v>
      </c>
      <c r="AG67" s="91" t="n">
        <v>0.0062</v>
      </c>
      <c r="AH67" s="92" t="n">
        <v>-0.00355</v>
      </c>
    </row>
    <row r="68" ht="15" customHeight="1" s="95" thickBot="1"/>
    <row r="69" ht="15" customHeight="1" s="95">
      <c r="B69" s="108" t="inlineStr">
        <is>
          <t>1/ Includes nonelectric renewable energy groups for which the energy source is bought and sold in the marketplace, although</t>
        </is>
      </c>
      <c r="C69" s="109" t="n"/>
      <c r="D69" s="109" t="n"/>
      <c r="E69" s="109" t="n"/>
      <c r="F69" s="109" t="n"/>
      <c r="G69" s="109" t="n"/>
      <c r="H69" s="109" t="n"/>
      <c r="I69" s="109" t="n"/>
      <c r="J69" s="109" t="n"/>
      <c r="K69" s="109" t="n"/>
      <c r="L69" s="109" t="n"/>
      <c r="M69" s="109" t="n"/>
      <c r="N69" s="109" t="n"/>
      <c r="O69" s="109" t="n"/>
      <c r="P69" s="109" t="n"/>
      <c r="Q69" s="109" t="n"/>
      <c r="R69" s="109" t="n"/>
      <c r="S69" s="109" t="n"/>
      <c r="T69" s="109" t="n"/>
      <c r="U69" s="109" t="n"/>
      <c r="V69" s="109" t="n"/>
      <c r="W69" s="109" t="n"/>
      <c r="X69" s="109" t="n"/>
      <c r="Y69" s="109" t="n"/>
      <c r="Z69" s="109" t="n"/>
      <c r="AA69" s="109" t="n"/>
      <c r="AB69" s="109" t="n"/>
      <c r="AC69" s="109" t="n"/>
      <c r="AD69" s="109" t="n"/>
      <c r="AE69" s="109" t="n"/>
      <c r="AF69" s="109" t="n"/>
      <c r="AG69" s="109" t="n"/>
      <c r="AH69" s="89" t="n"/>
    </row>
    <row r="70" ht="15" customHeight="1" s="95">
      <c r="B70" s="20" t="inlineStr">
        <is>
          <t>all transactions may not necessarily be marketed, and renewable energy inputs for electricity entering the marketplace</t>
        </is>
      </c>
    </row>
    <row r="71" ht="15" customHeight="1" s="95">
      <c r="B71" s="20" t="inlineStr">
        <is>
          <t>on the electric power grid.  Excludes electricity imports; see Table 2.  Actual heat rates used to determine fuel consumption</t>
        </is>
      </c>
    </row>
    <row r="72" ht="15" customHeight="1" s="95">
      <c r="B72" s="20" t="inlineStr">
        <is>
          <t>for all renewable fuels except hydroelectric, geothermal, solar, and wind.  Consumption at hydroelectric, geothermal, solar, and</t>
        </is>
      </c>
    </row>
    <row r="73" ht="12" customHeight="1" s="95">
      <c r="B73" s="20" t="inlineStr">
        <is>
          <t>wind facilities is determined by using the average electric power sector net heat rate for fossil fuels.</t>
        </is>
      </c>
    </row>
    <row r="74" ht="15" customHeight="1" s="95">
      <c r="B74" s="20" t="inlineStr">
        <is>
          <t>2/ Includes combined heat and power plants that have a non-regulatory status, and small on-site generating systems.</t>
        </is>
      </c>
    </row>
    <row r="75" ht="15" customHeight="1" s="95">
      <c r="B75" s="20" t="inlineStr">
        <is>
          <t>3/ Includes municipal waste, landfill gas, and municipal sewage sludge.  All municipal waste is included, although a</t>
        </is>
      </c>
    </row>
    <row r="76" ht="15" customHeight="1" s="95">
      <c r="B76" s="20" t="inlineStr">
        <is>
          <t>portion of the municipal waste stream contains petroleum-derived plastics and other non-renewable sources.</t>
        </is>
      </c>
    </row>
    <row r="77" ht="15" customHeight="1" s="95">
      <c r="B77" s="20" t="inlineStr">
        <is>
          <t>4/ Excludes motor gasoline component of E85.</t>
        </is>
      </c>
    </row>
    <row r="78" ht="15" customHeight="1" s="95">
      <c r="B78" s="20" t="inlineStr">
        <is>
          <t>5/ Renewable feedstocks for the on-site production of diesel and gasoline.</t>
        </is>
      </c>
    </row>
    <row r="79" ht="12" customHeight="1" s="95">
      <c r="B79" s="20" t="inlineStr">
        <is>
          <t>6/ Includes consumption of energy by electricity-only and combined heat and power plants that have a regulatory status.</t>
        </is>
      </c>
    </row>
    <row r="80" ht="15" customHeight="1" s="95">
      <c r="B80" s="20" t="inlineStr">
        <is>
          <t>7/ Includes biogenic municipal waste, landfill gas, and municipal sewage sludge.  Incremental growth is assumed to be for</t>
        </is>
      </c>
    </row>
    <row r="81" ht="12" customHeight="1" s="95">
      <c r="B81" s="20" t="inlineStr">
        <is>
          <t>landfill gas facilities.</t>
        </is>
      </c>
    </row>
    <row r="82" ht="15" customHeight="1" s="95">
      <c r="B82" s="20" t="inlineStr">
        <is>
          <t>8/ Includes selected renewable energy consumption data for which the energy is not bought or sold, either</t>
        </is>
      </c>
    </row>
    <row r="83" ht="15" customHeight="1" s="95">
      <c r="B83" s="20" t="inlineStr">
        <is>
          <t>directly or indirectly as an input to marketed energy.  The U.S. Energy Information Administration does not</t>
        </is>
      </c>
    </row>
    <row r="84" ht="15" customHeight="1" s="95">
      <c r="B84" s="20" t="inlineStr">
        <is>
          <t>estimate or project total consumption of nonmarketed renewable energy.</t>
        </is>
      </c>
    </row>
    <row r="85" ht="15" customHeight="1" s="95">
      <c r="B85" s="20" t="inlineStr">
        <is>
          <t>- - = Not applicable.</t>
        </is>
      </c>
    </row>
    <row r="86" ht="15" customHeight="1" s="95">
      <c r="B86" s="20" t="inlineStr">
        <is>
          <t>Btu = British thermal unit.</t>
        </is>
      </c>
    </row>
    <row r="87" ht="15" customHeight="1" s="95">
      <c r="B87" s="20" t="inlineStr">
        <is>
          <t>Note:  Totals may not equal sum of components due to independent rounding.</t>
        </is>
      </c>
    </row>
    <row r="88" ht="15" customHeight="1" s="95">
      <c r="B88" s="20" t="inlineStr">
        <is>
          <t>Sources:  2020:  U.S. Energy Information Administration (EIA), Short-Term Energy Outlook, October 2020 and EIA,</t>
        </is>
      </c>
    </row>
    <row r="89" ht="15" customHeight="1" s="95">
      <c r="B89" s="20" t="inlineStr">
        <is>
          <t>AEO2021 National Energy Modeling System run highogs.d120120a. Projections:  EIA, AEO2021 National Energy Modeling System run highogs.d120120a.</t>
        </is>
      </c>
    </row>
    <row r="92" ht="12" customHeight="1" s="95"/>
    <row r="101" ht="12" customHeight="1" s="95"/>
    <row r="102" ht="12" customHeight="1" s="95"/>
    <row r="112" ht="15" customHeight="1" s="95">
      <c r="B112" s="112" t="n"/>
    </row>
    <row r="308" ht="15" customHeight="1" s="95">
      <c r="B308" s="112" t="n"/>
    </row>
    <row r="511" ht="15" customHeight="1" s="95">
      <c r="B511" s="112" t="n"/>
    </row>
    <row r="712" ht="15" customHeight="1" s="95">
      <c r="B712" s="112" t="n"/>
    </row>
    <row r="887" ht="15" customHeight="1" s="95">
      <c r="B887" s="112" t="n"/>
    </row>
    <row r="1100" ht="15" customHeight="1" s="95">
      <c r="B1100" s="112" t="n"/>
    </row>
    <row r="1227" ht="15" customHeight="1" s="95">
      <c r="B1227" s="112" t="n"/>
    </row>
    <row r="1390" ht="15" customHeight="1" s="95">
      <c r="B1390" s="112" t="n"/>
    </row>
    <row r="1502" ht="15" customHeight="1" s="95">
      <c r="B1502" s="112" t="n"/>
    </row>
    <row r="1604" ht="15" customHeight="1" s="95">
      <c r="B1604" s="112" t="n"/>
    </row>
    <row r="1698" ht="15" customHeight="1" s="95">
      <c r="B1698" s="112" t="n"/>
    </row>
    <row r="1945" ht="15" customHeight="1" s="95">
      <c r="B1945" s="112" t="n"/>
    </row>
    <row r="2031" ht="15" customHeight="1" s="95">
      <c r="B2031" s="112" t="n"/>
    </row>
    <row r="2153" ht="15" customHeight="1" s="95">
      <c r="B2153" s="112" t="n"/>
    </row>
    <row r="2317" ht="15" customHeight="1" s="95">
      <c r="B2317" s="112" t="n"/>
    </row>
    <row r="2419" ht="15" customHeight="1" s="95">
      <c r="B2419" s="112" t="n"/>
    </row>
    <row r="2509" ht="15" customHeight="1" s="95">
      <c r="B2509" s="112" t="n"/>
    </row>
    <row r="2598" ht="15" customHeight="1" s="95">
      <c r="B2598" s="112" t="n"/>
    </row>
    <row r="2719" ht="15" customHeight="1" s="95">
      <c r="B2719" s="112" t="n"/>
    </row>
    <row r="2837" ht="15" customHeight="1" s="95">
      <c r="B2837" s="112" t="n"/>
    </row>
  </sheetData>
  <mergeCells count="21">
    <mergeCell ref="B69:AG69"/>
    <mergeCell ref="B1945:AH1945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2837:AH2837"/>
    <mergeCell ref="B2031:AH2031"/>
    <mergeCell ref="B2153:AH2153"/>
    <mergeCell ref="B2317:AH2317"/>
    <mergeCell ref="B2419:AH2419"/>
    <mergeCell ref="B2509:AH2509"/>
    <mergeCell ref="B2598:AH2598"/>
    <mergeCell ref="B2719:AH2719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4" tint="-0.249977111117893"/>
    <outlinePr summaryBelow="1" summaryRight="1"/>
    <pageSetUpPr/>
  </sheetPr>
  <dimension ref="A1:AQ2"/>
  <sheetViews>
    <sheetView workbookViewId="0">
      <selection activeCell="A1" sqref="A1"/>
    </sheetView>
  </sheetViews>
  <sheetFormatPr baseColWidth="8" defaultRowHeight="14.5"/>
  <cols>
    <col width="36.54296875" customWidth="1" style="95" min="1" max="1"/>
    <col width="10.1796875" customWidth="1" style="95" min="2" max="26"/>
    <col width="13.81640625" customWidth="1" style="95" min="27" max="27"/>
    <col width="10.7265625" customWidth="1" style="95" min="28" max="28"/>
    <col width="10.1796875" customWidth="1" style="95" min="29" max="43"/>
  </cols>
  <sheetData>
    <row r="1" customFormat="1" s="2">
      <c r="A1" s="1" t="inlineStr">
        <is>
          <t>Unit: dimensionless</t>
        </is>
      </c>
      <c r="B1" s="2" t="inlineStr">
        <is>
          <t>ISIC 01T03</t>
        </is>
      </c>
      <c r="C1" s="2" t="inlineStr">
        <is>
          <t>ISIC 05</t>
        </is>
      </c>
      <c r="D1" s="2" t="inlineStr">
        <is>
          <t>ISIC 06</t>
        </is>
      </c>
      <c r="E1" s="2" t="inlineStr">
        <is>
          <t>ISIC 07T08</t>
        </is>
      </c>
      <c r="F1" s="2" t="inlineStr">
        <is>
          <t>ISIC 09</t>
        </is>
      </c>
      <c r="G1" s="2" t="inlineStr">
        <is>
          <t>ISIC 10T12</t>
        </is>
      </c>
      <c r="H1" s="2" t="inlineStr">
        <is>
          <t>ISIC 13T15</t>
        </is>
      </c>
      <c r="I1" s="2" t="inlineStr">
        <is>
          <t>ISIC 16</t>
        </is>
      </c>
      <c r="J1" s="2" t="inlineStr">
        <is>
          <t>ISIC 17T18</t>
        </is>
      </c>
      <c r="K1" s="2" t="inlineStr">
        <is>
          <t>ISIC 19</t>
        </is>
      </c>
      <c r="L1" s="2" t="inlineStr">
        <is>
          <t>ISIC 20</t>
        </is>
      </c>
      <c r="M1" s="2" t="inlineStr">
        <is>
          <t>ISIC 21</t>
        </is>
      </c>
      <c r="N1" s="2" t="inlineStr">
        <is>
          <t>ISIC 22</t>
        </is>
      </c>
      <c r="O1" s="2" t="inlineStr">
        <is>
          <t>ISIC 231</t>
        </is>
      </c>
      <c r="P1" s="2" t="inlineStr">
        <is>
          <t>ISIC 239</t>
        </is>
      </c>
      <c r="Q1" s="2" t="inlineStr">
        <is>
          <t>ISIC 241</t>
        </is>
      </c>
      <c r="R1" s="2" t="inlineStr">
        <is>
          <t>ISIC 242</t>
        </is>
      </c>
      <c r="S1" s="2" t="inlineStr">
        <is>
          <t>ISIC 25</t>
        </is>
      </c>
      <c r="T1" s="2" t="inlineStr">
        <is>
          <t>ISIC 26</t>
        </is>
      </c>
      <c r="U1" s="2" t="inlineStr">
        <is>
          <t>ISIC 27</t>
        </is>
      </c>
      <c r="V1" s="2" t="inlineStr">
        <is>
          <t>ISIC 28</t>
        </is>
      </c>
      <c r="W1" s="2" t="inlineStr">
        <is>
          <t>ISIC 29</t>
        </is>
      </c>
      <c r="X1" s="2" t="inlineStr">
        <is>
          <t>ISIC 30</t>
        </is>
      </c>
      <c r="Y1" s="2" t="inlineStr">
        <is>
          <t>ISIC 31T33</t>
        </is>
      </c>
      <c r="Z1" s="2" t="inlineStr">
        <is>
          <t>ISIC 351</t>
        </is>
      </c>
      <c r="AA1" s="2" t="inlineStr">
        <is>
          <t>ISIC 352T353</t>
        </is>
      </c>
      <c r="AB1" s="2" t="inlineStr">
        <is>
          <t>ISIC 36T39</t>
        </is>
      </c>
      <c r="AC1" s="2" t="inlineStr">
        <is>
          <t>ISIC 41T43</t>
        </is>
      </c>
      <c r="AD1" s="2" t="inlineStr">
        <is>
          <t>ISIC 45T47</t>
        </is>
      </c>
      <c r="AE1" s="2" t="inlineStr">
        <is>
          <t>ISIC 49T53</t>
        </is>
      </c>
      <c r="AF1" s="2" t="inlineStr">
        <is>
          <t>ISIC 55T56</t>
        </is>
      </c>
      <c r="AG1" s="2" t="inlineStr">
        <is>
          <t>ISIC 58T60</t>
        </is>
      </c>
      <c r="AH1" s="2" t="inlineStr">
        <is>
          <t>ISIC 61</t>
        </is>
      </c>
      <c r="AI1" s="2" t="inlineStr">
        <is>
          <t>ISIC 62T63</t>
        </is>
      </c>
      <c r="AJ1" s="2" t="inlineStr">
        <is>
          <t>ISIC 64T66</t>
        </is>
      </c>
      <c r="AK1" s="2" t="inlineStr">
        <is>
          <t>ISIC 68</t>
        </is>
      </c>
      <c r="AL1" s="2" t="inlineStr">
        <is>
          <t>ISIC 69T82</t>
        </is>
      </c>
      <c r="AM1" s="2" t="inlineStr">
        <is>
          <t>ISIC 84</t>
        </is>
      </c>
      <c r="AN1" s="2" t="inlineStr">
        <is>
          <t>ISIC 85</t>
        </is>
      </c>
      <c r="AO1" s="2" t="inlineStr">
        <is>
          <t>ISIC 86T88</t>
        </is>
      </c>
      <c r="AP1" s="2" t="inlineStr">
        <is>
          <t>ISIC 90T96</t>
        </is>
      </c>
      <c r="AQ1" s="2" t="inlineStr">
        <is>
          <t>ISIC 97T98</t>
        </is>
      </c>
    </row>
    <row r="2">
      <c r="A2" t="inlineStr">
        <is>
          <t>Fraction of Products that are Fuels</t>
        </is>
      </c>
      <c r="B2">
        <f>IFERROR(INDEX(Calculations!$C$4:$C$10,MATCH(B$1,Calculations!$A$4:$A$10,0)),0)</f>
        <v/>
      </c>
      <c r="C2">
        <f>IFERROR(INDEX(Calculations!$C$4:$C$10,MATCH(C$1,Calculations!$A$4:$A$10,0)),0)</f>
        <v/>
      </c>
      <c r="D2">
        <f>IFERROR(INDEX(Calculations!$C$4:$C$10,MATCH(D$1,Calculations!$A$4:$A$10,0)),0)</f>
        <v/>
      </c>
      <c r="E2">
        <f>IFERROR(INDEX(Calculations!$C$4:$C$10,MATCH(E$1,Calculations!$A$4:$A$10,0)),0)</f>
        <v/>
      </c>
      <c r="F2">
        <f>IFERROR(INDEX(Calculations!$C$4:$C$10,MATCH(F$1,Calculations!$A$4:$A$10,0)),0)</f>
        <v/>
      </c>
      <c r="G2">
        <f>IFERROR(INDEX(Calculations!$C$4:$C$10,MATCH(G$1,Calculations!$A$4:$A$10,0)),0)</f>
        <v/>
      </c>
      <c r="H2">
        <f>IFERROR(INDEX(Calculations!$C$4:$C$10,MATCH(H$1,Calculations!$A$4:$A$10,0)),0)</f>
        <v/>
      </c>
      <c r="I2">
        <f>IFERROR(INDEX(Calculations!$C$4:$C$10,MATCH(I$1,Calculations!$A$4:$A$10,0)),0)</f>
        <v/>
      </c>
      <c r="J2">
        <f>IFERROR(INDEX(Calculations!$C$4:$C$10,MATCH(J$1,Calculations!$A$4:$A$10,0)),0)</f>
        <v/>
      </c>
      <c r="K2">
        <f>IFERROR(INDEX(Calculations!$C$4:$C$10,MATCH(K$1,Calculations!$A$4:$A$10,0)),0)</f>
        <v/>
      </c>
      <c r="L2">
        <f>IFERROR(INDEX(Calculations!$C$4:$C$10,MATCH(L$1,Calculations!$A$4:$A$10,0)),0)</f>
        <v/>
      </c>
      <c r="M2">
        <f>IFERROR(INDEX(Calculations!$C$4:$C$10,MATCH(M$1,Calculations!$A$4:$A$10,0)),0)</f>
        <v/>
      </c>
      <c r="N2">
        <f>IFERROR(INDEX(Calculations!$C$4:$C$10,MATCH(N$1,Calculations!$A$4:$A$10,0)),0)</f>
        <v/>
      </c>
      <c r="O2">
        <f>IFERROR(INDEX(Calculations!$C$4:$C$10,MATCH(O$1,Calculations!$A$4:$A$10,0)),0)</f>
        <v/>
      </c>
      <c r="P2">
        <f>IFERROR(INDEX(Calculations!$C$4:$C$10,MATCH(P$1,Calculations!$A$4:$A$10,0)),0)</f>
        <v/>
      </c>
      <c r="Q2">
        <f>IFERROR(INDEX(Calculations!$C$4:$C$10,MATCH(Q$1,Calculations!$A$4:$A$10,0)),0)</f>
        <v/>
      </c>
      <c r="R2">
        <f>IFERROR(INDEX(Calculations!$C$4:$C$10,MATCH(R$1,Calculations!$A$4:$A$10,0)),0)</f>
        <v/>
      </c>
      <c r="S2">
        <f>IFERROR(INDEX(Calculations!$C$4:$C$10,MATCH(S$1,Calculations!$A$4:$A$10,0)),0)</f>
        <v/>
      </c>
      <c r="T2">
        <f>IFERROR(INDEX(Calculations!$C$4:$C$10,MATCH(T$1,Calculations!$A$4:$A$10,0)),0)</f>
        <v/>
      </c>
      <c r="U2">
        <f>IFERROR(INDEX(Calculations!$C$4:$C$10,MATCH(U$1,Calculations!$A$4:$A$10,0)),0)</f>
        <v/>
      </c>
      <c r="V2">
        <f>IFERROR(INDEX(Calculations!$C$4:$C$10,MATCH(V$1,Calculations!$A$4:$A$10,0)),0)</f>
        <v/>
      </c>
      <c r="W2">
        <f>IFERROR(INDEX(Calculations!$C$4:$C$10,MATCH(W$1,Calculations!$A$4:$A$10,0)),0)</f>
        <v/>
      </c>
      <c r="X2">
        <f>IFERROR(INDEX(Calculations!$C$4:$C$10,MATCH(X$1,Calculations!$A$4:$A$10,0)),0)</f>
        <v/>
      </c>
      <c r="Y2">
        <f>IFERROR(INDEX(Calculations!$C$4:$C$10,MATCH(Y$1,Calculations!$A$4:$A$10,0)),0)</f>
        <v/>
      </c>
      <c r="Z2">
        <f>IFERROR(INDEX(Calculations!$C$4:$C$10,MATCH(Z$1,Calculations!$A$4:$A$10,0)),0)</f>
        <v/>
      </c>
      <c r="AA2">
        <f>IFERROR(INDEX(Calculations!$C$4:$C$10,MATCH(AA$1,Calculations!$A$4:$A$10,0)),0)</f>
        <v/>
      </c>
      <c r="AB2">
        <f>IFERROR(INDEX(Calculations!$C$4:$C$10,MATCH(AB$1,Calculations!$A$4:$A$10,0)),0)</f>
        <v/>
      </c>
      <c r="AC2">
        <f>IFERROR(INDEX(Calculations!$C$4:$C$10,MATCH(AC$1,Calculations!$A$4:$A$10,0)),0)</f>
        <v/>
      </c>
      <c r="AD2">
        <f>IFERROR(INDEX(Calculations!$C$4:$C$10,MATCH(AD$1,Calculations!$A$4:$A$10,0)),0)</f>
        <v/>
      </c>
      <c r="AE2">
        <f>IFERROR(INDEX(Calculations!$C$4:$C$10,MATCH(AE$1,Calculations!$A$4:$A$10,0)),0)</f>
        <v/>
      </c>
      <c r="AF2">
        <f>IFERROR(INDEX(Calculations!$C$4:$C$10,MATCH(AF$1,Calculations!$A$4:$A$10,0)),0)</f>
        <v/>
      </c>
      <c r="AG2">
        <f>IFERROR(INDEX(Calculations!$C$4:$C$10,MATCH(AG$1,Calculations!$A$4:$A$10,0)),0)</f>
        <v/>
      </c>
      <c r="AH2">
        <f>IFERROR(INDEX(Calculations!$C$4:$C$10,MATCH(AH$1,Calculations!$A$4:$A$10,0)),0)</f>
        <v/>
      </c>
      <c r="AI2">
        <f>IFERROR(INDEX(Calculations!$C$4:$C$10,MATCH(AI$1,Calculations!$A$4:$A$10,0)),0)</f>
        <v/>
      </c>
      <c r="AJ2">
        <f>IFERROR(INDEX(Calculations!$C$4:$C$10,MATCH(AJ$1,Calculations!$A$4:$A$10,0)),0)</f>
        <v/>
      </c>
      <c r="AK2">
        <f>IFERROR(INDEX(Calculations!$C$4:$C$10,MATCH(AK$1,Calculations!$A$4:$A$10,0)),0)</f>
        <v/>
      </c>
      <c r="AL2">
        <f>IFERROR(INDEX(Calculations!$C$4:$C$10,MATCH(AL$1,Calculations!$A$4:$A$10,0)),0)</f>
        <v/>
      </c>
      <c r="AM2">
        <f>IFERROR(INDEX(Calculations!$C$4:$C$10,MATCH(AM$1,Calculations!$A$4:$A$10,0)),0)</f>
        <v/>
      </c>
      <c r="AN2">
        <f>IFERROR(INDEX(Calculations!$C$4:$C$10,MATCH(AN$1,Calculations!$A$4:$A$10,0)),0)</f>
        <v/>
      </c>
      <c r="AO2">
        <f>IFERROR(INDEX(Calculations!$C$4:$C$10,MATCH(AO$1,Calculations!$A$4:$A$10,0)),0)</f>
        <v/>
      </c>
      <c r="AP2">
        <f>IFERROR(INDEX(Calculations!$C$4:$C$10,MATCH(AP$1,Calculations!$A$4:$A$10,0)),0)</f>
        <v/>
      </c>
      <c r="AQ2">
        <f>IFERROR(INDEX(Calculations!$C$4:$C$10,MATCH(AQ$1,Calculations!$A$4:$A$10,0)),0)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2021-03-22T23:06:52Z</dcterms:created>
  <dcterms:modified xmlns:dcterms="http://purl.org/dc/terms/" xmlns:xsi="http://www.w3.org/2001/XMLSchema-instance" xsi:type="dcterms:W3CDTF">2021-03-23T21:34:04Z</dcterms:modified>
  <cp:lastModifiedBy>Jun Shepard</cp:lastModifiedBy>
</cp:coreProperties>
</file>