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land/BLAPE/"/>
    </mc:Choice>
  </mc:AlternateContent>
  <xr:revisionPtr revIDLastSave="0" documentId="8_{4CE4157C-0C9A-CF4D-AD42-DC5A17C77BA0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<sst xmlns="http://schemas.openxmlformats.org/spreadsheetml/2006/main" count="15367" uniqueCount="462">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</sst>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74</v>
      </c>
      <c r="C1" s="57">
        <v>44348</v>
      </c>
      <c r="H1" s="53" t="s">
        <v>2</v>
      </c>
    </row>
    <row r="2" spans="1:8" x14ac:dyDescent="0.2">
      <c r="B2" s="2" t="str">
        <f>LOOKUP(B1,F2:G51,G2:G51)</f>
        <v>NV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Nevada</v>
      </c>
      <c r="B18" s="2">
        <f>SUMIFS('LULUCF Dataframe EPA'!AD2:AD766,'LULUCF Dataframe EPA'!A2:A766,Data!A18)</f>
        <v>3.0684543378468039</v>
      </c>
      <c r="C18" s="2">
        <f>B18/D11</f>
        <v>2.8649775350419189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2864977535041.9189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2864977535041.9189</v>
      </c>
      <c r="C2" s="25">
        <f>$B$2*Data!C$11</f>
        <v>2966715936444.3413</v>
      </c>
      <c r="D2" s="25">
        <f>$B$2*Data!D$11</f>
        <v>3068454337846.8042</v>
      </c>
      <c r="E2" s="25">
        <f>$B$2*Data!E$11</f>
        <v>3170192739249.2261</v>
      </c>
      <c r="F2" s="25">
        <f>$B$2*Data!F$11</f>
        <v>3271931140651.6484</v>
      </c>
      <c r="G2" s="25">
        <f>$B$2*Data!G$11</f>
        <v>3373669542054.1113</v>
      </c>
      <c r="H2" s="25">
        <f>$B$2*Data!H$11</f>
        <v>3335630851915.498</v>
      </c>
      <c r="I2" s="25">
        <f>$B$2*Data!I$11</f>
        <v>3297592161776.9053</v>
      </c>
      <c r="J2" s="25">
        <f>$B$2*Data!J$11</f>
        <v>3259553471638.3027</v>
      </c>
      <c r="K2" s="25">
        <f>$B$2*Data!K$11</f>
        <v>3221514781499.71</v>
      </c>
      <c r="L2" s="25">
        <f>$B$2*Data!L$11</f>
        <v>3183476091361.1172</v>
      </c>
      <c r="M2" s="25">
        <f>$B$2*Data!M$11</f>
        <v>3092303992774.9502</v>
      </c>
      <c r="N2" s="25">
        <f>$B$2*Data!N$11</f>
        <v>3001131894188.7734</v>
      </c>
      <c r="O2" s="25">
        <f>$B$2*Data!O$11</f>
        <v>2909959795602.6372</v>
      </c>
      <c r="P2" s="25">
        <f>$B$2*Data!P$11</f>
        <v>2818787697016.4604</v>
      </c>
      <c r="Q2" s="25">
        <f>$B$2*Data!Q$11</f>
        <v>2727615598430.3242</v>
      </c>
      <c r="R2" s="25">
        <f>$B$2*Data!R$11</f>
        <v>2726543873430.3838</v>
      </c>
      <c r="S2" s="25">
        <f>$B$2*Data!S$11</f>
        <v>2725472148430.4473</v>
      </c>
      <c r="T2" s="25">
        <f>$B$2*Data!T$11</f>
        <v>2724400423430.5103</v>
      </c>
      <c r="U2" s="25">
        <f>$B$2*Data!U$11</f>
        <v>2723328698430.5737</v>
      </c>
      <c r="V2" s="25">
        <f>$B$2*Data!V$11</f>
        <v>2722256973430.6372</v>
      </c>
      <c r="W2" s="25">
        <f>$B$2*Data!W$11</f>
        <v>2721185248430.7002</v>
      </c>
      <c r="X2" s="25">
        <f>$B$2*Data!X$11</f>
        <v>2720113523430.7637</v>
      </c>
      <c r="Y2" s="25">
        <f>$B$2*Data!Y$11</f>
        <v>2719041798430.8267</v>
      </c>
      <c r="Z2" s="25">
        <f>$B$2*Data!Z$11</f>
        <v>2717970073430.8901</v>
      </c>
      <c r="AA2" s="25">
        <f>$B$2*Data!AA$11</f>
        <v>2716898348430.9536</v>
      </c>
      <c r="AB2" s="25">
        <f>$B$2*Data!AB$11</f>
        <v>2715826623431.0166</v>
      </c>
      <c r="AC2" s="25">
        <f>$B$2*Data!AC$11</f>
        <v>2714754898431.0801</v>
      </c>
      <c r="AD2" s="25">
        <f>$B$2*Data!AD$11</f>
        <v>2713683173431.1431</v>
      </c>
      <c r="AE2" s="25">
        <f>$B$2*Data!AE$11</f>
        <v>2712611448431.2065</v>
      </c>
      <c r="AF2" s="25">
        <f>$B$2*Data!AF$11</f>
        <v>2711539723431.27</v>
      </c>
      <c r="AG2" s="25">
        <f>$B$2*Data!AG$11</f>
        <v>2710467998431.333</v>
      </c>
      <c r="AH2" s="25">
        <f>$B$2*Data!AH$11</f>
        <v>2709396273431.3965</v>
      </c>
      <c r="AI2" s="25">
        <f>$B$2*Data!AI$11</f>
        <v>2708324548431.46</v>
      </c>
      <c r="AJ2" s="25">
        <f>$B$2*Data!AJ$11</f>
        <v>2707252823431.5229</v>
      </c>
      <c r="AK2" s="25">
        <f>$B$2*Data!AK$11</f>
        <v>2706181098431.5864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1231859220.461452</v>
      </c>
      <c r="C11" s="25">
        <f>(ABS(C$2)*'data from RPEpUACE'!$B11)+SUMIFS('Override Calcs'!$E$4:$E$6,'Override Calcs'!$A$4:$A$6,About!$B$2,'Override Calcs'!$B$4:$B$6,"CH4")</f>
        <v>1275603852.4209304</v>
      </c>
      <c r="D11" s="25">
        <f>(ABS(D$2)*'data from RPEpUACE'!$B11)+SUMIFS('Override Calcs'!$E$4:$E$6,'Override Calcs'!$A$4:$A$6,About!$B$2,'Override Calcs'!$B$4:$B$6,"CH4")</f>
        <v>1319348484.3804262</v>
      </c>
      <c r="E11" s="25">
        <f>(ABS(E$2)*'data from RPEpUACE'!$B11)+SUMIFS('Override Calcs'!$E$4:$E$6,'Override Calcs'!$A$4:$A$6,About!$B$2,'Override Calcs'!$B$4:$B$6,"CH4")</f>
        <v>1363093116.3399043</v>
      </c>
      <c r="F11" s="25">
        <f>(ABS(F$2)*'data from RPEpUACE'!$B11)+SUMIFS('Override Calcs'!$E$4:$E$6,'Override Calcs'!$A$4:$A$6,About!$B$2,'Override Calcs'!$B$4:$B$6,"CH4")</f>
        <v>1406837748.2993827</v>
      </c>
      <c r="G11" s="25">
        <f>(ABS(G$2)*'data from RPEpUACE'!$B11)+SUMIFS('Override Calcs'!$E$4:$E$6,'Override Calcs'!$A$4:$A$6,About!$B$2,'Override Calcs'!$B$4:$B$6,"CH4")</f>
        <v>1450582380.2588785</v>
      </c>
      <c r="H11" s="25">
        <f>(ABS(H$2)*'data from RPEpUACE'!$B11)+SUMIFS('Override Calcs'!$E$4:$E$6,'Override Calcs'!$A$4:$A$6,About!$B$2,'Override Calcs'!$B$4:$B$6,"CH4")</f>
        <v>1434226820.535147</v>
      </c>
      <c r="I11" s="25">
        <f>(ABS(I$2)*'data from RPEpUACE'!$B11)+SUMIFS('Override Calcs'!$E$4:$E$6,'Override Calcs'!$A$4:$A$6,About!$B$2,'Override Calcs'!$B$4:$B$6,"CH4")</f>
        <v>1417871260.8114245</v>
      </c>
      <c r="J11" s="25">
        <f>(ABS(J$2)*'data from RPEpUACE'!$B11)+SUMIFS('Override Calcs'!$E$4:$E$6,'Override Calcs'!$A$4:$A$6,About!$B$2,'Override Calcs'!$B$4:$B$6,"CH4")</f>
        <v>1401515701.0876977</v>
      </c>
      <c r="K11" s="25">
        <f>(ABS(K$2)*'data from RPEpUACE'!$B11)+SUMIFS('Override Calcs'!$E$4:$E$6,'Override Calcs'!$A$4:$A$6,About!$B$2,'Override Calcs'!$B$4:$B$6,"CH4")</f>
        <v>1385160141.363975</v>
      </c>
      <c r="L11" s="25">
        <f>(ABS(L$2)*'data from RPEpUACE'!$B11)+SUMIFS('Override Calcs'!$E$4:$E$6,'Override Calcs'!$A$4:$A$6,About!$B$2,'Override Calcs'!$B$4:$B$6,"CH4")</f>
        <v>1368804581.6402526</v>
      </c>
      <c r="M11" s="25">
        <f>(ABS(M$2)*'data from RPEpUACE'!$B11)+SUMIFS('Override Calcs'!$E$4:$E$6,'Override Calcs'!$A$4:$A$6,About!$B$2,'Override Calcs'!$B$4:$B$6,"CH4")</f>
        <v>1329603160.7151327</v>
      </c>
      <c r="N11" s="25">
        <f>(ABS(N$2)*'data from RPEpUACE'!$B11)+SUMIFS('Override Calcs'!$E$4:$E$6,'Override Calcs'!$A$4:$A$6,About!$B$2,'Override Calcs'!$B$4:$B$6,"CH4")</f>
        <v>1290401739.7900088</v>
      </c>
      <c r="O11" s="25">
        <f>(ABS(O$2)*'data from RPEpUACE'!$B11)+SUMIFS('Override Calcs'!$E$4:$E$6,'Override Calcs'!$A$4:$A$6,About!$B$2,'Override Calcs'!$B$4:$B$6,"CH4")</f>
        <v>1251200318.8649023</v>
      </c>
      <c r="P11" s="25">
        <f>(ABS(P$2)*'data from RPEpUACE'!$B11)+SUMIFS('Override Calcs'!$E$4:$E$6,'Override Calcs'!$A$4:$A$6,About!$B$2,'Override Calcs'!$B$4:$B$6,"CH4")</f>
        <v>1211998897.9397783</v>
      </c>
      <c r="Q11" s="25">
        <f>(ABS(Q$2)*'data from RPEpUACE'!$B11)+SUMIFS('Override Calcs'!$E$4:$E$6,'Override Calcs'!$A$4:$A$6,About!$B$2,'Override Calcs'!$B$4:$B$6,"CH4")</f>
        <v>1172797477.0146718</v>
      </c>
      <c r="R11" s="25">
        <f>(ABS(R$2)*'data from RPEpUACE'!$B11)+SUMIFS('Override Calcs'!$E$4:$E$6,'Override Calcs'!$A$4:$A$6,About!$B$2,'Override Calcs'!$B$4:$B$6,"CH4")</f>
        <v>1172336665.6097558</v>
      </c>
      <c r="S11" s="25">
        <f>(ABS(S$2)*'data from RPEpUACE'!$B11)+SUMIFS('Override Calcs'!$E$4:$E$6,'Override Calcs'!$A$4:$A$6,About!$B$2,'Override Calcs'!$B$4:$B$6,"CH4")</f>
        <v>1171875854.2048414</v>
      </c>
      <c r="T11" s="25">
        <f>(ABS(T$2)*'data from RPEpUACE'!$B11)+SUMIFS('Override Calcs'!$E$4:$E$6,'Override Calcs'!$A$4:$A$6,About!$B$2,'Override Calcs'!$B$4:$B$6,"CH4")</f>
        <v>1171415042.7999268</v>
      </c>
      <c r="U11" s="25">
        <f>(ABS(U$2)*'data from RPEpUACE'!$B11)+SUMIFS('Override Calcs'!$E$4:$E$6,'Override Calcs'!$A$4:$A$6,About!$B$2,'Override Calcs'!$B$4:$B$6,"CH4")</f>
        <v>1170954231.3950121</v>
      </c>
      <c r="V11" s="25">
        <f>(ABS(V$2)*'data from RPEpUACE'!$B11)+SUMIFS('Override Calcs'!$E$4:$E$6,'Override Calcs'!$A$4:$A$6,About!$B$2,'Override Calcs'!$B$4:$B$6,"CH4")</f>
        <v>1170493419.9900978</v>
      </c>
      <c r="W11" s="25">
        <f>(ABS(W$2)*'data from RPEpUACE'!$B11)+SUMIFS('Override Calcs'!$E$4:$E$6,'Override Calcs'!$A$4:$A$6,About!$B$2,'Override Calcs'!$B$4:$B$6,"CH4")</f>
        <v>1170032608.5851831</v>
      </c>
      <c r="X11" s="25">
        <f>(ABS(X$2)*'data from RPEpUACE'!$B11)+SUMIFS('Override Calcs'!$E$4:$E$6,'Override Calcs'!$A$4:$A$6,About!$B$2,'Override Calcs'!$B$4:$B$6,"CH4")</f>
        <v>1169571797.1802688</v>
      </c>
      <c r="Y11" s="25">
        <f>(ABS(Y$2)*'data from RPEpUACE'!$B11)+SUMIFS('Override Calcs'!$E$4:$E$6,'Override Calcs'!$A$4:$A$6,About!$B$2,'Override Calcs'!$B$4:$B$6,"CH4")</f>
        <v>1169110985.7753541</v>
      </c>
      <c r="Z11" s="25">
        <f>(ABS(Z$2)*'data from RPEpUACE'!$B11)+SUMIFS('Override Calcs'!$E$4:$E$6,'Override Calcs'!$A$4:$A$6,About!$B$2,'Override Calcs'!$B$4:$B$6,"CH4")</f>
        <v>1168650174.3704398</v>
      </c>
      <c r="AA11" s="25">
        <f>(ABS(AA$2)*'data from RPEpUACE'!$B11)+SUMIFS('Override Calcs'!$E$4:$E$6,'Override Calcs'!$A$4:$A$6,About!$B$2,'Override Calcs'!$B$4:$B$6,"CH4")</f>
        <v>1168189362.9655254</v>
      </c>
      <c r="AB11" s="25">
        <f>(ABS(AB$2)*'data from RPEpUACE'!$B11)+SUMIFS('Override Calcs'!$E$4:$E$6,'Override Calcs'!$A$4:$A$6,About!$B$2,'Override Calcs'!$B$4:$B$6,"CH4")</f>
        <v>1167728551.5606108</v>
      </c>
      <c r="AC11" s="25">
        <f>(ABS(AC$2)*'data from RPEpUACE'!$B11)+SUMIFS('Override Calcs'!$E$4:$E$6,'Override Calcs'!$A$4:$A$6,About!$B$2,'Override Calcs'!$B$4:$B$6,"CH4")</f>
        <v>1167267740.1556964</v>
      </c>
      <c r="AD11" s="25">
        <f>(ABS(AD$2)*'data from RPEpUACE'!$B11)+SUMIFS('Override Calcs'!$E$4:$E$6,'Override Calcs'!$A$4:$A$6,About!$B$2,'Override Calcs'!$B$4:$B$6,"CH4")</f>
        <v>1166806928.7507818</v>
      </c>
      <c r="AE11" s="25">
        <f>(ABS(AE$2)*'data from RPEpUACE'!$B11)+SUMIFS('Override Calcs'!$E$4:$E$6,'Override Calcs'!$A$4:$A$6,About!$B$2,'Override Calcs'!$B$4:$B$6,"CH4")</f>
        <v>1166346117.3458674</v>
      </c>
      <c r="AF11" s="25">
        <f>(ABS(AF$2)*'data from RPEpUACE'!$B11)+SUMIFS('Override Calcs'!$E$4:$E$6,'Override Calcs'!$A$4:$A$6,About!$B$2,'Override Calcs'!$B$4:$B$6,"CH4")</f>
        <v>1165885305.940953</v>
      </c>
      <c r="AG11" s="25">
        <f>(ABS(AG$2)*'data from RPEpUACE'!$B11)+SUMIFS('Override Calcs'!$E$4:$E$6,'Override Calcs'!$A$4:$A$6,About!$B$2,'Override Calcs'!$B$4:$B$6,"CH4")</f>
        <v>1165424494.5360384</v>
      </c>
      <c r="AH11" s="25">
        <f>(ABS(AH$2)*'data from RPEpUACE'!$B11)+SUMIFS('Override Calcs'!$E$4:$E$6,'Override Calcs'!$A$4:$A$6,About!$B$2,'Override Calcs'!$B$4:$B$6,"CH4")</f>
        <v>1164963683.131124</v>
      </c>
      <c r="AI11" s="25">
        <f>(ABS(AI$2)*'data from RPEpUACE'!$B11)+SUMIFS('Override Calcs'!$E$4:$E$6,'Override Calcs'!$A$4:$A$6,About!$B$2,'Override Calcs'!$B$4:$B$6,"CH4")</f>
        <v>1164502871.7262096</v>
      </c>
      <c r="AJ11" s="25">
        <f>(ABS(AJ$2)*'data from RPEpUACE'!$B11)+SUMIFS('Override Calcs'!$E$4:$E$6,'Override Calcs'!$A$4:$A$6,About!$B$2,'Override Calcs'!$B$4:$B$6,"CH4")</f>
        <v>1164042060.321295</v>
      </c>
      <c r="AK11" s="25">
        <f>(ABS(AK$2)*'data from RPEpUACE'!$B11)+SUMIFS('Override Calcs'!$E$4:$E$6,'Override Calcs'!$A$4:$A$6,About!$B$2,'Override Calcs'!$B$4:$B$6,"CH4")</f>
        <v>1163581248.9163806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100284966.88427791</v>
      </c>
      <c r="C12" s="25">
        <f>(ABS(C$2)*'data from RPEpUACE'!$B12)+SUMIFS('Override Calcs'!$E$4:$E$6,'Override Calcs'!$A$4:$A$6,About!$B$2,'Override Calcs'!$B$4:$B$6,"N2O")</f>
        <v>103846192.7894409</v>
      </c>
      <c r="D12" s="25">
        <f>(ABS(D$2)*'data from RPEpUACE'!$B12)+SUMIFS('Override Calcs'!$E$4:$E$6,'Override Calcs'!$A$4:$A$6,About!$B$2,'Override Calcs'!$B$4:$B$6,"N2O")</f>
        <v>107407418.69460531</v>
      </c>
      <c r="E12" s="25">
        <f>(ABS(E$2)*'data from RPEpUACE'!$B12)+SUMIFS('Override Calcs'!$E$4:$E$6,'Override Calcs'!$A$4:$A$6,About!$B$2,'Override Calcs'!$B$4:$B$6,"N2O")</f>
        <v>110968644.59976828</v>
      </c>
      <c r="F12" s="25">
        <f>(ABS(F$2)*'data from RPEpUACE'!$B12)+SUMIFS('Override Calcs'!$E$4:$E$6,'Override Calcs'!$A$4:$A$6,About!$B$2,'Override Calcs'!$B$4:$B$6,"N2O")</f>
        <v>114529870.50493129</v>
      </c>
      <c r="G12" s="25">
        <f>(ABS(G$2)*'data from RPEpUACE'!$B12)+SUMIFS('Override Calcs'!$E$4:$E$6,'Override Calcs'!$A$4:$A$6,About!$B$2,'Override Calcs'!$B$4:$B$6,"N2O")</f>
        <v>118091096.41009569</v>
      </c>
      <c r="H12" s="25">
        <f>(ABS(H$2)*'data from RPEpUACE'!$B12)+SUMIFS('Override Calcs'!$E$4:$E$6,'Override Calcs'!$A$4:$A$6,About!$B$2,'Override Calcs'!$B$4:$B$6,"N2O")</f>
        <v>116759599.48412894</v>
      </c>
      <c r="I12" s="25">
        <f>(ABS(I$2)*'data from RPEpUACE'!$B12)+SUMIFS('Override Calcs'!$E$4:$E$6,'Override Calcs'!$A$4:$A$6,About!$B$2,'Override Calcs'!$B$4:$B$6,"N2O")</f>
        <v>115428102.55816288</v>
      </c>
      <c r="J12" s="25">
        <f>(ABS(J$2)*'data from RPEpUACE'!$B12)+SUMIFS('Override Calcs'!$E$4:$E$6,'Override Calcs'!$A$4:$A$6,About!$B$2,'Override Calcs'!$B$4:$B$6,"N2O")</f>
        <v>114096605.6321965</v>
      </c>
      <c r="K12" s="25">
        <f>(ABS(K$2)*'data from RPEpUACE'!$B12)+SUMIFS('Override Calcs'!$E$4:$E$6,'Override Calcs'!$A$4:$A$6,About!$B$2,'Override Calcs'!$B$4:$B$6,"N2O")</f>
        <v>112765108.70623046</v>
      </c>
      <c r="L12" s="25">
        <f>(ABS(L$2)*'data from RPEpUACE'!$B12)+SUMIFS('Override Calcs'!$E$4:$E$6,'Override Calcs'!$A$4:$A$6,About!$B$2,'Override Calcs'!$B$4:$B$6,"N2O")</f>
        <v>111433611.78026442</v>
      </c>
      <c r="M12" s="25">
        <f>(ABS(M$2)*'data from RPEpUACE'!$B12)+SUMIFS('Override Calcs'!$E$4:$E$6,'Override Calcs'!$A$4:$A$6,About!$B$2,'Override Calcs'!$B$4:$B$6,"N2O")</f>
        <v>108242246.1323135</v>
      </c>
      <c r="N12" s="25">
        <f>(ABS(N$2)*'data from RPEpUACE'!$B12)+SUMIFS('Override Calcs'!$E$4:$E$6,'Override Calcs'!$A$4:$A$6,About!$B$2,'Override Calcs'!$B$4:$B$6,"N2O")</f>
        <v>105050880.48436224</v>
      </c>
      <c r="O12" s="25">
        <f>(ABS(O$2)*'data from RPEpUACE'!$B12)+SUMIFS('Override Calcs'!$E$4:$E$6,'Override Calcs'!$A$4:$A$6,About!$B$2,'Override Calcs'!$B$4:$B$6,"N2O")</f>
        <v>101859514.8364124</v>
      </c>
      <c r="P12" s="25">
        <f>(ABS(P$2)*'data from RPEpUACE'!$B12)+SUMIFS('Override Calcs'!$E$4:$E$6,'Override Calcs'!$A$4:$A$6,About!$B$2,'Override Calcs'!$B$4:$B$6,"N2O")</f>
        <v>98668149.18846114</v>
      </c>
      <c r="Q12" s="25">
        <f>(ABS(Q$2)*'data from RPEpUACE'!$B12)+SUMIFS('Override Calcs'!$E$4:$E$6,'Override Calcs'!$A$4:$A$6,About!$B$2,'Override Calcs'!$B$4:$B$6,"N2O")</f>
        <v>95476783.540511295</v>
      </c>
      <c r="R12" s="25">
        <f>(ABS(R$2)*'data from RPEpUACE'!$B12)+SUMIFS('Override Calcs'!$E$4:$E$6,'Override Calcs'!$A$4:$A$6,About!$B$2,'Override Calcs'!$B$4:$B$6,"N2O")</f>
        <v>95439269.142993867</v>
      </c>
      <c r="S12" s="25">
        <f>(ABS(S$2)*'data from RPEpUACE'!$B12)+SUMIFS('Override Calcs'!$E$4:$E$6,'Override Calcs'!$A$4:$A$6,About!$B$2,'Override Calcs'!$B$4:$B$6,"N2O")</f>
        <v>95401754.745476574</v>
      </c>
      <c r="T12" s="25">
        <f>(ABS(T$2)*'data from RPEpUACE'!$B12)+SUMIFS('Override Calcs'!$E$4:$E$6,'Override Calcs'!$A$4:$A$6,About!$B$2,'Override Calcs'!$B$4:$B$6,"N2O")</f>
        <v>95364240.34795925</v>
      </c>
      <c r="U12" s="25">
        <f>(ABS(U$2)*'data from RPEpUACE'!$B12)+SUMIFS('Override Calcs'!$E$4:$E$6,'Override Calcs'!$A$4:$A$6,About!$B$2,'Override Calcs'!$B$4:$B$6,"N2O")</f>
        <v>95326725.950441957</v>
      </c>
      <c r="V12" s="25">
        <f>(ABS(V$2)*'data from RPEpUACE'!$B12)+SUMIFS('Override Calcs'!$E$4:$E$6,'Override Calcs'!$A$4:$A$6,About!$B$2,'Override Calcs'!$B$4:$B$6,"N2O")</f>
        <v>95289211.552924663</v>
      </c>
      <c r="W12" s="25">
        <f>(ABS(W$2)*'data from RPEpUACE'!$B12)+SUMIFS('Override Calcs'!$E$4:$E$6,'Override Calcs'!$A$4:$A$6,About!$B$2,'Override Calcs'!$B$4:$B$6,"N2O")</f>
        <v>95251697.155407354</v>
      </c>
      <c r="X12" s="25">
        <f>(ABS(X$2)*'data from RPEpUACE'!$B12)+SUMIFS('Override Calcs'!$E$4:$E$6,'Override Calcs'!$A$4:$A$6,About!$B$2,'Override Calcs'!$B$4:$B$6,"N2O")</f>
        <v>95214182.757890046</v>
      </c>
      <c r="Y12" s="25">
        <f>(ABS(Y$2)*'data from RPEpUACE'!$B12)+SUMIFS('Override Calcs'!$E$4:$E$6,'Override Calcs'!$A$4:$A$6,About!$B$2,'Override Calcs'!$B$4:$B$6,"N2O")</f>
        <v>95176668.360372737</v>
      </c>
      <c r="Z12" s="25">
        <f>(ABS(Z$2)*'data from RPEpUACE'!$B12)+SUMIFS('Override Calcs'!$E$4:$E$6,'Override Calcs'!$A$4:$A$6,About!$B$2,'Override Calcs'!$B$4:$B$6,"N2O")</f>
        <v>95139153.962855443</v>
      </c>
      <c r="AA12" s="25">
        <f>(ABS(AA$2)*'data from RPEpUACE'!$B12)+SUMIFS('Override Calcs'!$E$4:$E$6,'Override Calcs'!$A$4:$A$6,About!$B$2,'Override Calcs'!$B$4:$B$6,"N2O")</f>
        <v>95101639.56533815</v>
      </c>
      <c r="AB12" s="25">
        <f>(ABS(AB$2)*'data from RPEpUACE'!$B12)+SUMIFS('Override Calcs'!$E$4:$E$6,'Override Calcs'!$A$4:$A$6,About!$B$2,'Override Calcs'!$B$4:$B$6,"N2O")</f>
        <v>95064125.167820826</v>
      </c>
      <c r="AC12" s="25">
        <f>(ABS(AC$2)*'data from RPEpUACE'!$B12)+SUMIFS('Override Calcs'!$E$4:$E$6,'Override Calcs'!$A$4:$A$6,About!$B$2,'Override Calcs'!$B$4:$B$6,"N2O")</f>
        <v>95026610.770303532</v>
      </c>
      <c r="AD12" s="25">
        <f>(ABS(AD$2)*'data from RPEpUACE'!$B12)+SUMIFS('Override Calcs'!$E$4:$E$6,'Override Calcs'!$A$4:$A$6,About!$B$2,'Override Calcs'!$B$4:$B$6,"N2O")</f>
        <v>94989096.372786224</v>
      </c>
      <c r="AE12" s="25">
        <f>(ABS(AE$2)*'data from RPEpUACE'!$B12)+SUMIFS('Override Calcs'!$E$4:$E$6,'Override Calcs'!$A$4:$A$6,About!$B$2,'Override Calcs'!$B$4:$B$6,"N2O")</f>
        <v>94951581.97526893</v>
      </c>
      <c r="AF12" s="25">
        <f>(ABS(AF$2)*'data from RPEpUACE'!$B12)+SUMIFS('Override Calcs'!$E$4:$E$6,'Override Calcs'!$A$4:$A$6,About!$B$2,'Override Calcs'!$B$4:$B$6,"N2O")</f>
        <v>94914067.577751622</v>
      </c>
      <c r="AG12" s="25">
        <f>(ABS(AG$2)*'data from RPEpUACE'!$B12)+SUMIFS('Override Calcs'!$E$4:$E$6,'Override Calcs'!$A$4:$A$6,About!$B$2,'Override Calcs'!$B$4:$B$6,"N2O")</f>
        <v>94876553.180234313</v>
      </c>
      <c r="AH12" s="25">
        <f>(ABS(AH$2)*'data from RPEpUACE'!$B12)+SUMIFS('Override Calcs'!$E$4:$E$6,'Override Calcs'!$A$4:$A$6,About!$B$2,'Override Calcs'!$B$4:$B$6,"N2O")</f>
        <v>94839038.782717019</v>
      </c>
      <c r="AI12" s="25">
        <f>(ABS(AI$2)*'data from RPEpUACE'!$B12)+SUMIFS('Override Calcs'!$E$4:$E$6,'Override Calcs'!$A$4:$A$6,About!$B$2,'Override Calcs'!$B$4:$B$6,"N2O")</f>
        <v>94801524.385199726</v>
      </c>
      <c r="AJ12" s="25">
        <f>(ABS(AJ$2)*'data from RPEpUACE'!$B12)+SUMIFS('Override Calcs'!$E$4:$E$6,'Override Calcs'!$A$4:$A$6,About!$B$2,'Override Calcs'!$B$4:$B$6,"N2O")</f>
        <v>94764009.987682402</v>
      </c>
      <c r="AK12" s="25">
        <f>(ABS(AK$2)*'data from RPEpUACE'!$B12)+SUMIFS('Override Calcs'!$E$4:$E$6,'Override Calcs'!$A$4:$A$6,About!$B$2,'Override Calcs'!$B$4:$B$6,"N2O")</f>
        <v>94726495.590165108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2021-06-01T20:54:24Z</dcterms:modified>
</cp:coreProperties>
</file>