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InputData\plcy-schd\FoPITY\"/>
    </mc:Choice>
  </mc:AlternateContent>
  <xr:revisionPtr revIDLastSave="0" documentId="13_ncr:1_{088CE0AC-B8AF-45D2-B9EB-456E8478CFB9}" xr6:coauthVersionLast="45" xr6:coauthVersionMax="45" xr10:uidLastSave="{00000000-0000-0000-0000-000000000000}"/>
  <bookViews>
    <workbookView xWindow="8895" yWindow="510" windowWidth="18480" windowHeight="15795" firstSheet="1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externalReferences>
    <externalReference r:id="rId6"/>
  </externalReference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3" i="5" l="1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<sst xmlns="http://schemas.openxmlformats.org/spreadsheetml/2006/main" count="262" uniqueCount="196">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</sst>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72">
          <cell r="B72">
            <v>1.0149999999999999</v>
          </cell>
        </row>
        <row r="73">
          <cell r="B73">
            <v>-0.27</v>
          </cell>
        </row>
        <row r="74">
          <cell r="B74">
            <v>-14</v>
          </cell>
        </row>
      </sheetData>
      <sheetData sheetId="1"/>
      <sheetData sheetId="2"/>
      <sheetData sheetId="3"/>
      <sheetData sheetId="4">
        <row r="12">
          <cell r="A12">
            <v>2020</v>
          </cell>
          <cell r="C12">
            <v>-6.6061433238933931E-2</v>
          </cell>
          <cell r="D12">
            <v>1</v>
          </cell>
        </row>
        <row r="13">
          <cell r="A13">
            <v>2021</v>
          </cell>
          <cell r="B13"/>
          <cell r="C13">
            <v>-4.9206292497533569E-2</v>
          </cell>
          <cell r="D13">
            <v>0.74485656887827523</v>
          </cell>
        </row>
        <row r="14">
          <cell r="A14">
            <v>2022</v>
          </cell>
          <cell r="C14">
            <v>-3.9138499334473741E-2</v>
          </cell>
          <cell r="D14">
            <v>0.59245610359248302</v>
          </cell>
        </row>
        <row r="15">
          <cell r="A15">
            <v>2023</v>
          </cell>
          <cell r="C15">
            <v>-3.4735471707285186E-2</v>
          </cell>
          <cell r="D15">
            <v>0.52580560251625763</v>
          </cell>
        </row>
        <row r="16">
          <cell r="A16">
            <v>2024</v>
          </cell>
          <cell r="C16">
            <v>-2.9032439309119761E-2</v>
          </cell>
          <cell r="D16">
            <v>0.43947637654354155</v>
          </cell>
        </row>
        <row r="17">
          <cell r="A17">
            <v>2025</v>
          </cell>
          <cell r="C17">
            <v>-2.2574024746591394E-2</v>
          </cell>
          <cell r="D17">
            <v>0.34171260960906885</v>
          </cell>
        </row>
        <row r="18">
          <cell r="A18">
            <v>2026</v>
          </cell>
          <cell r="B18">
            <v>1</v>
          </cell>
          <cell r="C18">
            <v>-1.6823295978784972E-2</v>
          </cell>
          <cell r="D18">
            <v>0.25466138341167571</v>
          </cell>
        </row>
        <row r="19">
          <cell r="A19">
            <v>2027</v>
          </cell>
          <cell r="B19">
            <v>2</v>
          </cell>
          <cell r="C19">
            <v>-1.2519006747062614E-2</v>
          </cell>
          <cell r="D19">
            <v>0.18950552740482202</v>
          </cell>
        </row>
        <row r="20">
          <cell r="A20">
            <v>2028</v>
          </cell>
          <cell r="B20">
            <v>3</v>
          </cell>
          <cell r="C20">
            <v>-9.0141084082928195E-3</v>
          </cell>
          <cell r="D20">
            <v>0.13645039119406011</v>
          </cell>
        </row>
        <row r="21">
          <cell r="A21">
            <v>2029</v>
          </cell>
          <cell r="B21">
            <v>4</v>
          </cell>
          <cell r="C21">
            <v>-8.0955333858096987E-3</v>
          </cell>
          <cell r="D21">
            <v>0.12254553055985652</v>
          </cell>
        </row>
        <row r="22">
          <cell r="A22">
            <v>2030</v>
          </cell>
          <cell r="B22">
            <v>5</v>
          </cell>
          <cell r="C22">
            <v>-7.5206338344055339E-3</v>
          </cell>
          <cell r="D22">
            <v>0.11384303164002771</v>
          </cell>
        </row>
        <row r="23">
          <cell r="A23">
            <v>2031</v>
          </cell>
          <cell r="B23">
            <v>6</v>
          </cell>
          <cell r="C23">
            <v>-3.871199987801529E-3</v>
          </cell>
          <cell r="D23">
            <v>5.8600000000000013E-2</v>
          </cell>
        </row>
        <row r="24">
          <cell r="A24">
            <v>2032</v>
          </cell>
          <cell r="B24">
            <v>7</v>
          </cell>
          <cell r="C24">
            <v>-1.5656559677627341E-3</v>
          </cell>
          <cell r="D24">
            <v>2.3699999999999999E-2</v>
          </cell>
        </row>
        <row r="25">
          <cell r="A25">
            <v>2033</v>
          </cell>
          <cell r="B25">
            <v>8</v>
          </cell>
          <cell r="C25">
            <v>0</v>
          </cell>
          <cell r="D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M72" sqref="M72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0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1" t="s">
        <v>183</v>
      </c>
    </row>
    <row r="6" spans="1:6" x14ac:dyDescent="0.25">
      <c r="B6" t="s">
        <v>178</v>
      </c>
    </row>
    <row r="7" spans="1:6" x14ac:dyDescent="0.25">
      <c r="B7" s="24" t="s">
        <v>179</v>
      </c>
    </row>
    <row r="8" spans="1:6" x14ac:dyDescent="0.25">
      <c r="B8" t="s">
        <v>180</v>
      </c>
    </row>
    <row r="10" spans="1:6" x14ac:dyDescent="0.25">
      <c r="B10" s="20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6" t="s">
        <v>104</v>
      </c>
    </row>
    <row r="43" spans="1:6" x14ac:dyDescent="0.25">
      <c r="B43" t="s">
        <v>92</v>
      </c>
    </row>
    <row r="44" spans="1:6" x14ac:dyDescent="0.25">
      <c r="B44" s="16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6" t="s">
        <v>95</v>
      </c>
    </row>
    <row r="48" spans="1:6" x14ac:dyDescent="0.25">
      <c r="B48" s="16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19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D97" sqref="D97"/>
    </sheetView>
  </sheetViews>
  <sheetFormatPr defaultColWidth="9.140625" defaultRowHeight="15" x14ac:dyDescent="0.25"/>
  <cols>
    <col min="1" max="1" width="53.42578125" customWidth="1"/>
  </cols>
  <sheetData>
    <row r="1" spans="1:33" x14ac:dyDescent="0.25">
      <c r="B1" s="25" t="s">
        <v>110</v>
      </c>
      <c r="C1" s="25" t="s">
        <v>111</v>
      </c>
      <c r="D1" s="25" t="s">
        <v>112</v>
      </c>
      <c r="E1" s="25" t="s">
        <v>113</v>
      </c>
      <c r="F1" s="25" t="s">
        <v>114</v>
      </c>
      <c r="G1" s="25" t="s">
        <v>115</v>
      </c>
      <c r="H1" s="25" t="s">
        <v>116</v>
      </c>
      <c r="I1" s="25" t="s">
        <v>117</v>
      </c>
      <c r="J1" s="25" t="s">
        <v>118</v>
      </c>
      <c r="K1" s="25" t="s">
        <v>119</v>
      </c>
      <c r="L1" s="25" t="s">
        <v>120</v>
      </c>
      <c r="M1" s="25" t="s">
        <v>121</v>
      </c>
      <c r="N1" s="25" t="s">
        <v>122</v>
      </c>
      <c r="O1" s="25" t="s">
        <v>123</v>
      </c>
      <c r="P1" s="25" t="s">
        <v>124</v>
      </c>
      <c r="Q1" s="25" t="s">
        <v>125</v>
      </c>
      <c r="R1" s="25" t="s">
        <v>126</v>
      </c>
      <c r="S1" s="25" t="s">
        <v>127</v>
      </c>
      <c r="T1" s="25" t="s">
        <v>128</v>
      </c>
      <c r="U1" s="25" t="s">
        <v>129</v>
      </c>
      <c r="V1" s="25" t="s">
        <v>130</v>
      </c>
      <c r="W1" s="25" t="s">
        <v>131</v>
      </c>
      <c r="X1" s="25" t="s">
        <v>132</v>
      </c>
      <c r="Y1" s="25" t="s">
        <v>133</v>
      </c>
      <c r="Z1" s="25" t="s">
        <v>134</v>
      </c>
      <c r="AA1" s="25" t="s">
        <v>135</v>
      </c>
      <c r="AB1" s="25" t="s">
        <v>136</v>
      </c>
      <c r="AC1" s="25" t="s">
        <v>137</v>
      </c>
      <c r="AD1" s="25" t="s">
        <v>138</v>
      </c>
      <c r="AE1" s="25" t="s">
        <v>139</v>
      </c>
      <c r="AF1" s="25" t="s">
        <v>140</v>
      </c>
      <c r="AG1" s="25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</row>
    <row r="6" spans="1:33" x14ac:dyDescent="0.25">
      <c r="A6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B7">
        <v>0</v>
      </c>
      <c r="C7">
        <v>0</v>
      </c>
      <c r="D7">
        <v>1</v>
      </c>
    </row>
    <row r="8" spans="1:33" x14ac:dyDescent="0.25">
      <c r="A8" t="s">
        <v>74</v>
      </c>
      <c r="B8" s="14">
        <v>2019</v>
      </c>
      <c r="C8" s="14">
        <v>2020</v>
      </c>
      <c r="D8" s="14">
        <v>2034</v>
      </c>
      <c r="E8" s="14">
        <v>2050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B9">
        <v>0</v>
      </c>
      <c r="C9">
        <v>0</v>
      </c>
      <c r="D9">
        <v>1</v>
      </c>
      <c r="E9">
        <v>1</v>
      </c>
    </row>
    <row r="10" spans="1:33" x14ac:dyDescent="0.25">
      <c r="A10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B11">
        <v>0</v>
      </c>
      <c r="C11">
        <v>0</v>
      </c>
      <c r="D11">
        <v>1</v>
      </c>
      <c r="E11">
        <v>1</v>
      </c>
    </row>
    <row r="12" spans="1:33" x14ac:dyDescent="0.25">
      <c r="A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B13">
        <v>0</v>
      </c>
      <c r="C13">
        <v>0</v>
      </c>
      <c r="D13">
        <v>1</v>
      </c>
    </row>
    <row r="14" spans="1:33" x14ac:dyDescent="0.25">
      <c r="A14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B15">
        <v>0</v>
      </c>
      <c r="C15">
        <v>0</v>
      </c>
      <c r="D15">
        <v>1</v>
      </c>
    </row>
    <row r="16" spans="1:33" x14ac:dyDescent="0.25">
      <c r="A16" t="s">
        <v>147</v>
      </c>
      <c r="B16" s="14">
        <v>2019</v>
      </c>
      <c r="C16" s="14">
        <v>2020</v>
      </c>
      <c r="D16" s="14">
        <v>2030</v>
      </c>
      <c r="E16" s="14">
        <v>2050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B17">
        <v>0</v>
      </c>
      <c r="C17">
        <v>0</v>
      </c>
      <c r="D17">
        <v>1</v>
      </c>
      <c r="E17">
        <v>1</v>
      </c>
    </row>
    <row r="18" spans="1:33" x14ac:dyDescent="0.25">
      <c r="A18" t="s">
        <v>76</v>
      </c>
      <c r="B18" s="14">
        <v>2019</v>
      </c>
      <c r="C18" s="14">
        <v>2020</v>
      </c>
      <c r="D18" s="14">
        <v>2030</v>
      </c>
      <c r="E18" s="14">
        <v>2050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B19">
        <v>0</v>
      </c>
      <c r="C19">
        <v>0</v>
      </c>
      <c r="D19">
        <v>1</v>
      </c>
      <c r="E19">
        <v>1</v>
      </c>
    </row>
    <row r="20" spans="1:33" x14ac:dyDescent="0.25">
      <c r="A20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B21">
        <v>0</v>
      </c>
      <c r="C21">
        <v>0</v>
      </c>
      <c r="D21">
        <v>1</v>
      </c>
    </row>
    <row r="22" spans="1:33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2030</v>
      </c>
      <c r="F22" s="14">
        <v>2050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>
        <v>0</v>
      </c>
      <c r="D23">
        <v>0</v>
      </c>
      <c r="E23">
        <v>1</v>
      </c>
      <c r="F23">
        <v>1</v>
      </c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</row>
    <row r="32" spans="1:33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</row>
    <row r="38" spans="1:33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x14ac:dyDescent="0.25">
      <c r="B39">
        <v>0</v>
      </c>
      <c r="C39">
        <v>0</v>
      </c>
      <c r="D39">
        <v>1</v>
      </c>
    </row>
    <row r="40" spans="1:33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x14ac:dyDescent="0.25">
      <c r="B41">
        <v>0</v>
      </c>
      <c r="C41">
        <v>0</v>
      </c>
      <c r="D41">
        <v>1</v>
      </c>
    </row>
    <row r="42" spans="1:33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x14ac:dyDescent="0.25">
      <c r="B43">
        <v>0</v>
      </c>
      <c r="C43">
        <v>0</v>
      </c>
      <c r="D43">
        <v>1</v>
      </c>
    </row>
    <row r="44" spans="1:33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x14ac:dyDescent="0.25">
      <c r="B45">
        <v>0</v>
      </c>
      <c r="C45">
        <v>0</v>
      </c>
      <c r="D45">
        <v>1</v>
      </c>
    </row>
    <row r="46" spans="1:33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x14ac:dyDescent="0.25">
      <c r="A47" s="13"/>
      <c r="B47">
        <v>1</v>
      </c>
      <c r="C47">
        <v>1</v>
      </c>
    </row>
    <row r="48" spans="1:33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x14ac:dyDescent="0.25">
      <c r="B49">
        <v>0</v>
      </c>
      <c r="C49">
        <v>0</v>
      </c>
      <c r="D49">
        <v>1</v>
      </c>
      <c r="E49">
        <v>1</v>
      </c>
    </row>
    <row r="50" spans="1:33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x14ac:dyDescent="0.25">
      <c r="B51">
        <v>0</v>
      </c>
      <c r="C51">
        <v>0</v>
      </c>
      <c r="D51">
        <v>1</v>
      </c>
      <c r="E51">
        <v>1</v>
      </c>
    </row>
    <row r="52" spans="1:33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x14ac:dyDescent="0.25">
      <c r="B53">
        <v>0</v>
      </c>
      <c r="C53">
        <v>0</v>
      </c>
      <c r="D53">
        <v>1</v>
      </c>
    </row>
    <row r="54" spans="1:33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x14ac:dyDescent="0.25">
      <c r="B55">
        <v>0</v>
      </c>
      <c r="C55">
        <v>0</v>
      </c>
      <c r="D55">
        <v>1</v>
      </c>
    </row>
    <row r="56" spans="1:33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x14ac:dyDescent="0.25">
      <c r="B57">
        <v>0</v>
      </c>
      <c r="C57">
        <v>0</v>
      </c>
      <c r="D57">
        <v>1</v>
      </c>
      <c r="E57">
        <v>1</v>
      </c>
    </row>
    <row r="58" spans="1:33" x14ac:dyDescent="0.25">
      <c r="A58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x14ac:dyDescent="0.25">
      <c r="B59">
        <v>0</v>
      </c>
      <c r="C59">
        <v>0</v>
      </c>
      <c r="D59">
        <v>1</v>
      </c>
    </row>
    <row r="60" spans="1:33" x14ac:dyDescent="0.25">
      <c r="A60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x14ac:dyDescent="0.25">
      <c r="B61">
        <v>0</v>
      </c>
      <c r="C61">
        <v>0</v>
      </c>
      <c r="D61">
        <v>1</v>
      </c>
      <c r="E61">
        <v>1</v>
      </c>
    </row>
    <row r="62" spans="1:33" x14ac:dyDescent="0.25">
      <c r="A6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x14ac:dyDescent="0.25">
      <c r="B63">
        <v>0</v>
      </c>
      <c r="C63">
        <v>0</v>
      </c>
      <c r="D63">
        <v>1</v>
      </c>
      <c r="E63">
        <v>1</v>
      </c>
    </row>
    <row r="64" spans="1:33" x14ac:dyDescent="0.25">
      <c r="A64" t="s">
        <v>155</v>
      </c>
      <c r="B64" s="14">
        <v>2019</v>
      </c>
      <c r="C64" s="14">
        <v>2020</v>
      </c>
      <c r="D64" s="14">
        <v>2035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x14ac:dyDescent="0.25">
      <c r="B65">
        <v>0</v>
      </c>
      <c r="C65">
        <v>0</v>
      </c>
      <c r="D65">
        <v>1</v>
      </c>
      <c r="E65">
        <v>1</v>
      </c>
    </row>
    <row r="66" spans="1:33" x14ac:dyDescent="0.25">
      <c r="A66" t="s">
        <v>11</v>
      </c>
      <c r="B66" s="14">
        <v>2019</v>
      </c>
      <c r="C66" s="14">
        <v>2020</v>
      </c>
      <c r="D66" s="14">
        <v>2030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x14ac:dyDescent="0.25">
      <c r="B67">
        <v>0</v>
      </c>
      <c r="C67">
        <v>0</v>
      </c>
      <c r="D67">
        <v>1</v>
      </c>
      <c r="E67">
        <v>1</v>
      </c>
    </row>
    <row r="68" spans="1:33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x14ac:dyDescent="0.25">
      <c r="B69">
        <v>0</v>
      </c>
      <c r="C69">
        <v>0</v>
      </c>
      <c r="D69">
        <v>1</v>
      </c>
      <c r="E69">
        <v>1</v>
      </c>
    </row>
    <row r="70" spans="1:33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x14ac:dyDescent="0.25">
      <c r="B71">
        <v>0</v>
      </c>
      <c r="C71">
        <v>0</v>
      </c>
      <c r="D71">
        <v>1</v>
      </c>
    </row>
    <row r="72" spans="1:33" x14ac:dyDescent="0.25">
      <c r="A7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x14ac:dyDescent="0.25">
      <c r="B73">
        <v>0</v>
      </c>
      <c r="C73">
        <v>0</v>
      </c>
      <c r="D73">
        <v>1</v>
      </c>
    </row>
    <row r="74" spans="1:33" x14ac:dyDescent="0.25">
      <c r="A74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x14ac:dyDescent="0.25">
      <c r="B75">
        <v>0</v>
      </c>
      <c r="C75">
        <v>0</v>
      </c>
      <c r="D75">
        <v>1</v>
      </c>
    </row>
    <row r="76" spans="1:33" x14ac:dyDescent="0.25">
      <c r="A76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x14ac:dyDescent="0.25">
      <c r="B77">
        <v>0</v>
      </c>
      <c r="C77">
        <v>0</v>
      </c>
      <c r="D77">
        <v>1</v>
      </c>
    </row>
    <row r="78" spans="1:33" x14ac:dyDescent="0.25">
      <c r="A78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x14ac:dyDescent="0.25">
      <c r="B79">
        <v>0</v>
      </c>
      <c r="C79">
        <v>0</v>
      </c>
      <c r="D79">
        <v>1</v>
      </c>
    </row>
    <row r="80" spans="1:33" x14ac:dyDescent="0.25">
      <c r="A80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x14ac:dyDescent="0.25">
      <c r="B81">
        <v>0</v>
      </c>
      <c r="C81">
        <v>0</v>
      </c>
      <c r="D81">
        <v>1</v>
      </c>
    </row>
    <row r="82" spans="1:33" x14ac:dyDescent="0.25">
      <c r="A8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x14ac:dyDescent="0.25">
      <c r="B83">
        <v>0</v>
      </c>
      <c r="C83">
        <v>0</v>
      </c>
      <c r="D83">
        <v>1</v>
      </c>
    </row>
    <row r="84" spans="1:33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x14ac:dyDescent="0.25">
      <c r="B85">
        <v>0</v>
      </c>
      <c r="C85">
        <v>0</v>
      </c>
      <c r="D85">
        <v>1</v>
      </c>
    </row>
    <row r="86" spans="1:33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x14ac:dyDescent="0.25">
      <c r="B87">
        <v>0</v>
      </c>
      <c r="C87">
        <v>0</v>
      </c>
      <c r="D87">
        <v>1</v>
      </c>
    </row>
    <row r="88" spans="1:33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x14ac:dyDescent="0.25">
      <c r="B89">
        <v>0</v>
      </c>
      <c r="C89">
        <v>0</v>
      </c>
      <c r="D89">
        <v>1</v>
      </c>
    </row>
    <row r="90" spans="1:33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x14ac:dyDescent="0.25">
      <c r="B91">
        <v>0</v>
      </c>
      <c r="C91">
        <v>0</v>
      </c>
      <c r="D91">
        <v>1</v>
      </c>
    </row>
    <row r="92" spans="1:33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x14ac:dyDescent="0.25">
      <c r="B93">
        <v>0</v>
      </c>
      <c r="C93">
        <v>0</v>
      </c>
      <c r="D93">
        <v>1</v>
      </c>
    </row>
    <row r="94" spans="1:33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x14ac:dyDescent="0.25">
      <c r="B95">
        <v>0</v>
      </c>
      <c r="C95">
        <v>0</v>
      </c>
      <c r="D95">
        <v>1</v>
      </c>
    </row>
    <row r="96" spans="1:33" x14ac:dyDescent="0.25">
      <c r="A96" t="s">
        <v>17</v>
      </c>
      <c r="B96" s="14">
        <v>2019</v>
      </c>
      <c r="C96" s="14">
        <v>2020</v>
      </c>
      <c r="D96" s="14">
        <v>2035</v>
      </c>
      <c r="E96" s="14">
        <v>2050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x14ac:dyDescent="0.25">
      <c r="B97">
        <v>0</v>
      </c>
      <c r="C97">
        <v>0</v>
      </c>
      <c r="D97">
        <v>1</v>
      </c>
      <c r="E97">
        <v>1</v>
      </c>
    </row>
    <row r="98" spans="1:33" x14ac:dyDescent="0.25">
      <c r="A98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x14ac:dyDescent="0.25">
      <c r="B99">
        <v>0</v>
      </c>
      <c r="C99">
        <v>0</v>
      </c>
      <c r="D99">
        <v>1</v>
      </c>
    </row>
    <row r="100" spans="1:33" x14ac:dyDescent="0.25">
      <c r="A100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x14ac:dyDescent="0.25">
      <c r="B101">
        <v>0</v>
      </c>
      <c r="C101">
        <v>0</v>
      </c>
      <c r="D101">
        <v>1</v>
      </c>
    </row>
    <row r="102" spans="1:33" x14ac:dyDescent="0.25">
      <c r="A10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x14ac:dyDescent="0.25">
      <c r="B103">
        <v>0</v>
      </c>
      <c r="C103">
        <v>0</v>
      </c>
      <c r="D103">
        <v>1</v>
      </c>
    </row>
    <row r="104" spans="1:33" x14ac:dyDescent="0.25">
      <c r="A104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x14ac:dyDescent="0.25">
      <c r="B105">
        <v>0</v>
      </c>
      <c r="C105">
        <v>0</v>
      </c>
      <c r="D105">
        <v>1</v>
      </c>
    </row>
    <row r="106" spans="1:33" x14ac:dyDescent="0.25">
      <c r="A106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x14ac:dyDescent="0.25">
      <c r="B107">
        <v>0</v>
      </c>
      <c r="C107">
        <v>0</v>
      </c>
      <c r="D107">
        <v>1</v>
      </c>
    </row>
    <row r="108" spans="1:33" x14ac:dyDescent="0.25">
      <c r="A108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x14ac:dyDescent="0.25">
      <c r="B109">
        <v>0</v>
      </c>
      <c r="C109">
        <v>0</v>
      </c>
      <c r="D109">
        <v>1</v>
      </c>
    </row>
    <row r="110" spans="1:33" x14ac:dyDescent="0.25">
      <c r="A110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x14ac:dyDescent="0.25">
      <c r="B111">
        <v>0</v>
      </c>
      <c r="C111">
        <v>0</v>
      </c>
      <c r="D111">
        <v>1</v>
      </c>
    </row>
    <row r="112" spans="1:33" x14ac:dyDescent="0.25">
      <c r="A1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B113">
        <v>0</v>
      </c>
      <c r="C113">
        <v>0</v>
      </c>
      <c r="D113">
        <v>1</v>
      </c>
    </row>
    <row r="114" spans="1:33" x14ac:dyDescent="0.25">
      <c r="A114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19">
        <v>1</v>
      </c>
      <c r="C115">
        <v>1</v>
      </c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19">
        <v>1</v>
      </c>
      <c r="C117">
        <v>1</v>
      </c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19">
        <v>1</v>
      </c>
      <c r="C119">
        <v>1</v>
      </c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[1]About!$B$72/(1+EXP([1]About!$B$73*(D140-$D140+[1]About!$B$74)))</f>
        <v>2.2648140279517712E-2</v>
      </c>
      <c r="E141">
        <f>[1]About!$B$72/(1+EXP([1]About!$B$73*(E140-$D140+[1]About!$B$74)))</f>
        <v>2.9464471373885869E-2</v>
      </c>
      <c r="F141">
        <f>[1]About!$B$72/(1+EXP([1]About!$B$73*(F140-$D140+[1]About!$B$74)))</f>
        <v>3.8253208866234997E-2</v>
      </c>
      <c r="G141">
        <f>[1]About!$B$72/(1+EXP([1]About!$B$73*(G140-$D140+[1]About!$B$74)))</f>
        <v>4.9531718843781984E-2</v>
      </c>
      <c r="H141">
        <f>[1]About!$B$72/(1+EXP([1]About!$B$73*(H140-$D140+[1]About!$B$74)))</f>
        <v>6.3917956397851416E-2</v>
      </c>
      <c r="I141">
        <f>[1]About!$B$72/(1+EXP([1]About!$B$73*(I140-$D140+[1]About!$B$74)))</f>
        <v>8.2127169223697311E-2</v>
      </c>
      <c r="J141">
        <f>[1]About!$B$72/(1+EXP([1]About!$B$73*(J140-$D140+[1]About!$B$74)))</f>
        <v>0.10495145823012331</v>
      </c>
      <c r="K141">
        <f>[1]About!$B$72/(1+EXP([1]About!$B$73*(K140-$D140+[1]About!$B$74)))</f>
        <v>0.13321313648010116</v>
      </c>
      <c r="L141">
        <f>[1]About!$B$72/(1+EXP([1]About!$B$73*(L140-$D140+[1]About!$B$74)))</f>
        <v>0.1676829432434738</v>
      </c>
      <c r="M141">
        <f>[1]About!$B$72/(1+EXP([1]About!$B$73*(M140-$D140+[1]About!$B$74)))</f>
        <v>0.20895842737796153</v>
      </c>
      <c r="N141">
        <f>[1]About!$B$72/(1+EXP([1]About!$B$73*(N140-$D140+[1]About!$B$74)))</f>
        <v>0.25730860691227286</v>
      </c>
      <c r="O141">
        <f>[1]About!$B$72/(1+EXP([1]About!$B$73*(O140-$D140+[1]About!$B$74)))</f>
        <v>0.31250885313368498</v>
      </c>
      <c r="P141">
        <f>[1]About!$B$72/(1+EXP([1]About!$B$73*(P140-$D140+[1]About!$B$74)))</f>
        <v>0.37371039599785677</v>
      </c>
      <c r="Q141">
        <f>[1]About!$B$72/(1+EXP([1]About!$B$73*(Q140-$D140+[1]About!$B$74)))</f>
        <v>0.43940070146006388</v>
      </c>
      <c r="R141">
        <f>[1]About!$B$72/(1+EXP([1]About!$B$73*(R140-$D140+[1]About!$B$74)))</f>
        <v>0.50749999999999995</v>
      </c>
      <c r="S141">
        <f>[1]About!$B$72/(1+EXP([1]About!$B$73*(S140-$D140+[1]About!$B$74)))</f>
        <v>0.57559929853993608</v>
      </c>
      <c r="T141">
        <f>[1]About!$B$72/(1+EXP([1]About!$B$73*(T140-$D140+[1]About!$B$74)))</f>
        <v>0.64128960400214308</v>
      </c>
      <c r="U141">
        <f>[1]About!$B$72/(1+EXP([1]About!$B$73*(U140-$D140+[1]About!$B$74)))</f>
        <v>0.70249114686631497</v>
      </c>
      <c r="V141">
        <f>[1]About!$B$72/(1+EXP([1]About!$B$73*(V140-$D140+[1]About!$B$74)))</f>
        <v>0.75769139308772704</v>
      </c>
      <c r="W141">
        <f>[1]About!$B$72/(1+EXP([1]About!$B$73*(W140-$D140+[1]About!$B$74)))</f>
        <v>0.80604157262203846</v>
      </c>
      <c r="X141">
        <f>[1]About!$B$72/(1+EXP([1]About!$B$73*(X140-$D140+[1]About!$B$74)))</f>
        <v>0.84731705675652613</v>
      </c>
      <c r="Y141">
        <f>[1]About!$B$72/(1+EXP([1]About!$B$73*(Y140-$D140+[1]About!$B$74)))</f>
        <v>0.88178686351989888</v>
      </c>
      <c r="Z141">
        <f>[1]About!$B$72/(1+EXP([1]About!$B$73*(Z140-$D140+[1]About!$B$74)))</f>
        <v>0.91004854176987648</v>
      </c>
      <c r="AA141">
        <f>[1]About!$B$72/(1+EXP([1]About!$B$73*(AA140-$D140+[1]About!$B$74)))</f>
        <v>0.93287283077630256</v>
      </c>
      <c r="AB141">
        <f>[1]About!$B$72/(1+EXP([1]About!$B$73*(AB140-$D140+[1]About!$B$74)))</f>
        <v>0.95108204360214854</v>
      </c>
      <c r="AC141">
        <f>[1]About!$B$72/(1+EXP([1]About!$B$73*(AC140-$D140+[1]About!$B$74)))</f>
        <v>0.96546828115621786</v>
      </c>
      <c r="AD141">
        <f>[1]About!$B$72/(1+EXP([1]About!$B$73*(AD140-$D140+[1]About!$B$74)))</f>
        <v>0.97674679113376495</v>
      </c>
      <c r="AE141">
        <f>[1]About!$B$72/(1+EXP([1]About!$B$73*(AE140-$D140+[1]About!$B$74)))</f>
        <v>0.98553552862611404</v>
      </c>
      <c r="AF141">
        <f>[1]About!$B$72/(1+EXP([1]About!$B$73*(AF140-$D140+[1]About!$B$74)))</f>
        <v>0.99235185972048212</v>
      </c>
      <c r="AG141">
        <f>[1]About!$B$72/(1+EXP([1]About!$B$73*(AG140-$D140+[1]About!$B$74)))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[1]About!$B$72/(1+EXP([1]About!$B$73*(D142-$D142+[1]About!$B$74)))</f>
        <v>2.2648140279517712E-2</v>
      </c>
      <c r="E143">
        <f>[1]About!$B$72/(1+EXP([1]About!$B$73*(E142-$D142+[1]About!$B$74)))</f>
        <v>2.9464471373885869E-2</v>
      </c>
      <c r="F143">
        <f>[1]About!$B$72/(1+EXP([1]About!$B$73*(F142-$D142+[1]About!$B$74)))</f>
        <v>3.8253208866234997E-2</v>
      </c>
      <c r="G143">
        <f>[1]About!$B$72/(1+EXP([1]About!$B$73*(G142-$D142+[1]About!$B$74)))</f>
        <v>4.9531718843781984E-2</v>
      </c>
      <c r="H143">
        <f>[1]About!$B$72/(1+EXP([1]About!$B$73*(H142-$D142+[1]About!$B$74)))</f>
        <v>6.3917956397851416E-2</v>
      </c>
      <c r="I143">
        <f>[1]About!$B$72/(1+EXP([1]About!$B$73*(I142-$D142+[1]About!$B$74)))</f>
        <v>8.2127169223697311E-2</v>
      </c>
      <c r="J143">
        <f>[1]About!$B$72/(1+EXP([1]About!$B$73*(J142-$D142+[1]About!$B$74)))</f>
        <v>0.10495145823012331</v>
      </c>
      <c r="K143">
        <f>[1]About!$B$72/(1+EXP([1]About!$B$73*(K142-$D142+[1]About!$B$74)))</f>
        <v>0.13321313648010116</v>
      </c>
      <c r="L143">
        <f>[1]About!$B$72/(1+EXP([1]About!$B$73*(L142-$D142+[1]About!$B$74)))</f>
        <v>0.1676829432434738</v>
      </c>
      <c r="M143">
        <f>[1]About!$B$72/(1+EXP([1]About!$B$73*(M142-$D142+[1]About!$B$74)))</f>
        <v>0.20895842737796153</v>
      </c>
      <c r="N143">
        <f>[1]About!$B$72/(1+EXP([1]About!$B$73*(N142-$D142+[1]About!$B$74)))</f>
        <v>0.25730860691227286</v>
      </c>
      <c r="O143">
        <f>[1]About!$B$72/(1+EXP([1]About!$B$73*(O142-$D142+[1]About!$B$74)))</f>
        <v>0.31250885313368498</v>
      </c>
      <c r="P143">
        <f>[1]About!$B$72/(1+EXP([1]About!$B$73*(P142-$D142+[1]About!$B$74)))</f>
        <v>0.37371039599785677</v>
      </c>
      <c r="Q143">
        <f>[1]About!$B$72/(1+EXP([1]About!$B$73*(Q142-$D142+[1]About!$B$74)))</f>
        <v>0.43940070146006388</v>
      </c>
      <c r="R143">
        <f>[1]About!$B$72/(1+EXP([1]About!$B$73*(R142-$D142+[1]About!$B$74)))</f>
        <v>0.50749999999999995</v>
      </c>
      <c r="S143">
        <f>[1]About!$B$72/(1+EXP([1]About!$B$73*(S142-$D142+[1]About!$B$74)))</f>
        <v>0.57559929853993608</v>
      </c>
      <c r="T143">
        <f>[1]About!$B$72/(1+EXP([1]About!$B$73*(T142-$D142+[1]About!$B$74)))</f>
        <v>0.64128960400214308</v>
      </c>
      <c r="U143">
        <f>[1]About!$B$72/(1+EXP([1]About!$B$73*(U142-$D142+[1]About!$B$74)))</f>
        <v>0.70249114686631497</v>
      </c>
      <c r="V143">
        <f>[1]About!$B$72/(1+EXP([1]About!$B$73*(V142-$D142+[1]About!$B$74)))</f>
        <v>0.75769139308772704</v>
      </c>
      <c r="W143">
        <f>[1]About!$B$72/(1+EXP([1]About!$B$73*(W142-$D142+[1]About!$B$74)))</f>
        <v>0.80604157262203846</v>
      </c>
      <c r="X143">
        <f>[1]About!$B$72/(1+EXP([1]About!$B$73*(X142-$D142+[1]About!$B$74)))</f>
        <v>0.84731705675652613</v>
      </c>
      <c r="Y143">
        <f>[1]About!$B$72/(1+EXP([1]About!$B$73*(Y142-$D142+[1]About!$B$74)))</f>
        <v>0.88178686351989888</v>
      </c>
      <c r="Z143">
        <f>[1]About!$B$72/(1+EXP([1]About!$B$73*(Z142-$D142+[1]About!$B$74)))</f>
        <v>0.91004854176987648</v>
      </c>
      <c r="AA143">
        <f>[1]About!$B$72/(1+EXP([1]About!$B$73*(AA142-$D142+[1]About!$B$74)))</f>
        <v>0.93287283077630256</v>
      </c>
      <c r="AB143">
        <f>[1]About!$B$72/(1+EXP([1]About!$B$73*(AB142-$D142+[1]About!$B$74)))</f>
        <v>0.95108204360214854</v>
      </c>
      <c r="AC143">
        <f>[1]About!$B$72/(1+EXP([1]About!$B$73*(AC142-$D142+[1]About!$B$74)))</f>
        <v>0.96546828115621786</v>
      </c>
      <c r="AD143">
        <f>[1]About!$B$72/(1+EXP([1]About!$B$73*(AD142-$D142+[1]About!$B$74)))</f>
        <v>0.97674679113376495</v>
      </c>
      <c r="AE143">
        <f>[1]About!$B$72/(1+EXP([1]About!$B$73*(AE142-$D142+[1]About!$B$74)))</f>
        <v>0.98553552862611404</v>
      </c>
      <c r="AF143">
        <f>[1]About!$B$72/(1+EXP([1]About!$B$73*(AF142-$D142+[1]About!$B$74)))</f>
        <v>0.99235185972048212</v>
      </c>
      <c r="AG143">
        <f>[1]About!$B$72/(1+EXP([1]About!$B$73*(AG142-$D142+[1]About!$B$74)))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[1]About!$B$72/(1+EXP([1]About!$B$73*(D144-$D144+[1]About!$B$74)))</f>
        <v>2.2648140279517712E-2</v>
      </c>
      <c r="E145">
        <f>[1]About!$B$72/(1+EXP([1]About!$B$73*(E144-$D144+[1]About!$B$74)))</f>
        <v>2.9464471373885869E-2</v>
      </c>
      <c r="F145">
        <f>[1]About!$B$72/(1+EXP([1]About!$B$73*(F144-$D144+[1]About!$B$74)))</f>
        <v>3.8253208866234997E-2</v>
      </c>
      <c r="G145">
        <f>[1]About!$B$72/(1+EXP([1]About!$B$73*(G144-$D144+[1]About!$B$74)))</f>
        <v>4.9531718843781984E-2</v>
      </c>
      <c r="H145">
        <f>[1]About!$B$72/(1+EXP([1]About!$B$73*(H144-$D144+[1]About!$B$74)))</f>
        <v>6.3917956397851416E-2</v>
      </c>
      <c r="I145">
        <f>[1]About!$B$72/(1+EXP([1]About!$B$73*(I144-$D144+[1]About!$B$74)))</f>
        <v>8.2127169223697311E-2</v>
      </c>
      <c r="J145">
        <f>[1]About!$B$72/(1+EXP([1]About!$B$73*(J144-$D144+[1]About!$B$74)))</f>
        <v>0.10495145823012331</v>
      </c>
      <c r="K145">
        <f>[1]About!$B$72/(1+EXP([1]About!$B$73*(K144-$D144+[1]About!$B$74)))</f>
        <v>0.13321313648010116</v>
      </c>
      <c r="L145">
        <f>[1]About!$B$72/(1+EXP([1]About!$B$73*(L144-$D144+[1]About!$B$74)))</f>
        <v>0.1676829432434738</v>
      </c>
      <c r="M145">
        <f>[1]About!$B$72/(1+EXP([1]About!$B$73*(M144-$D144+[1]About!$B$74)))</f>
        <v>0.20895842737796153</v>
      </c>
      <c r="N145">
        <f>[1]About!$B$72/(1+EXP([1]About!$B$73*(N144-$D144+[1]About!$B$74)))</f>
        <v>0.25730860691227286</v>
      </c>
      <c r="O145">
        <f>[1]About!$B$72/(1+EXP([1]About!$B$73*(O144-$D144+[1]About!$B$74)))</f>
        <v>0.31250885313368498</v>
      </c>
      <c r="P145">
        <f>[1]About!$B$72/(1+EXP([1]About!$B$73*(P144-$D144+[1]About!$B$74)))</f>
        <v>0.37371039599785677</v>
      </c>
      <c r="Q145">
        <f>[1]About!$B$72/(1+EXP([1]About!$B$73*(Q144-$D144+[1]About!$B$74)))</f>
        <v>0.43940070146006388</v>
      </c>
      <c r="R145">
        <f>[1]About!$B$72/(1+EXP([1]About!$B$73*(R144-$D144+[1]About!$B$74)))</f>
        <v>0.50749999999999995</v>
      </c>
      <c r="S145">
        <f>[1]About!$B$72/(1+EXP([1]About!$B$73*(S144-$D144+[1]About!$B$74)))</f>
        <v>0.57559929853993608</v>
      </c>
      <c r="T145">
        <f>[1]About!$B$72/(1+EXP([1]About!$B$73*(T144-$D144+[1]About!$B$74)))</f>
        <v>0.64128960400214308</v>
      </c>
      <c r="U145">
        <f>[1]About!$B$72/(1+EXP([1]About!$B$73*(U144-$D144+[1]About!$B$74)))</f>
        <v>0.70249114686631497</v>
      </c>
      <c r="V145">
        <f>[1]About!$B$72/(1+EXP([1]About!$B$73*(V144-$D144+[1]About!$B$74)))</f>
        <v>0.75769139308772704</v>
      </c>
      <c r="W145">
        <f>[1]About!$B$72/(1+EXP([1]About!$B$73*(W144-$D144+[1]About!$B$74)))</f>
        <v>0.80604157262203846</v>
      </c>
      <c r="X145">
        <f>[1]About!$B$72/(1+EXP([1]About!$B$73*(X144-$D144+[1]About!$B$74)))</f>
        <v>0.84731705675652613</v>
      </c>
      <c r="Y145">
        <f>[1]About!$B$72/(1+EXP([1]About!$B$73*(Y144-$D144+[1]About!$B$74)))</f>
        <v>0.88178686351989888</v>
      </c>
      <c r="Z145">
        <f>[1]About!$B$72/(1+EXP([1]About!$B$73*(Z144-$D144+[1]About!$B$74)))</f>
        <v>0.91004854176987648</v>
      </c>
      <c r="AA145">
        <f>[1]About!$B$72/(1+EXP([1]About!$B$73*(AA144-$D144+[1]About!$B$74)))</f>
        <v>0.93287283077630256</v>
      </c>
      <c r="AB145">
        <f>[1]About!$B$72/(1+EXP([1]About!$B$73*(AB144-$D144+[1]About!$B$74)))</f>
        <v>0.95108204360214854</v>
      </c>
      <c r="AC145">
        <f>[1]About!$B$72/(1+EXP([1]About!$B$73*(AC144-$D144+[1]About!$B$74)))</f>
        <v>0.96546828115621786</v>
      </c>
      <c r="AD145">
        <f>[1]About!$B$72/(1+EXP([1]About!$B$73*(AD144-$D144+[1]About!$B$74)))</f>
        <v>0.97674679113376495</v>
      </c>
      <c r="AE145">
        <f>[1]About!$B$72/(1+EXP([1]About!$B$73*(AE144-$D144+[1]About!$B$74)))</f>
        <v>0.98553552862611404</v>
      </c>
      <c r="AF145">
        <f>[1]About!$B$72/(1+EXP([1]About!$B$73*(AF144-$D144+[1]About!$B$74)))</f>
        <v>0.99235185972048212</v>
      </c>
      <c r="AG145">
        <f>[1]About!$B$72/(1+EXP([1]About!$B$73*(AG144-$D144+[1]About!$B$74)))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[1]About!$B$72/(1+EXP([1]About!$B$73*(D146-$D146+[1]About!$B$74)))</f>
        <v>2.2648140279517712E-2</v>
      </c>
      <c r="E147">
        <f>[1]About!$B$72/(1+EXP([1]About!$B$73*(E146-$D146+[1]About!$B$74)))</f>
        <v>2.9464471373885869E-2</v>
      </c>
      <c r="F147">
        <f>[1]About!$B$72/(1+EXP([1]About!$B$73*(F146-$D146+[1]About!$B$74)))</f>
        <v>3.8253208866234997E-2</v>
      </c>
      <c r="G147">
        <f>[1]About!$B$72/(1+EXP([1]About!$B$73*(G146-$D146+[1]About!$B$74)))</f>
        <v>4.9531718843781984E-2</v>
      </c>
      <c r="H147">
        <f>[1]About!$B$72/(1+EXP([1]About!$B$73*(H146-$D146+[1]About!$B$74)))</f>
        <v>6.3917956397851416E-2</v>
      </c>
      <c r="I147">
        <f>[1]About!$B$72/(1+EXP([1]About!$B$73*(I146-$D146+[1]About!$B$74)))</f>
        <v>8.2127169223697311E-2</v>
      </c>
      <c r="J147">
        <f>[1]About!$B$72/(1+EXP([1]About!$B$73*(J146-$D146+[1]About!$B$74)))</f>
        <v>0.10495145823012331</v>
      </c>
      <c r="K147">
        <f>[1]About!$B$72/(1+EXP([1]About!$B$73*(K146-$D146+[1]About!$B$74)))</f>
        <v>0.13321313648010116</v>
      </c>
      <c r="L147">
        <f>[1]About!$B$72/(1+EXP([1]About!$B$73*(L146-$D146+[1]About!$B$74)))</f>
        <v>0.1676829432434738</v>
      </c>
      <c r="M147">
        <f>[1]About!$B$72/(1+EXP([1]About!$B$73*(M146-$D146+[1]About!$B$74)))</f>
        <v>0.20895842737796153</v>
      </c>
      <c r="N147">
        <f>[1]About!$B$72/(1+EXP([1]About!$B$73*(N146-$D146+[1]About!$B$74)))</f>
        <v>0.25730860691227286</v>
      </c>
      <c r="O147">
        <f>[1]About!$B$72/(1+EXP([1]About!$B$73*(O146-$D146+[1]About!$B$74)))</f>
        <v>0.31250885313368498</v>
      </c>
      <c r="P147">
        <f>[1]About!$B$72/(1+EXP([1]About!$B$73*(P146-$D146+[1]About!$B$74)))</f>
        <v>0.37371039599785677</v>
      </c>
      <c r="Q147">
        <f>[1]About!$B$72/(1+EXP([1]About!$B$73*(Q146-$D146+[1]About!$B$74)))</f>
        <v>0.43940070146006388</v>
      </c>
      <c r="R147">
        <f>[1]About!$B$72/(1+EXP([1]About!$B$73*(R146-$D146+[1]About!$B$74)))</f>
        <v>0.50749999999999995</v>
      </c>
      <c r="S147">
        <f>[1]About!$B$72/(1+EXP([1]About!$B$73*(S146-$D146+[1]About!$B$74)))</f>
        <v>0.57559929853993608</v>
      </c>
      <c r="T147">
        <f>[1]About!$B$72/(1+EXP([1]About!$B$73*(T146-$D146+[1]About!$B$74)))</f>
        <v>0.64128960400214308</v>
      </c>
      <c r="U147">
        <f>[1]About!$B$72/(1+EXP([1]About!$B$73*(U146-$D146+[1]About!$B$74)))</f>
        <v>0.70249114686631497</v>
      </c>
      <c r="V147">
        <f>[1]About!$B$72/(1+EXP([1]About!$B$73*(V146-$D146+[1]About!$B$74)))</f>
        <v>0.75769139308772704</v>
      </c>
      <c r="W147">
        <f>[1]About!$B$72/(1+EXP([1]About!$B$73*(W146-$D146+[1]About!$B$74)))</f>
        <v>0.80604157262203846</v>
      </c>
      <c r="X147">
        <f>[1]About!$B$72/(1+EXP([1]About!$B$73*(X146-$D146+[1]About!$B$74)))</f>
        <v>0.84731705675652613</v>
      </c>
      <c r="Y147">
        <f>[1]About!$B$72/(1+EXP([1]About!$B$73*(Y146-$D146+[1]About!$B$74)))</f>
        <v>0.88178686351989888</v>
      </c>
      <c r="Z147">
        <f>[1]About!$B$72/(1+EXP([1]About!$B$73*(Z146-$D146+[1]About!$B$74)))</f>
        <v>0.91004854176987648</v>
      </c>
      <c r="AA147">
        <f>[1]About!$B$72/(1+EXP([1]About!$B$73*(AA146-$D146+[1]About!$B$74)))</f>
        <v>0.93287283077630256</v>
      </c>
      <c r="AB147">
        <f>[1]About!$B$72/(1+EXP([1]About!$B$73*(AB146-$D146+[1]About!$B$74)))</f>
        <v>0.95108204360214854</v>
      </c>
      <c r="AC147">
        <f>[1]About!$B$72/(1+EXP([1]About!$B$73*(AC146-$D146+[1]About!$B$74)))</f>
        <v>0.96546828115621786</v>
      </c>
      <c r="AD147">
        <f>[1]About!$B$72/(1+EXP([1]About!$B$73*(AD146-$D146+[1]About!$B$74)))</f>
        <v>0.97674679113376495</v>
      </c>
      <c r="AE147">
        <f>[1]About!$B$72/(1+EXP([1]About!$B$73*(AE146-$D146+[1]About!$B$74)))</f>
        <v>0.98553552862611404</v>
      </c>
      <c r="AF147">
        <f>[1]About!$B$72/(1+EXP([1]About!$B$73*(AF146-$D146+[1]About!$B$74)))</f>
        <v>0.99235185972048212</v>
      </c>
      <c r="AG147">
        <f>[1]About!$B$72/(1+EXP([1]About!$B$73*(AG146-$D146+[1]About!$B$74)))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[1]About!$B$72/(1+EXP([1]About!$B$73*(D148-$D148+[1]About!$B$74)))</f>
        <v>2.2648140279517712E-2</v>
      </c>
      <c r="E149">
        <f>[1]About!$B$72/(1+EXP([1]About!$B$73*(E148-$D148+[1]About!$B$74)))</f>
        <v>2.9464471373885869E-2</v>
      </c>
      <c r="F149">
        <f>[1]About!$B$72/(1+EXP([1]About!$B$73*(F148-$D148+[1]About!$B$74)))</f>
        <v>3.8253208866234997E-2</v>
      </c>
      <c r="G149">
        <f>[1]About!$B$72/(1+EXP([1]About!$B$73*(G148-$D148+[1]About!$B$74)))</f>
        <v>4.9531718843781984E-2</v>
      </c>
      <c r="H149">
        <f>[1]About!$B$72/(1+EXP([1]About!$B$73*(H148-$D148+[1]About!$B$74)))</f>
        <v>6.3917956397851416E-2</v>
      </c>
      <c r="I149">
        <f>[1]About!$B$72/(1+EXP([1]About!$B$73*(I148-$D148+[1]About!$B$74)))</f>
        <v>8.2127169223697311E-2</v>
      </c>
      <c r="J149">
        <f>[1]About!$B$72/(1+EXP([1]About!$B$73*(J148-$D148+[1]About!$B$74)))</f>
        <v>0.10495145823012331</v>
      </c>
      <c r="K149">
        <f>[1]About!$B$72/(1+EXP([1]About!$B$73*(K148-$D148+[1]About!$B$74)))</f>
        <v>0.13321313648010116</v>
      </c>
      <c r="L149">
        <f>[1]About!$B$72/(1+EXP([1]About!$B$73*(L148-$D148+[1]About!$B$74)))</f>
        <v>0.1676829432434738</v>
      </c>
      <c r="M149">
        <f>[1]About!$B$72/(1+EXP([1]About!$B$73*(M148-$D148+[1]About!$B$74)))</f>
        <v>0.20895842737796153</v>
      </c>
      <c r="N149">
        <f>[1]About!$B$72/(1+EXP([1]About!$B$73*(N148-$D148+[1]About!$B$74)))</f>
        <v>0.25730860691227286</v>
      </c>
      <c r="O149">
        <f>[1]About!$B$72/(1+EXP([1]About!$B$73*(O148-$D148+[1]About!$B$74)))</f>
        <v>0.31250885313368498</v>
      </c>
      <c r="P149">
        <f>[1]About!$B$72/(1+EXP([1]About!$B$73*(P148-$D148+[1]About!$B$74)))</f>
        <v>0.37371039599785677</v>
      </c>
      <c r="Q149">
        <f>[1]About!$B$72/(1+EXP([1]About!$B$73*(Q148-$D148+[1]About!$B$74)))</f>
        <v>0.43940070146006388</v>
      </c>
      <c r="R149">
        <f>[1]About!$B$72/(1+EXP([1]About!$B$73*(R148-$D148+[1]About!$B$74)))</f>
        <v>0.50749999999999995</v>
      </c>
      <c r="S149">
        <f>[1]About!$B$72/(1+EXP([1]About!$B$73*(S148-$D148+[1]About!$B$74)))</f>
        <v>0.57559929853993608</v>
      </c>
      <c r="T149">
        <f>[1]About!$B$72/(1+EXP([1]About!$B$73*(T148-$D148+[1]About!$B$74)))</f>
        <v>0.64128960400214308</v>
      </c>
      <c r="U149">
        <f>[1]About!$B$72/(1+EXP([1]About!$B$73*(U148-$D148+[1]About!$B$74)))</f>
        <v>0.70249114686631497</v>
      </c>
      <c r="V149">
        <f>[1]About!$B$72/(1+EXP([1]About!$B$73*(V148-$D148+[1]About!$B$74)))</f>
        <v>0.75769139308772704</v>
      </c>
      <c r="W149">
        <f>[1]About!$B$72/(1+EXP([1]About!$B$73*(W148-$D148+[1]About!$B$74)))</f>
        <v>0.80604157262203846</v>
      </c>
      <c r="X149">
        <f>[1]About!$B$72/(1+EXP([1]About!$B$73*(X148-$D148+[1]About!$B$74)))</f>
        <v>0.84731705675652613</v>
      </c>
      <c r="Y149">
        <f>[1]About!$B$72/(1+EXP([1]About!$B$73*(Y148-$D148+[1]About!$B$74)))</f>
        <v>0.88178686351989888</v>
      </c>
      <c r="Z149">
        <f>[1]About!$B$72/(1+EXP([1]About!$B$73*(Z148-$D148+[1]About!$B$74)))</f>
        <v>0.91004854176987648</v>
      </c>
      <c r="AA149">
        <f>[1]About!$B$72/(1+EXP([1]About!$B$73*(AA148-$D148+[1]About!$B$74)))</f>
        <v>0.93287283077630256</v>
      </c>
      <c r="AB149">
        <f>[1]About!$B$72/(1+EXP([1]About!$B$73*(AB148-$D148+[1]About!$B$74)))</f>
        <v>0.95108204360214854</v>
      </c>
      <c r="AC149">
        <f>[1]About!$B$72/(1+EXP([1]About!$B$73*(AC148-$D148+[1]About!$B$74)))</f>
        <v>0.96546828115621786</v>
      </c>
      <c r="AD149">
        <f>[1]About!$B$72/(1+EXP([1]About!$B$73*(AD148-$D148+[1]About!$B$74)))</f>
        <v>0.97674679113376495</v>
      </c>
      <c r="AE149">
        <f>[1]About!$B$72/(1+EXP([1]About!$B$73*(AE148-$D148+[1]About!$B$74)))</f>
        <v>0.98553552862611404</v>
      </c>
      <c r="AF149">
        <f>[1]About!$B$72/(1+EXP([1]About!$B$73*(AF148-$D148+[1]About!$B$74)))</f>
        <v>0.99235185972048212</v>
      </c>
      <c r="AG149">
        <f>[1]About!$B$72/(1+EXP([1]About!$B$73*(AG148-$D148+[1]About!$B$74)))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[1]About!$B$72/(1+EXP([1]About!$B$73*(D150-$D150+[1]About!$B$74)))</f>
        <v>2.2648140279517712E-2</v>
      </c>
      <c r="E151">
        <f>[1]About!$B$72/(1+EXP([1]About!$B$73*(E150-$D150+[1]About!$B$74)))</f>
        <v>2.9464471373885869E-2</v>
      </c>
      <c r="F151">
        <f>[1]About!$B$72/(1+EXP([1]About!$B$73*(F150-$D150+[1]About!$B$74)))</f>
        <v>3.8253208866234997E-2</v>
      </c>
      <c r="G151">
        <f>[1]About!$B$72/(1+EXP([1]About!$B$73*(G150-$D150+[1]About!$B$74)))</f>
        <v>4.9531718843781984E-2</v>
      </c>
      <c r="H151">
        <f>[1]About!$B$72/(1+EXP([1]About!$B$73*(H150-$D150+[1]About!$B$74)))</f>
        <v>6.3917956397851416E-2</v>
      </c>
      <c r="I151">
        <f>[1]About!$B$72/(1+EXP([1]About!$B$73*(I150-$D150+[1]About!$B$74)))</f>
        <v>8.2127169223697311E-2</v>
      </c>
      <c r="J151">
        <f>[1]About!$B$72/(1+EXP([1]About!$B$73*(J150-$D150+[1]About!$B$74)))</f>
        <v>0.10495145823012331</v>
      </c>
      <c r="K151">
        <f>[1]About!$B$72/(1+EXP([1]About!$B$73*(K150-$D150+[1]About!$B$74)))</f>
        <v>0.13321313648010116</v>
      </c>
      <c r="L151">
        <f>[1]About!$B$72/(1+EXP([1]About!$B$73*(L150-$D150+[1]About!$B$74)))</f>
        <v>0.1676829432434738</v>
      </c>
      <c r="M151">
        <f>[1]About!$B$72/(1+EXP([1]About!$B$73*(M150-$D150+[1]About!$B$74)))</f>
        <v>0.20895842737796153</v>
      </c>
      <c r="N151">
        <f>[1]About!$B$72/(1+EXP([1]About!$B$73*(N150-$D150+[1]About!$B$74)))</f>
        <v>0.25730860691227286</v>
      </c>
      <c r="O151">
        <f>[1]About!$B$72/(1+EXP([1]About!$B$73*(O150-$D150+[1]About!$B$74)))</f>
        <v>0.31250885313368498</v>
      </c>
      <c r="P151">
        <f>[1]About!$B$72/(1+EXP([1]About!$B$73*(P150-$D150+[1]About!$B$74)))</f>
        <v>0.37371039599785677</v>
      </c>
      <c r="Q151">
        <f>[1]About!$B$72/(1+EXP([1]About!$B$73*(Q150-$D150+[1]About!$B$74)))</f>
        <v>0.43940070146006388</v>
      </c>
      <c r="R151">
        <f>[1]About!$B$72/(1+EXP([1]About!$B$73*(R150-$D150+[1]About!$B$74)))</f>
        <v>0.50749999999999995</v>
      </c>
      <c r="S151">
        <f>[1]About!$B$72/(1+EXP([1]About!$B$73*(S150-$D150+[1]About!$B$74)))</f>
        <v>0.57559929853993608</v>
      </c>
      <c r="T151">
        <f>[1]About!$B$72/(1+EXP([1]About!$B$73*(T150-$D150+[1]About!$B$74)))</f>
        <v>0.64128960400214308</v>
      </c>
      <c r="U151">
        <f>[1]About!$B$72/(1+EXP([1]About!$B$73*(U150-$D150+[1]About!$B$74)))</f>
        <v>0.70249114686631497</v>
      </c>
      <c r="V151">
        <f>[1]About!$B$72/(1+EXP([1]About!$B$73*(V150-$D150+[1]About!$B$74)))</f>
        <v>0.75769139308772704</v>
      </c>
      <c r="W151">
        <f>[1]About!$B$72/(1+EXP([1]About!$B$73*(W150-$D150+[1]About!$B$74)))</f>
        <v>0.80604157262203846</v>
      </c>
      <c r="X151">
        <f>[1]About!$B$72/(1+EXP([1]About!$B$73*(X150-$D150+[1]About!$B$74)))</f>
        <v>0.84731705675652613</v>
      </c>
      <c r="Y151">
        <f>[1]About!$B$72/(1+EXP([1]About!$B$73*(Y150-$D150+[1]About!$B$74)))</f>
        <v>0.88178686351989888</v>
      </c>
      <c r="Z151">
        <f>[1]About!$B$72/(1+EXP([1]About!$B$73*(Z150-$D150+[1]About!$B$74)))</f>
        <v>0.91004854176987648</v>
      </c>
      <c r="AA151">
        <f>[1]About!$B$72/(1+EXP([1]About!$B$73*(AA150-$D150+[1]About!$B$74)))</f>
        <v>0.93287283077630256</v>
      </c>
      <c r="AB151">
        <f>[1]About!$B$72/(1+EXP([1]About!$B$73*(AB150-$D150+[1]About!$B$74)))</f>
        <v>0.95108204360214854</v>
      </c>
      <c r="AC151">
        <f>[1]About!$B$72/(1+EXP([1]About!$B$73*(AC150-$D150+[1]About!$B$74)))</f>
        <v>0.96546828115621786</v>
      </c>
      <c r="AD151">
        <f>[1]About!$B$72/(1+EXP([1]About!$B$73*(AD150-$D150+[1]About!$B$74)))</f>
        <v>0.97674679113376495</v>
      </c>
      <c r="AE151">
        <f>[1]About!$B$72/(1+EXP([1]About!$B$73*(AE150-$D150+[1]About!$B$74)))</f>
        <v>0.98553552862611404</v>
      </c>
      <c r="AF151">
        <f>[1]About!$B$72/(1+EXP([1]About!$B$73*(AF150-$D150+[1]About!$B$74)))</f>
        <v>0.99235185972048212</v>
      </c>
      <c r="AG151">
        <f>[1]About!$B$72/(1+EXP([1]About!$B$73*(AG150-$D150+[1]About!$B$74)))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[1]About!$B$72/(1+EXP([1]About!$B$73*(D152-$D152+[1]About!$B$74)))</f>
        <v>2.2648140279517712E-2</v>
      </c>
      <c r="E153">
        <f>[1]About!$B$72/(1+EXP([1]About!$B$73*(E152-$D152+[1]About!$B$74)))</f>
        <v>2.9464471373885869E-2</v>
      </c>
      <c r="F153">
        <f>[1]About!$B$72/(1+EXP([1]About!$B$73*(F152-$D152+[1]About!$B$74)))</f>
        <v>3.8253208866234997E-2</v>
      </c>
      <c r="G153">
        <f>[1]About!$B$72/(1+EXP([1]About!$B$73*(G152-$D152+[1]About!$B$74)))</f>
        <v>4.9531718843781984E-2</v>
      </c>
      <c r="H153">
        <f>[1]About!$B$72/(1+EXP([1]About!$B$73*(H152-$D152+[1]About!$B$74)))</f>
        <v>6.3917956397851416E-2</v>
      </c>
      <c r="I153">
        <f>[1]About!$B$72/(1+EXP([1]About!$B$73*(I152-$D152+[1]About!$B$74)))</f>
        <v>8.2127169223697311E-2</v>
      </c>
      <c r="J153">
        <f>[1]About!$B$72/(1+EXP([1]About!$B$73*(J152-$D152+[1]About!$B$74)))</f>
        <v>0.10495145823012331</v>
      </c>
      <c r="K153">
        <f>[1]About!$B$72/(1+EXP([1]About!$B$73*(K152-$D152+[1]About!$B$74)))</f>
        <v>0.13321313648010116</v>
      </c>
      <c r="L153">
        <f>[1]About!$B$72/(1+EXP([1]About!$B$73*(L152-$D152+[1]About!$B$74)))</f>
        <v>0.1676829432434738</v>
      </c>
      <c r="M153">
        <f>[1]About!$B$72/(1+EXP([1]About!$B$73*(M152-$D152+[1]About!$B$74)))</f>
        <v>0.20895842737796153</v>
      </c>
      <c r="N153">
        <f>[1]About!$B$72/(1+EXP([1]About!$B$73*(N152-$D152+[1]About!$B$74)))</f>
        <v>0.25730860691227286</v>
      </c>
      <c r="O153">
        <f>[1]About!$B$72/(1+EXP([1]About!$B$73*(O152-$D152+[1]About!$B$74)))</f>
        <v>0.31250885313368498</v>
      </c>
      <c r="P153">
        <f>[1]About!$B$72/(1+EXP([1]About!$B$73*(P152-$D152+[1]About!$B$74)))</f>
        <v>0.37371039599785677</v>
      </c>
      <c r="Q153">
        <f>[1]About!$B$72/(1+EXP([1]About!$B$73*(Q152-$D152+[1]About!$B$74)))</f>
        <v>0.43940070146006388</v>
      </c>
      <c r="R153">
        <f>[1]About!$B$72/(1+EXP([1]About!$B$73*(R152-$D152+[1]About!$B$74)))</f>
        <v>0.50749999999999995</v>
      </c>
      <c r="S153">
        <f>[1]About!$B$72/(1+EXP([1]About!$B$73*(S152-$D152+[1]About!$B$74)))</f>
        <v>0.57559929853993608</v>
      </c>
      <c r="T153">
        <f>[1]About!$B$72/(1+EXP([1]About!$B$73*(T152-$D152+[1]About!$B$74)))</f>
        <v>0.64128960400214308</v>
      </c>
      <c r="U153">
        <f>[1]About!$B$72/(1+EXP([1]About!$B$73*(U152-$D152+[1]About!$B$74)))</f>
        <v>0.70249114686631497</v>
      </c>
      <c r="V153">
        <f>[1]About!$B$72/(1+EXP([1]About!$B$73*(V152-$D152+[1]About!$B$74)))</f>
        <v>0.75769139308772704</v>
      </c>
      <c r="W153">
        <f>[1]About!$B$72/(1+EXP([1]About!$B$73*(W152-$D152+[1]About!$B$74)))</f>
        <v>0.80604157262203846</v>
      </c>
      <c r="X153">
        <f>[1]About!$B$72/(1+EXP([1]About!$B$73*(X152-$D152+[1]About!$B$74)))</f>
        <v>0.84731705675652613</v>
      </c>
      <c r="Y153">
        <f>[1]About!$B$72/(1+EXP([1]About!$B$73*(Y152-$D152+[1]About!$B$74)))</f>
        <v>0.88178686351989888</v>
      </c>
      <c r="Z153">
        <f>[1]About!$B$72/(1+EXP([1]About!$B$73*(Z152-$D152+[1]About!$B$74)))</f>
        <v>0.91004854176987648</v>
      </c>
      <c r="AA153">
        <f>[1]About!$B$72/(1+EXP([1]About!$B$73*(AA152-$D152+[1]About!$B$74)))</f>
        <v>0.93287283077630256</v>
      </c>
      <c r="AB153">
        <f>[1]About!$B$72/(1+EXP([1]About!$B$73*(AB152-$D152+[1]About!$B$74)))</f>
        <v>0.95108204360214854</v>
      </c>
      <c r="AC153">
        <f>[1]About!$B$72/(1+EXP([1]About!$B$73*(AC152-$D152+[1]About!$B$74)))</f>
        <v>0.96546828115621786</v>
      </c>
      <c r="AD153">
        <f>[1]About!$B$72/(1+EXP([1]About!$B$73*(AD152-$D152+[1]About!$B$74)))</f>
        <v>0.97674679113376495</v>
      </c>
      <c r="AE153">
        <f>[1]About!$B$72/(1+EXP([1]About!$B$73*(AE152-$D152+[1]About!$B$74)))</f>
        <v>0.98553552862611404</v>
      </c>
      <c r="AF153">
        <f>[1]About!$B$72/(1+EXP([1]About!$B$73*(AF152-$D152+[1]About!$B$74)))</f>
        <v>0.99235185972048212</v>
      </c>
      <c r="AG153">
        <f>[1]About!$B$72/(1+EXP([1]About!$B$73*(AG152-$D152+[1]About!$B$74)))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[1]About!$B$72/(1+EXP([1]About!$B$73*(D154-$D154+[1]About!$B$74)))</f>
        <v>2.2648140279517712E-2</v>
      </c>
      <c r="E155">
        <f>[1]About!$B$72/(1+EXP([1]About!$B$73*(E154-$D154+[1]About!$B$74)))</f>
        <v>2.9464471373885869E-2</v>
      </c>
      <c r="F155">
        <f>[1]About!$B$72/(1+EXP([1]About!$B$73*(F154-$D154+[1]About!$B$74)))</f>
        <v>3.8253208866234997E-2</v>
      </c>
      <c r="G155">
        <f>[1]About!$B$72/(1+EXP([1]About!$B$73*(G154-$D154+[1]About!$B$74)))</f>
        <v>4.9531718843781984E-2</v>
      </c>
      <c r="H155">
        <f>[1]About!$B$72/(1+EXP([1]About!$B$73*(H154-$D154+[1]About!$B$74)))</f>
        <v>6.3917956397851416E-2</v>
      </c>
      <c r="I155">
        <f>[1]About!$B$72/(1+EXP([1]About!$B$73*(I154-$D154+[1]About!$B$74)))</f>
        <v>8.2127169223697311E-2</v>
      </c>
      <c r="J155">
        <f>[1]About!$B$72/(1+EXP([1]About!$B$73*(J154-$D154+[1]About!$B$74)))</f>
        <v>0.10495145823012331</v>
      </c>
      <c r="K155">
        <f>[1]About!$B$72/(1+EXP([1]About!$B$73*(K154-$D154+[1]About!$B$74)))</f>
        <v>0.13321313648010116</v>
      </c>
      <c r="L155">
        <f>[1]About!$B$72/(1+EXP([1]About!$B$73*(L154-$D154+[1]About!$B$74)))</f>
        <v>0.1676829432434738</v>
      </c>
      <c r="M155">
        <f>[1]About!$B$72/(1+EXP([1]About!$B$73*(M154-$D154+[1]About!$B$74)))</f>
        <v>0.20895842737796153</v>
      </c>
      <c r="N155">
        <f>[1]About!$B$72/(1+EXP([1]About!$B$73*(N154-$D154+[1]About!$B$74)))</f>
        <v>0.25730860691227286</v>
      </c>
      <c r="O155">
        <f>[1]About!$B$72/(1+EXP([1]About!$B$73*(O154-$D154+[1]About!$B$74)))</f>
        <v>0.31250885313368498</v>
      </c>
      <c r="P155">
        <f>[1]About!$B$72/(1+EXP([1]About!$B$73*(P154-$D154+[1]About!$B$74)))</f>
        <v>0.37371039599785677</v>
      </c>
      <c r="Q155">
        <f>[1]About!$B$72/(1+EXP([1]About!$B$73*(Q154-$D154+[1]About!$B$74)))</f>
        <v>0.43940070146006388</v>
      </c>
      <c r="R155">
        <f>[1]About!$B$72/(1+EXP([1]About!$B$73*(R154-$D154+[1]About!$B$74)))</f>
        <v>0.50749999999999995</v>
      </c>
      <c r="S155">
        <f>[1]About!$B$72/(1+EXP([1]About!$B$73*(S154-$D154+[1]About!$B$74)))</f>
        <v>0.57559929853993608</v>
      </c>
      <c r="T155">
        <f>[1]About!$B$72/(1+EXP([1]About!$B$73*(T154-$D154+[1]About!$B$74)))</f>
        <v>0.64128960400214308</v>
      </c>
      <c r="U155">
        <f>[1]About!$B$72/(1+EXP([1]About!$B$73*(U154-$D154+[1]About!$B$74)))</f>
        <v>0.70249114686631497</v>
      </c>
      <c r="V155">
        <f>[1]About!$B$72/(1+EXP([1]About!$B$73*(V154-$D154+[1]About!$B$74)))</f>
        <v>0.75769139308772704</v>
      </c>
      <c r="W155">
        <f>[1]About!$B$72/(1+EXP([1]About!$B$73*(W154-$D154+[1]About!$B$74)))</f>
        <v>0.80604157262203846</v>
      </c>
      <c r="X155">
        <f>[1]About!$B$72/(1+EXP([1]About!$B$73*(X154-$D154+[1]About!$B$74)))</f>
        <v>0.84731705675652613</v>
      </c>
      <c r="Y155">
        <f>[1]About!$B$72/(1+EXP([1]About!$B$73*(Y154-$D154+[1]About!$B$74)))</f>
        <v>0.88178686351989888</v>
      </c>
      <c r="Z155">
        <f>[1]About!$B$72/(1+EXP([1]About!$B$73*(Z154-$D154+[1]About!$B$74)))</f>
        <v>0.91004854176987648</v>
      </c>
      <c r="AA155">
        <f>[1]About!$B$72/(1+EXP([1]About!$B$73*(AA154-$D154+[1]About!$B$74)))</f>
        <v>0.93287283077630256</v>
      </c>
      <c r="AB155">
        <f>[1]About!$B$72/(1+EXP([1]About!$B$73*(AB154-$D154+[1]About!$B$74)))</f>
        <v>0.95108204360214854</v>
      </c>
      <c r="AC155">
        <f>[1]About!$B$72/(1+EXP([1]About!$B$73*(AC154-$D154+[1]About!$B$74)))</f>
        <v>0.96546828115621786</v>
      </c>
      <c r="AD155">
        <f>[1]About!$B$72/(1+EXP([1]About!$B$73*(AD154-$D154+[1]About!$B$74)))</f>
        <v>0.97674679113376495</v>
      </c>
      <c r="AE155">
        <f>[1]About!$B$72/(1+EXP([1]About!$B$73*(AE154-$D154+[1]About!$B$74)))</f>
        <v>0.98553552862611404</v>
      </c>
      <c r="AF155">
        <f>[1]About!$B$72/(1+EXP([1]About!$B$73*(AF154-$D154+[1]About!$B$74)))</f>
        <v>0.99235185972048212</v>
      </c>
      <c r="AG155">
        <f>[1]About!$B$72/(1+EXP([1]About!$B$73*(AG154-$D154+[1]About!$B$74)))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[1]About!$B$72/(1+EXP([1]About!$B$73*(D156-$D156+[1]About!$B$74)))</f>
        <v>2.2648140279517712E-2</v>
      </c>
      <c r="E157">
        <f>[1]About!$B$72/(1+EXP([1]About!$B$73*(E156-$D156+[1]About!$B$74)))</f>
        <v>2.9464471373885869E-2</v>
      </c>
      <c r="F157">
        <f>[1]About!$B$72/(1+EXP([1]About!$B$73*(F156-$D156+[1]About!$B$74)))</f>
        <v>3.8253208866234997E-2</v>
      </c>
      <c r="G157">
        <f>[1]About!$B$72/(1+EXP([1]About!$B$73*(G156-$D156+[1]About!$B$74)))</f>
        <v>4.9531718843781984E-2</v>
      </c>
      <c r="H157">
        <f>[1]About!$B$72/(1+EXP([1]About!$B$73*(H156-$D156+[1]About!$B$74)))</f>
        <v>6.3917956397851416E-2</v>
      </c>
      <c r="I157">
        <f>[1]About!$B$72/(1+EXP([1]About!$B$73*(I156-$D156+[1]About!$B$74)))</f>
        <v>8.2127169223697311E-2</v>
      </c>
      <c r="J157">
        <f>[1]About!$B$72/(1+EXP([1]About!$B$73*(J156-$D156+[1]About!$B$74)))</f>
        <v>0.10495145823012331</v>
      </c>
      <c r="K157">
        <f>[1]About!$B$72/(1+EXP([1]About!$B$73*(K156-$D156+[1]About!$B$74)))</f>
        <v>0.13321313648010116</v>
      </c>
      <c r="L157">
        <f>[1]About!$B$72/(1+EXP([1]About!$B$73*(L156-$D156+[1]About!$B$74)))</f>
        <v>0.1676829432434738</v>
      </c>
      <c r="M157">
        <f>[1]About!$B$72/(1+EXP([1]About!$B$73*(M156-$D156+[1]About!$B$74)))</f>
        <v>0.20895842737796153</v>
      </c>
      <c r="N157">
        <f>[1]About!$B$72/(1+EXP([1]About!$B$73*(N156-$D156+[1]About!$B$74)))</f>
        <v>0.25730860691227286</v>
      </c>
      <c r="O157">
        <f>[1]About!$B$72/(1+EXP([1]About!$B$73*(O156-$D156+[1]About!$B$74)))</f>
        <v>0.31250885313368498</v>
      </c>
      <c r="P157">
        <f>[1]About!$B$72/(1+EXP([1]About!$B$73*(P156-$D156+[1]About!$B$74)))</f>
        <v>0.37371039599785677</v>
      </c>
      <c r="Q157">
        <f>[1]About!$B$72/(1+EXP([1]About!$B$73*(Q156-$D156+[1]About!$B$74)))</f>
        <v>0.43940070146006388</v>
      </c>
      <c r="R157">
        <f>[1]About!$B$72/(1+EXP([1]About!$B$73*(R156-$D156+[1]About!$B$74)))</f>
        <v>0.50749999999999995</v>
      </c>
      <c r="S157">
        <f>[1]About!$B$72/(1+EXP([1]About!$B$73*(S156-$D156+[1]About!$B$74)))</f>
        <v>0.57559929853993608</v>
      </c>
      <c r="T157">
        <f>[1]About!$B$72/(1+EXP([1]About!$B$73*(T156-$D156+[1]About!$B$74)))</f>
        <v>0.64128960400214308</v>
      </c>
      <c r="U157">
        <f>[1]About!$B$72/(1+EXP([1]About!$B$73*(U156-$D156+[1]About!$B$74)))</f>
        <v>0.70249114686631497</v>
      </c>
      <c r="V157">
        <f>[1]About!$B$72/(1+EXP([1]About!$B$73*(V156-$D156+[1]About!$B$74)))</f>
        <v>0.75769139308772704</v>
      </c>
      <c r="W157">
        <f>[1]About!$B$72/(1+EXP([1]About!$B$73*(W156-$D156+[1]About!$B$74)))</f>
        <v>0.80604157262203846</v>
      </c>
      <c r="X157">
        <f>[1]About!$B$72/(1+EXP([1]About!$B$73*(X156-$D156+[1]About!$B$74)))</f>
        <v>0.84731705675652613</v>
      </c>
      <c r="Y157">
        <f>[1]About!$B$72/(1+EXP([1]About!$B$73*(Y156-$D156+[1]About!$B$74)))</f>
        <v>0.88178686351989888</v>
      </c>
      <c r="Z157">
        <f>[1]About!$B$72/(1+EXP([1]About!$B$73*(Z156-$D156+[1]About!$B$74)))</f>
        <v>0.91004854176987648</v>
      </c>
      <c r="AA157">
        <f>[1]About!$B$72/(1+EXP([1]About!$B$73*(AA156-$D156+[1]About!$B$74)))</f>
        <v>0.93287283077630256</v>
      </c>
      <c r="AB157">
        <f>[1]About!$B$72/(1+EXP([1]About!$B$73*(AB156-$D156+[1]About!$B$74)))</f>
        <v>0.95108204360214854</v>
      </c>
      <c r="AC157">
        <f>[1]About!$B$72/(1+EXP([1]About!$B$73*(AC156-$D156+[1]About!$B$74)))</f>
        <v>0.96546828115621786</v>
      </c>
      <c r="AD157">
        <f>[1]About!$B$72/(1+EXP([1]About!$B$73*(AD156-$D156+[1]About!$B$74)))</f>
        <v>0.97674679113376495</v>
      </c>
      <c r="AE157">
        <f>[1]About!$B$72/(1+EXP([1]About!$B$73*(AE156-$D156+[1]About!$B$74)))</f>
        <v>0.98553552862611404</v>
      </c>
      <c r="AF157">
        <f>[1]About!$B$72/(1+EXP([1]About!$B$73*(AF156-$D156+[1]About!$B$74)))</f>
        <v>0.99235185972048212</v>
      </c>
      <c r="AG157">
        <f>[1]About!$B$72/(1+EXP([1]About!$B$73*(AG156-$D156+[1]About!$B$74)))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[1]About!$B$72/(1+EXP([1]About!$B$73*(D158-$D158+[1]About!$B$74)))</f>
        <v>2.2648140279517712E-2</v>
      </c>
      <c r="E159">
        <f>[1]About!$B$72/(1+EXP([1]About!$B$73*(E158-$D158+[1]About!$B$74)))</f>
        <v>2.9464471373885869E-2</v>
      </c>
      <c r="F159">
        <f>[1]About!$B$72/(1+EXP([1]About!$B$73*(F158-$D158+[1]About!$B$74)))</f>
        <v>3.8253208866234997E-2</v>
      </c>
      <c r="G159">
        <f>[1]About!$B$72/(1+EXP([1]About!$B$73*(G158-$D158+[1]About!$B$74)))</f>
        <v>4.9531718843781984E-2</v>
      </c>
      <c r="H159">
        <f>[1]About!$B$72/(1+EXP([1]About!$B$73*(H158-$D158+[1]About!$B$74)))</f>
        <v>6.3917956397851416E-2</v>
      </c>
      <c r="I159">
        <f>[1]About!$B$72/(1+EXP([1]About!$B$73*(I158-$D158+[1]About!$B$74)))</f>
        <v>8.2127169223697311E-2</v>
      </c>
      <c r="J159">
        <f>[1]About!$B$72/(1+EXP([1]About!$B$73*(J158-$D158+[1]About!$B$74)))</f>
        <v>0.10495145823012331</v>
      </c>
      <c r="K159">
        <f>[1]About!$B$72/(1+EXP([1]About!$B$73*(K158-$D158+[1]About!$B$74)))</f>
        <v>0.13321313648010116</v>
      </c>
      <c r="L159">
        <f>[1]About!$B$72/(1+EXP([1]About!$B$73*(L158-$D158+[1]About!$B$74)))</f>
        <v>0.1676829432434738</v>
      </c>
      <c r="M159">
        <f>[1]About!$B$72/(1+EXP([1]About!$B$73*(M158-$D158+[1]About!$B$74)))</f>
        <v>0.20895842737796153</v>
      </c>
      <c r="N159">
        <f>[1]About!$B$72/(1+EXP([1]About!$B$73*(N158-$D158+[1]About!$B$74)))</f>
        <v>0.25730860691227286</v>
      </c>
      <c r="O159">
        <f>[1]About!$B$72/(1+EXP([1]About!$B$73*(O158-$D158+[1]About!$B$74)))</f>
        <v>0.31250885313368498</v>
      </c>
      <c r="P159">
        <f>[1]About!$B$72/(1+EXP([1]About!$B$73*(P158-$D158+[1]About!$B$74)))</f>
        <v>0.37371039599785677</v>
      </c>
      <c r="Q159">
        <f>[1]About!$B$72/(1+EXP([1]About!$B$73*(Q158-$D158+[1]About!$B$74)))</f>
        <v>0.43940070146006388</v>
      </c>
      <c r="R159">
        <f>[1]About!$B$72/(1+EXP([1]About!$B$73*(R158-$D158+[1]About!$B$74)))</f>
        <v>0.50749999999999995</v>
      </c>
      <c r="S159">
        <f>[1]About!$B$72/(1+EXP([1]About!$B$73*(S158-$D158+[1]About!$B$74)))</f>
        <v>0.57559929853993608</v>
      </c>
      <c r="T159">
        <f>[1]About!$B$72/(1+EXP([1]About!$B$73*(T158-$D158+[1]About!$B$74)))</f>
        <v>0.64128960400214308</v>
      </c>
      <c r="U159">
        <f>[1]About!$B$72/(1+EXP([1]About!$B$73*(U158-$D158+[1]About!$B$74)))</f>
        <v>0.70249114686631497</v>
      </c>
      <c r="V159">
        <f>[1]About!$B$72/(1+EXP([1]About!$B$73*(V158-$D158+[1]About!$B$74)))</f>
        <v>0.75769139308772704</v>
      </c>
      <c r="W159">
        <f>[1]About!$B$72/(1+EXP([1]About!$B$73*(W158-$D158+[1]About!$B$74)))</f>
        <v>0.80604157262203846</v>
      </c>
      <c r="X159">
        <f>[1]About!$B$72/(1+EXP([1]About!$B$73*(X158-$D158+[1]About!$B$74)))</f>
        <v>0.84731705675652613</v>
      </c>
      <c r="Y159">
        <f>[1]About!$B$72/(1+EXP([1]About!$B$73*(Y158-$D158+[1]About!$B$74)))</f>
        <v>0.88178686351989888</v>
      </c>
      <c r="Z159">
        <f>[1]About!$B$72/(1+EXP([1]About!$B$73*(Z158-$D158+[1]About!$B$74)))</f>
        <v>0.91004854176987648</v>
      </c>
      <c r="AA159">
        <f>[1]About!$B$72/(1+EXP([1]About!$B$73*(AA158-$D158+[1]About!$B$74)))</f>
        <v>0.93287283077630256</v>
      </c>
      <c r="AB159">
        <f>[1]About!$B$72/(1+EXP([1]About!$B$73*(AB158-$D158+[1]About!$B$74)))</f>
        <v>0.95108204360214854</v>
      </c>
      <c r="AC159">
        <f>[1]About!$B$72/(1+EXP([1]About!$B$73*(AC158-$D158+[1]About!$B$74)))</f>
        <v>0.96546828115621786</v>
      </c>
      <c r="AD159">
        <f>[1]About!$B$72/(1+EXP([1]About!$B$73*(AD158-$D158+[1]About!$B$74)))</f>
        <v>0.97674679113376495</v>
      </c>
      <c r="AE159">
        <f>[1]About!$B$72/(1+EXP([1]About!$B$73*(AE158-$D158+[1]About!$B$74)))</f>
        <v>0.98553552862611404</v>
      </c>
      <c r="AF159">
        <f>[1]About!$B$72/(1+EXP([1]About!$B$73*(AF158-$D158+[1]About!$B$74)))</f>
        <v>0.99235185972048212</v>
      </c>
      <c r="AG159">
        <f>[1]About!$B$72/(1+EXP([1]About!$B$73*(AG158-$D158+[1]About!$B$74)))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0" x14ac:dyDescent="0.25">
      <c r="B161">
        <v>0</v>
      </c>
      <c r="C161">
        <v>0</v>
      </c>
      <c r="D161">
        <v>1</v>
      </c>
    </row>
    <row r="162" spans="1:30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x14ac:dyDescent="0.25">
      <c r="B163">
        <v>0</v>
      </c>
      <c r="C163">
        <f>VLOOKUP(C$162,'[1]Exogenous GDP Adjustment'!$A$12:$D$25,4,FALSE)</f>
        <v>1</v>
      </c>
      <c r="D163">
        <f>VLOOKUP(D$162,'[1]Exogenous GDP Adjustment'!$A$12:$D$25,4,FALSE)</f>
        <v>0.74485656887827523</v>
      </c>
      <c r="E163">
        <f>VLOOKUP(E$162,'[1]Exogenous GDP Adjustment'!$A$12:$D$25,4,FALSE)</f>
        <v>0.59245610359248302</v>
      </c>
      <c r="F163">
        <f>VLOOKUP(F$162,'[1]Exogenous GDP Adjustment'!$A$12:$D$25,4,FALSE)</f>
        <v>0.52580560251625763</v>
      </c>
      <c r="G163">
        <f>VLOOKUP(G$162,'[1]Exogenous GDP Adjustment'!$A$12:$D$25,4,FALSE)</f>
        <v>0.43947637654354155</v>
      </c>
      <c r="H163">
        <f>VLOOKUP(H$162,'[1]Exogenous GDP Adjustment'!$A$12:$D$25,4,FALSE)</f>
        <v>0.34171260960906885</v>
      </c>
      <c r="I163">
        <f>VLOOKUP(I$162,'[1]Exogenous GDP Adjustment'!$A$12:$D$25,4,FALSE)</f>
        <v>0.25466138341167571</v>
      </c>
      <c r="J163">
        <f>VLOOKUP(J$162,'[1]Exogenous GDP Adjustment'!$A$12:$D$25,4,FALSE)</f>
        <v>0.18950552740482202</v>
      </c>
      <c r="K163">
        <f>VLOOKUP(K$162,'[1]Exogenous GDP Adjustment'!$A$12:$D$25,4,FALSE)</f>
        <v>0.13645039119406011</v>
      </c>
      <c r="L163">
        <f>VLOOKUP(L$162,'[1]Exogenous GDP Adjustment'!$A$12:$D$25,4,FALSE)</f>
        <v>0.12254553055985652</v>
      </c>
      <c r="M163">
        <f>VLOOKUP(M$162,'[1]Exogenous GDP Adjustment'!$A$12:$D$25,4,FALSE)</f>
        <v>0.11384303164002771</v>
      </c>
      <c r="N163">
        <f>VLOOKUP(N$162,'[1]Exogenous GDP Adjustment'!$A$12:$D$25,4,FALSE)</f>
        <v>5.8600000000000013E-2</v>
      </c>
      <c r="O163">
        <f>VLOOKUP(O$162,'[1]Exogenous GDP Adjustment'!$A$12:$D$25,4,FALSE)</f>
        <v>2.3699999999999999E-2</v>
      </c>
      <c r="P163">
        <f>VLOOKUP(P$162,'[1]Exogenous GDP Adjustment'!$A$12:$D$25,3,FALSE)</f>
        <v>0</v>
      </c>
      <c r="Q163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7.1429000000000006E-2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0.14285700000000001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0.214286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0.28571400000000002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0.35714299999999999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0.42857099999999998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0.5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0.57142899999999996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0.64285700000000001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0.71428599999999998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0.78571400000000002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0.85714299999999999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0.92857100000000004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1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1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1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1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1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1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1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1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1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0.1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0.2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0.3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0.4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0.5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0.6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0.7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0.8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1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1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1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1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1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0.1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0.2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0.3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0.4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0.5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0.6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0.7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0.8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1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1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1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1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1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1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1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1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1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1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1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1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0.111111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0.222222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0.33333299999999999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0.44444400000000001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0.55555600000000005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0.66666700000000001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0.77777799999999997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0.88888900000000004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6.6667000000000004E-2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0.13333300000000001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0.26666699999999999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0.33333299999999999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0.4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0.466667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0.53333299999999995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0.6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0.66666700000000001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0.73333300000000001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0.8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0.86666699999999997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0.93333299999999997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0.1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0.3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0.4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0.5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0.6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0.7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0.8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6.6667000000000004E-2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0.13333300000000001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0.26666699999999999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0.33333299999999999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0.4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0.466667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0.53333299999999995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0.6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0.66666700000000001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0.73333300000000001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0.8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0.86666699999999997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0.93333299999999997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1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1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1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1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1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1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1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18"/>
    <col min="66" max="16384" width="9.140625" style="12"/>
  </cols>
  <sheetData>
    <row r="1" spans="1:65" x14ac:dyDescent="0.25">
      <c r="B1" s="15" t="s">
        <v>31</v>
      </c>
      <c r="C1" s="15" t="s">
        <v>78</v>
      </c>
      <c r="D1" s="15" t="s">
        <v>31</v>
      </c>
      <c r="E1" s="15" t="s">
        <v>78</v>
      </c>
      <c r="F1" s="15" t="s">
        <v>31</v>
      </c>
      <c r="G1" s="15" t="s">
        <v>78</v>
      </c>
      <c r="H1" s="15" t="s">
        <v>31</v>
      </c>
      <c r="I1" s="15" t="s">
        <v>78</v>
      </c>
      <c r="J1" s="15" t="s">
        <v>31</v>
      </c>
      <c r="K1" s="15" t="s">
        <v>78</v>
      </c>
      <c r="L1" s="15" t="s">
        <v>31</v>
      </c>
      <c r="M1" s="15" t="s">
        <v>78</v>
      </c>
      <c r="N1" s="15" t="s">
        <v>31</v>
      </c>
      <c r="O1" s="15" t="s">
        <v>78</v>
      </c>
      <c r="P1" s="15" t="s">
        <v>31</v>
      </c>
      <c r="Q1" s="15" t="s">
        <v>78</v>
      </c>
      <c r="R1" s="15" t="s">
        <v>31</v>
      </c>
      <c r="S1" s="15" t="s">
        <v>78</v>
      </c>
      <c r="T1" s="15" t="s">
        <v>31</v>
      </c>
      <c r="U1" s="15" t="s">
        <v>78</v>
      </c>
      <c r="V1" s="15" t="s">
        <v>31</v>
      </c>
      <c r="W1" s="15" t="s">
        <v>78</v>
      </c>
      <c r="X1" s="15" t="s">
        <v>31</v>
      </c>
      <c r="Y1" s="15" t="s">
        <v>78</v>
      </c>
      <c r="Z1" s="15" t="s">
        <v>31</v>
      </c>
      <c r="AA1" s="15" t="s">
        <v>78</v>
      </c>
      <c r="AB1" s="15" t="s">
        <v>31</v>
      </c>
      <c r="AC1" s="15" t="s">
        <v>78</v>
      </c>
      <c r="AD1" s="15" t="s">
        <v>31</v>
      </c>
      <c r="AE1" s="15" t="s">
        <v>78</v>
      </c>
      <c r="AF1" s="15" t="s">
        <v>31</v>
      </c>
      <c r="AG1" s="15" t="s">
        <v>78</v>
      </c>
      <c r="AH1" s="15" t="s">
        <v>31</v>
      </c>
      <c r="AI1" s="15" t="s">
        <v>78</v>
      </c>
      <c r="AJ1" s="15" t="s">
        <v>31</v>
      </c>
      <c r="AK1" s="15" t="s">
        <v>78</v>
      </c>
      <c r="AL1" s="15" t="s">
        <v>31</v>
      </c>
      <c r="AM1" s="15" t="s">
        <v>78</v>
      </c>
      <c r="AN1" s="15" t="s">
        <v>31</v>
      </c>
      <c r="AO1" s="15" t="s">
        <v>78</v>
      </c>
      <c r="AP1" s="15" t="s">
        <v>31</v>
      </c>
      <c r="AQ1" s="15" t="s">
        <v>78</v>
      </c>
      <c r="AR1" s="15" t="s">
        <v>31</v>
      </c>
      <c r="AS1" s="15" t="s">
        <v>78</v>
      </c>
      <c r="AT1" s="15" t="s">
        <v>31</v>
      </c>
      <c r="AU1" s="15" t="s">
        <v>78</v>
      </c>
      <c r="AV1" s="15" t="s">
        <v>31</v>
      </c>
      <c r="AW1" s="15" t="s">
        <v>78</v>
      </c>
      <c r="AX1" s="15" t="s">
        <v>31</v>
      </c>
      <c r="AY1" s="15" t="s">
        <v>78</v>
      </c>
      <c r="AZ1" s="15" t="s">
        <v>31</v>
      </c>
      <c r="BA1" s="15" t="s">
        <v>78</v>
      </c>
      <c r="BB1" s="15" t="s">
        <v>31</v>
      </c>
      <c r="BC1" s="15" t="s">
        <v>78</v>
      </c>
      <c r="BD1" s="15" t="s">
        <v>31</v>
      </c>
      <c r="BE1" s="15" t="s">
        <v>78</v>
      </c>
      <c r="BF1" s="15" t="s">
        <v>31</v>
      </c>
      <c r="BG1" s="15" t="s">
        <v>78</v>
      </c>
      <c r="BH1" s="15" t="s">
        <v>31</v>
      </c>
      <c r="BI1" s="15" t="s">
        <v>78</v>
      </c>
      <c r="BJ1" s="15" t="s">
        <v>31</v>
      </c>
      <c r="BK1" s="15" t="s">
        <v>78</v>
      </c>
      <c r="BL1" s="15" t="s">
        <v>31</v>
      </c>
      <c r="BM1" s="17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8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8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8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2034</v>
      </c>
      <c r="G5" s="12">
        <f>IF(ISBLANK('Set Schedules Here'!D9),"",ROUND('Set Schedules Here'!D9,rounding_decimal_places))</f>
        <v>1</v>
      </c>
      <c r="H5" s="12">
        <f>IF(ISBLANK('Set Schedules Here'!E8),"",ROUND('Set Schedules Here'!E8,rounding_decimal_places))</f>
        <v>2050</v>
      </c>
      <c r="I5" s="12">
        <f>IF(ISBLANK('Set Schedules Here'!E9),"",ROUND('Set Schedules Here'!E9,rounding_decimal_places))</f>
        <v>1</v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8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2035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8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8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8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2030</v>
      </c>
      <c r="G9" s="12">
        <f>IF(ISBLANK('Set Schedules Here'!D17),"",ROUND('Set Schedules Here'!D17,rounding_decimal_places))</f>
        <v>1</v>
      </c>
      <c r="H9" s="12">
        <f>IF(ISBLANK('Set Schedules Here'!E16),"",ROUND('Set Schedules Here'!E16,rounding_decimal_places))</f>
        <v>2050</v>
      </c>
      <c r="I9" s="12">
        <f>IF(ISBLANK('Set Schedules Here'!E17),"",ROUND('Set Schedules Here'!E17,rounding_decimal_places))</f>
        <v>1</v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8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2030</v>
      </c>
      <c r="G10" s="12">
        <f>IF(ISBLANK('Set Schedules Here'!D19),"",ROUND('Set Schedules Here'!D19,rounding_decimal_places))</f>
        <v>1</v>
      </c>
      <c r="H10" s="12">
        <f>IF(ISBLANK('Set Schedules Here'!E18),"",ROUND('Set Schedules Here'!E18,rounding_decimal_places))</f>
        <v>2050</v>
      </c>
      <c r="I10" s="12">
        <f>IF(ISBLANK('Set Schedules Here'!E19),"",ROUND('Set Schedules Here'!E19,rounding_decimal_places))</f>
        <v>1</v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8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8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</v>
      </c>
      <c r="H12" s="12">
        <f>IF(ISBLANK('Set Schedules Here'!E22),"",ROUND('Set Schedules Here'!E22,rounding_decimal_places))</f>
        <v>2030</v>
      </c>
      <c r="I12" s="12">
        <f>IF(ISBLANK('Set Schedules Here'!E23),"",ROUND('Set Schedules Here'!E23,rounding_decimal_places))</f>
        <v>1</v>
      </c>
      <c r="J12" s="12">
        <f>IF(ISBLANK('Set Schedules Here'!F22),"",ROUND('Set Schedules Here'!F22,rounding_decimal_places))</f>
        <v>2050</v>
      </c>
      <c r="K12" s="12">
        <f>IF(ISBLANK('Set Schedules Here'!F23),"",ROUND('Set Schedules Here'!F23,rounding_decimal_places))</f>
        <v>1</v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8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8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8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8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8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8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8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8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8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8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8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8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8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8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8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8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8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8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8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8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8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2035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8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2030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8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8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8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8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8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8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8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8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8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8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8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8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8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8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8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2035</v>
      </c>
      <c r="G49" s="12">
        <f>IF(ISBLANK('Set Schedules Here'!D97),"",ROUND('Set Schedules Here'!D97,rounding_decimal_places))</f>
        <v>1</v>
      </c>
      <c r="H49" s="12">
        <f>IF(ISBLANK('Set Schedules Here'!E96),"",ROUND('Set Schedules Here'!E96,rounding_decimal_places))</f>
        <v>2050</v>
      </c>
      <c r="I49" s="12">
        <f>IF(ISBLANK('Set Schedules Here'!E97),"",ROUND('Set Schedules Here'!E97,rounding_decimal_places))</f>
        <v>1</v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8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8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8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8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8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8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8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8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8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8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8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8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8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8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8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8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8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8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8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8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8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8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18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18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18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18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18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18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18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18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18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18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8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8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6" t="s">
        <v>181</v>
      </c>
      <c r="B1" s="26"/>
      <c r="C1" s="26"/>
      <c r="D1" s="37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7" t="s">
        <v>175</v>
      </c>
      <c r="B5">
        <f>B3</f>
        <v>19073</v>
      </c>
      <c r="C5" s="28">
        <f>C4*($B$3/$B$4)</f>
        <v>19453.099643381582</v>
      </c>
      <c r="D5" s="28"/>
    </row>
    <row r="6" spans="1:6" x14ac:dyDescent="0.25">
      <c r="A6" s="29" t="s">
        <v>176</v>
      </c>
    </row>
    <row r="7" spans="1:6" x14ac:dyDescent="0.25">
      <c r="D7" s="22"/>
    </row>
    <row r="8" spans="1:6" x14ac:dyDescent="0.25">
      <c r="A8" t="s">
        <v>172</v>
      </c>
      <c r="C8" s="30">
        <f>(C3-C5)/C5</f>
        <v>-6.6061433238933931E-2</v>
      </c>
      <c r="D8" s="30"/>
    </row>
    <row r="11" spans="1:6" x14ac:dyDescent="0.25">
      <c r="A11" s="32" t="s">
        <v>31</v>
      </c>
      <c r="B11" s="32"/>
      <c r="C11" s="25" t="s">
        <v>172</v>
      </c>
      <c r="D11" s="25" t="s">
        <v>173</v>
      </c>
      <c r="F11" s="1"/>
    </row>
    <row r="12" spans="1:6" x14ac:dyDescent="0.25">
      <c r="A12">
        <v>2020</v>
      </c>
      <c r="C12" s="21">
        <f>C8</f>
        <v>-6.6061433238933931E-2</v>
      </c>
      <c r="D12" s="21">
        <f>C12/C$12</f>
        <v>1</v>
      </c>
      <c r="F12" s="21"/>
    </row>
    <row r="13" spans="1:6" ht="15.75" thickBot="1" x14ac:dyDescent="0.3">
      <c r="A13" s="10">
        <v>2021</v>
      </c>
      <c r="B13" s="10"/>
      <c r="C13" s="34">
        <f>$C$12*D13</f>
        <v>-4.9206292497533569E-2</v>
      </c>
      <c r="D13" s="21">
        <f>D37</f>
        <v>0.74485656887827523</v>
      </c>
    </row>
    <row r="14" spans="1:6" x14ac:dyDescent="0.25">
      <c r="A14">
        <v>2022</v>
      </c>
      <c r="C14" s="35">
        <f>$C$12*D14</f>
        <v>-3.9138499334473741E-2</v>
      </c>
      <c r="D14" s="21">
        <f>E37</f>
        <v>0.59245610359248302</v>
      </c>
      <c r="E14" s="23"/>
    </row>
    <row r="15" spans="1:6" x14ac:dyDescent="0.25">
      <c r="A15">
        <v>2023</v>
      </c>
      <c r="C15" s="35">
        <f t="shared" ref="C15:C25" si="0">$C$12*D15</f>
        <v>-3.4735471707285186E-2</v>
      </c>
      <c r="D15" s="21">
        <f>F37</f>
        <v>0.52580560251625763</v>
      </c>
      <c r="E15" s="23"/>
    </row>
    <row r="16" spans="1:6" x14ac:dyDescent="0.25">
      <c r="A16">
        <v>2024</v>
      </c>
      <c r="C16" s="35">
        <f t="shared" si="0"/>
        <v>-2.9032439309119761E-2</v>
      </c>
      <c r="D16" s="36">
        <f>G37</f>
        <v>0.43947637654354155</v>
      </c>
      <c r="E16" s="23"/>
    </row>
    <row r="17" spans="1:13" x14ac:dyDescent="0.25">
      <c r="A17">
        <v>2025</v>
      </c>
      <c r="C17" s="35">
        <f t="shared" si="0"/>
        <v>-2.2574024746591394E-2</v>
      </c>
      <c r="D17" s="21">
        <f>H37</f>
        <v>0.34171260960906885</v>
      </c>
      <c r="E17" s="23"/>
    </row>
    <row r="18" spans="1:13" x14ac:dyDescent="0.25">
      <c r="A18">
        <v>2026</v>
      </c>
      <c r="B18">
        <v>1</v>
      </c>
      <c r="C18" s="35">
        <f t="shared" si="0"/>
        <v>-1.6823295978784972E-2</v>
      </c>
      <c r="D18" s="21">
        <f>I37</f>
        <v>0.25466138341167571</v>
      </c>
    </row>
    <row r="19" spans="1:13" x14ac:dyDescent="0.25">
      <c r="A19">
        <v>2027</v>
      </c>
      <c r="B19">
        <v>2</v>
      </c>
      <c r="C19" s="35">
        <f t="shared" si="0"/>
        <v>-1.2519006747062614E-2</v>
      </c>
      <c r="D19" s="21">
        <f>J37</f>
        <v>0.18950552740482202</v>
      </c>
    </row>
    <row r="20" spans="1:13" x14ac:dyDescent="0.25">
      <c r="A20">
        <v>2028</v>
      </c>
      <c r="B20">
        <v>3</v>
      </c>
      <c r="C20" s="35">
        <f t="shared" si="0"/>
        <v>-9.0141084082928195E-3</v>
      </c>
      <c r="D20" s="21">
        <f>K37</f>
        <v>0.13645039119406011</v>
      </c>
    </row>
    <row r="21" spans="1:13" x14ac:dyDescent="0.25">
      <c r="A21">
        <v>2029</v>
      </c>
      <c r="B21">
        <v>4</v>
      </c>
      <c r="C21" s="35">
        <f t="shared" si="0"/>
        <v>-8.0955333858096987E-3</v>
      </c>
      <c r="D21" s="21">
        <f>L37</f>
        <v>0.12254553055985652</v>
      </c>
    </row>
    <row r="22" spans="1:13" x14ac:dyDescent="0.25">
      <c r="A22">
        <v>2030</v>
      </c>
      <c r="B22">
        <v>5</v>
      </c>
      <c r="C22" s="35">
        <f t="shared" si="0"/>
        <v>-7.5206338344055339E-3</v>
      </c>
      <c r="D22" s="21">
        <f>M37</f>
        <v>0.11384303164002771</v>
      </c>
    </row>
    <row r="23" spans="1:13" x14ac:dyDescent="0.25">
      <c r="A23">
        <v>2031</v>
      </c>
      <c r="B23">
        <v>6</v>
      </c>
      <c r="C23" s="35">
        <f t="shared" si="0"/>
        <v>-3.871199987801529E-3</v>
      </c>
      <c r="D23" s="33">
        <f>-0.0349*B23+0.268</f>
        <v>5.8600000000000013E-2</v>
      </c>
    </row>
    <row r="24" spans="1:13" x14ac:dyDescent="0.25">
      <c r="A24">
        <v>2032</v>
      </c>
      <c r="B24">
        <v>7</v>
      </c>
      <c r="C24" s="35">
        <f t="shared" si="0"/>
        <v>-1.5656559677627341E-3</v>
      </c>
      <c r="D24" s="33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5">
        <f t="shared" si="0"/>
        <v>0</v>
      </c>
      <c r="D25" s="33">
        <v>0</v>
      </c>
    </row>
    <row r="27" spans="1:13" x14ac:dyDescent="0.25">
      <c r="A27" s="20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0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2020-11-05T19:38:43Z</dcterms:modified>
</cp:coreProperties>
</file>