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Nevada\NV_model\InputData\elec\BECF\"/>
    </mc:Choice>
  </mc:AlternateContent>
  <xr:revisionPtr revIDLastSave="0" documentId="13_ncr:1_{52D37C5E-95F8-49DB-8A21-4798D3BE0977}" xr6:coauthVersionLast="45" xr6:coauthVersionMax="45" xr10:uidLastSave="{00000000-0000-0000-0000-000000000000}"/>
  <bookViews>
    <workbookView xWindow="3930" yWindow="750" windowWidth="24540" windowHeight="16410" activeTab="3" xr2:uid="{00000000-000D-0000-FFFF-FFFF00000000}"/>
  </bookViews>
  <sheets>
    <sheet name="About" sheetId="1" r:id="rId1"/>
    <sheet name="NREL ATB" sheetId="2" r:id="rId2"/>
    <sheet name="Table 4.8.B" sheetId="3" r:id="rId3"/>
    <sheet name="BECF-pre-ret" sheetId="4" r:id="rId4"/>
    <sheet name="BECF-pre-nonret" sheetId="5" r:id="rId5"/>
    <sheet name="BECF-new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D5" i="4"/>
  <c r="E5" i="4" s="1"/>
  <c r="F5" i="4" s="1"/>
  <c r="G5" i="4" s="1"/>
  <c r="H5" i="4" s="1"/>
  <c r="I5" i="4" s="1"/>
  <c r="J5" i="4"/>
  <c r="K5" i="4" s="1"/>
  <c r="L5" i="4" s="1"/>
  <c r="M5" i="4" s="1"/>
  <c r="N5" i="4" s="1"/>
  <c r="O5" i="4" s="1"/>
  <c r="P5" i="4" s="1"/>
  <c r="Q5" i="4" s="1"/>
  <c r="R5" i="4"/>
  <c r="S5" i="4" s="1"/>
  <c r="T5" i="4" s="1"/>
  <c r="U5" i="4" s="1"/>
  <c r="V5" i="4" s="1"/>
  <c r="W5" i="4" s="1"/>
  <c r="X5" i="4" s="1"/>
  <c r="Y5" i="4" s="1"/>
  <c r="Z5" i="4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D6" i="4"/>
  <c r="E6" i="4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D8" i="4"/>
  <c r="E8" i="4" s="1"/>
  <c r="F8" i="4" s="1"/>
  <c r="G8" i="4"/>
  <c r="H8" i="4" s="1"/>
  <c r="I8" i="4" s="1"/>
  <c r="J8" i="4" s="1"/>
  <c r="K8" i="4" s="1"/>
  <c r="L8" i="4" s="1"/>
  <c r="M8" i="4" s="1"/>
  <c r="N8" i="4" s="1"/>
  <c r="O8" i="4"/>
  <c r="P8" i="4" s="1"/>
  <c r="Q8" i="4" s="1"/>
  <c r="R8" i="4" s="1"/>
  <c r="S8" i="4" s="1"/>
  <c r="T8" i="4" s="1"/>
  <c r="U8" i="4" s="1"/>
  <c r="V8" i="4" s="1"/>
  <c r="W8" i="4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D9" i="4"/>
  <c r="E9" i="4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D10" i="4"/>
  <c r="E10" i="4"/>
  <c r="F10" i="4" s="1"/>
  <c r="G10" i="4" s="1"/>
  <c r="H10" i="4" s="1"/>
  <c r="I10" i="4" s="1"/>
  <c r="J10" i="4" s="1"/>
  <c r="K10" i="4" s="1"/>
  <c r="L10" i="4" s="1"/>
  <c r="M10" i="4"/>
  <c r="N10" i="4" s="1"/>
  <c r="O10" i="4" s="1"/>
  <c r="P10" i="4" s="1"/>
  <c r="Q10" i="4" s="1"/>
  <c r="R10" i="4" s="1"/>
  <c r="S10" i="4" s="1"/>
  <c r="T10" i="4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D11" i="4"/>
  <c r="E11" i="4" s="1"/>
  <c r="F11" i="4" s="1"/>
  <c r="G11" i="4" s="1"/>
  <c r="H11" i="4" s="1"/>
  <c r="I11" i="4" s="1"/>
  <c r="J11" i="4" s="1"/>
  <c r="K11" i="4"/>
  <c r="L11" i="4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D12" i="4"/>
  <c r="E12" i="4" s="1"/>
  <c r="F12" i="4" s="1"/>
  <c r="G12" i="4" s="1"/>
  <c r="H12" i="4" s="1"/>
  <c r="I12" i="4" s="1"/>
  <c r="J12" i="4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D14" i="4"/>
  <c r="E14" i="4"/>
  <c r="F14" i="4" s="1"/>
  <c r="G14" i="4" s="1"/>
  <c r="H14" i="4"/>
  <c r="I14" i="4"/>
  <c r="J14" i="4" s="1"/>
  <c r="K14" i="4" s="1"/>
  <c r="L14" i="4" s="1"/>
  <c r="M14" i="4"/>
  <c r="N14" i="4" s="1"/>
  <c r="O14" i="4" s="1"/>
  <c r="P14" i="4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AD14" i="4" s="1"/>
  <c r="AE14" i="4" s="1"/>
  <c r="AF14" i="4" s="1"/>
  <c r="AG14" i="4" s="1"/>
  <c r="AH14" i="4" s="1"/>
  <c r="AI14" i="4" s="1"/>
  <c r="AJ14" i="4" s="1"/>
  <c r="D15" i="4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D16" i="4"/>
  <c r="E16" i="4"/>
  <c r="F16" i="4"/>
  <c r="G16" i="4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AD16" i="4" s="1"/>
  <c r="AE16" i="4" s="1"/>
  <c r="AF16" i="4" s="1"/>
  <c r="AG16" i="4" s="1"/>
  <c r="AH16" i="4" s="1"/>
  <c r="AI16" i="4" s="1"/>
  <c r="AJ16" i="4" s="1"/>
  <c r="D17" i="4"/>
  <c r="E17" i="4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AH17" i="4" s="1"/>
  <c r="AI17" i="4" s="1"/>
  <c r="AJ17" i="4" s="1"/>
  <c r="C3" i="4"/>
  <c r="C4" i="4"/>
  <c r="C5" i="4"/>
  <c r="C6" i="4"/>
  <c r="C7" i="4"/>
  <c r="C8" i="4"/>
  <c r="C9" i="4"/>
  <c r="C10" i="4"/>
  <c r="C11" i="4"/>
  <c r="C12" i="4"/>
  <c r="C14" i="4"/>
  <c r="C15" i="4"/>
  <c r="C16" i="4"/>
  <c r="C17" i="4"/>
  <c r="C2" i="4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B14" i="4"/>
  <c r="B13" i="4"/>
  <c r="C13" i="4" s="1"/>
  <c r="D13" i="4" s="1"/>
  <c r="E13" i="4" s="1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AG13" i="4" s="1"/>
  <c r="AH13" i="4" s="1"/>
  <c r="AI13" i="4" s="1"/>
  <c r="AJ13" i="4" s="1"/>
  <c r="AD17" i="6" l="1"/>
  <c r="AC17" i="6"/>
  <c r="V17" i="6"/>
  <c r="U17" i="6"/>
  <c r="N17" i="6"/>
  <c r="M17" i="6"/>
  <c r="F17" i="6"/>
  <c r="E17" i="6"/>
  <c r="B17" i="6"/>
  <c r="AJ17" i="6" s="1"/>
  <c r="AG16" i="6"/>
  <c r="AF16" i="6"/>
  <c r="AC16" i="6"/>
  <c r="Y16" i="6"/>
  <c r="X16" i="6"/>
  <c r="U16" i="6"/>
  <c r="Q16" i="6"/>
  <c r="P16" i="6"/>
  <c r="M16" i="6"/>
  <c r="I16" i="6"/>
  <c r="H16" i="6"/>
  <c r="E16" i="6"/>
  <c r="B16" i="6"/>
  <c r="AE16" i="6" s="1"/>
  <c r="AJ15" i="6"/>
  <c r="AI15" i="6"/>
  <c r="AF15" i="6"/>
  <c r="AB15" i="6"/>
  <c r="AA15" i="6"/>
  <c r="X15" i="6"/>
  <c r="T15" i="6"/>
  <c r="S15" i="6"/>
  <c r="P15" i="6"/>
  <c r="L15" i="6"/>
  <c r="K15" i="6"/>
  <c r="H15" i="6"/>
  <c r="D15" i="6"/>
  <c r="C15" i="6"/>
  <c r="B15" i="6"/>
  <c r="AH15" i="6" s="1"/>
  <c r="B13" i="6"/>
  <c r="AF13" i="6" s="1"/>
  <c r="AJ12" i="6"/>
  <c r="AI12" i="6"/>
  <c r="AG12" i="6"/>
  <c r="AC12" i="6"/>
  <c r="AB12" i="6"/>
  <c r="AA12" i="6"/>
  <c r="Y12" i="6"/>
  <c r="U12" i="6"/>
  <c r="T12" i="6"/>
  <c r="S12" i="6"/>
  <c r="Q12" i="6"/>
  <c r="N12" i="6"/>
  <c r="M12" i="6"/>
  <c r="L12" i="6"/>
  <c r="K12" i="6"/>
  <c r="I12" i="6"/>
  <c r="F12" i="6"/>
  <c r="E12" i="6"/>
  <c r="D12" i="6"/>
  <c r="C12" i="6"/>
  <c r="B12" i="6"/>
  <c r="AH12" i="6" s="1"/>
  <c r="AJ11" i="6"/>
  <c r="AF11" i="6"/>
  <c r="AE11" i="6"/>
  <c r="AD11" i="6"/>
  <c r="AB11" i="6"/>
  <c r="X11" i="6"/>
  <c r="W11" i="6"/>
  <c r="V11" i="6"/>
  <c r="T11" i="6"/>
  <c r="P11" i="6"/>
  <c r="O11" i="6"/>
  <c r="N11" i="6"/>
  <c r="L11" i="6"/>
  <c r="H11" i="6"/>
  <c r="G11" i="6"/>
  <c r="F11" i="6"/>
  <c r="D11" i="6"/>
  <c r="B11" i="6"/>
  <c r="AC11" i="6" s="1"/>
  <c r="B10" i="6"/>
  <c r="AH10" i="6" s="1"/>
  <c r="AC9" i="6"/>
  <c r="V9" i="6"/>
  <c r="B9" i="6"/>
  <c r="AJ9" i="6" s="1"/>
  <c r="AG8" i="6"/>
  <c r="AF8" i="6"/>
  <c r="AE8" i="6"/>
  <c r="AC8" i="6"/>
  <c r="Y8" i="6"/>
  <c r="X8" i="6"/>
  <c r="W8" i="6"/>
  <c r="U8" i="6"/>
  <c r="Q8" i="6"/>
  <c r="P8" i="6"/>
  <c r="O8" i="6"/>
  <c r="M8" i="6"/>
  <c r="I8" i="6"/>
  <c r="H8" i="6"/>
  <c r="G8" i="6"/>
  <c r="E8" i="6"/>
  <c r="B8" i="6"/>
  <c r="AD8" i="6" s="1"/>
  <c r="Y5" i="6"/>
  <c r="B5" i="6"/>
  <c r="AG5" i="6" s="1"/>
  <c r="AJ4" i="6"/>
  <c r="AI4" i="6"/>
  <c r="AG4" i="6"/>
  <c r="AC4" i="6"/>
  <c r="AB4" i="6"/>
  <c r="AA4" i="6"/>
  <c r="Y4" i="6"/>
  <c r="U4" i="6"/>
  <c r="T4" i="6"/>
  <c r="S4" i="6"/>
  <c r="Q4" i="6"/>
  <c r="M4" i="6"/>
  <c r="L4" i="6"/>
  <c r="K4" i="6"/>
  <c r="I4" i="6"/>
  <c r="E4" i="6"/>
  <c r="D4" i="6"/>
  <c r="C4" i="6"/>
  <c r="B4" i="6"/>
  <c r="AH4" i="6" s="1"/>
  <c r="AE3" i="6"/>
  <c r="O3" i="6"/>
  <c r="B3" i="6"/>
  <c r="AC3" i="6" s="1"/>
  <c r="B2" i="6"/>
  <c r="R2" i="6" s="1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P137" i="2"/>
  <c r="AK135" i="2"/>
  <c r="AJ135" i="2"/>
  <c r="AI135" i="2"/>
  <c r="AH135" i="2"/>
  <c r="AG135" i="2"/>
  <c r="AG137" i="2" s="1"/>
  <c r="AF135" i="2"/>
  <c r="AE135" i="2"/>
  <c r="AD135" i="2"/>
  <c r="AC135" i="2"/>
  <c r="AB135" i="2"/>
  <c r="AA135" i="2"/>
  <c r="Z135" i="2"/>
  <c r="Y135" i="2"/>
  <c r="Y137" i="2" s="1"/>
  <c r="X135" i="2"/>
  <c r="W135" i="2"/>
  <c r="V135" i="2"/>
  <c r="U135" i="2"/>
  <c r="T135" i="2"/>
  <c r="S135" i="2"/>
  <c r="R135" i="2"/>
  <c r="Q135" i="2"/>
  <c r="Q137" i="2" s="1"/>
  <c r="P135" i="2"/>
  <c r="O135" i="2"/>
  <c r="N135" i="2"/>
  <c r="M135" i="2"/>
  <c r="L135" i="2"/>
  <c r="K135" i="2"/>
  <c r="J135" i="2"/>
  <c r="I135" i="2"/>
  <c r="I137" i="2" s="1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C137" i="2" s="1"/>
  <c r="AB133" i="2"/>
  <c r="AA133" i="2"/>
  <c r="Z133" i="2"/>
  <c r="Y133" i="2"/>
  <c r="X133" i="2"/>
  <c r="W133" i="2"/>
  <c r="V133" i="2"/>
  <c r="U133" i="2"/>
  <c r="U137" i="2" s="1"/>
  <c r="T133" i="2"/>
  <c r="S133" i="2"/>
  <c r="R133" i="2"/>
  <c r="Q133" i="2"/>
  <c r="P133" i="2"/>
  <c r="O133" i="2"/>
  <c r="N133" i="2"/>
  <c r="M133" i="2"/>
  <c r="M137" i="2" s="1"/>
  <c r="L133" i="2"/>
  <c r="K133" i="2"/>
  <c r="J133" i="2"/>
  <c r="I133" i="2"/>
  <c r="H133" i="2"/>
  <c r="G133" i="2"/>
  <c r="F133" i="2"/>
  <c r="E133" i="2"/>
  <c r="E137" i="2" s="1"/>
  <c r="B14" i="6" s="1"/>
  <c r="D133" i="2"/>
  <c r="AK132" i="2"/>
  <c r="AJ132" i="2"/>
  <c r="AI132" i="2"/>
  <c r="AH132" i="2"/>
  <c r="AG132" i="2"/>
  <c r="AF132" i="2"/>
  <c r="AF137" i="2" s="1"/>
  <c r="AE132" i="2"/>
  <c r="AE137" i="2" s="1"/>
  <c r="AD132" i="2"/>
  <c r="AD137" i="2" s="1"/>
  <c r="AC132" i="2"/>
  <c r="AB132" i="2"/>
  <c r="AA132" i="2"/>
  <c r="Z132" i="2"/>
  <c r="Y132" i="2"/>
  <c r="X132" i="2"/>
  <c r="X137" i="2" s="1"/>
  <c r="W132" i="2"/>
  <c r="W137" i="2" s="1"/>
  <c r="V132" i="2"/>
  <c r="V137" i="2" s="1"/>
  <c r="U132" i="2"/>
  <c r="T132" i="2"/>
  <c r="S132" i="2"/>
  <c r="R132" i="2"/>
  <c r="Q132" i="2"/>
  <c r="P132" i="2"/>
  <c r="O132" i="2"/>
  <c r="O137" i="2" s="1"/>
  <c r="N132" i="2"/>
  <c r="N137" i="2" s="1"/>
  <c r="M132" i="2"/>
  <c r="L132" i="2"/>
  <c r="K132" i="2"/>
  <c r="J132" i="2"/>
  <c r="I132" i="2"/>
  <c r="H132" i="2"/>
  <c r="H137" i="2" s="1"/>
  <c r="G132" i="2"/>
  <c r="G137" i="2" s="1"/>
  <c r="F132" i="2"/>
  <c r="F137" i="2" s="1"/>
  <c r="E132" i="2"/>
  <c r="D132" i="2"/>
  <c r="G79" i="2"/>
  <c r="B6" i="6" s="1"/>
  <c r="F6" i="6" s="1"/>
  <c r="AL74" i="2"/>
  <c r="AK74" i="2"/>
  <c r="AJ74" i="2"/>
  <c r="AI74" i="2"/>
  <c r="AH74" i="2"/>
  <c r="AH79" i="2" s="1"/>
  <c r="AG74" i="2"/>
  <c r="AF74" i="2"/>
  <c r="AE74" i="2"/>
  <c r="AE79" i="2" s="1"/>
  <c r="AD74" i="2"/>
  <c r="AC74" i="2"/>
  <c r="AB74" i="2"/>
  <c r="AA74" i="2"/>
  <c r="Z74" i="2"/>
  <c r="Z79" i="2" s="1"/>
  <c r="Y74" i="2"/>
  <c r="X74" i="2"/>
  <c r="W74" i="2"/>
  <c r="W79" i="2" s="1"/>
  <c r="V74" i="2"/>
  <c r="U74" i="2"/>
  <c r="T74" i="2"/>
  <c r="S74" i="2"/>
  <c r="S79" i="2" s="1"/>
  <c r="R74" i="2"/>
  <c r="R79" i="2" s="1"/>
  <c r="Q74" i="2"/>
  <c r="P74" i="2"/>
  <c r="O74" i="2"/>
  <c r="O79" i="2" s="1"/>
  <c r="N74" i="2"/>
  <c r="M74" i="2"/>
  <c r="L74" i="2"/>
  <c r="K74" i="2"/>
  <c r="J74" i="2"/>
  <c r="J79" i="2" s="1"/>
  <c r="I74" i="2"/>
  <c r="H74" i="2"/>
  <c r="G74" i="2"/>
  <c r="F74" i="2"/>
  <c r="AL73" i="2"/>
  <c r="AK73" i="2"/>
  <c r="AJ73" i="2"/>
  <c r="AI73" i="2"/>
  <c r="AI79" i="2" s="1"/>
  <c r="AH73" i="2"/>
  <c r="AG73" i="2"/>
  <c r="AF73" i="2"/>
  <c r="AE73" i="2"/>
  <c r="AD73" i="2"/>
  <c r="AC73" i="2"/>
  <c r="AB73" i="2"/>
  <c r="AA73" i="2"/>
  <c r="AA79" i="2" s="1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K79" i="2" s="1"/>
  <c r="J73" i="2"/>
  <c r="I73" i="2"/>
  <c r="H73" i="2"/>
  <c r="G73" i="2"/>
  <c r="F73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L71" i="2"/>
  <c r="AL79" i="2" s="1"/>
  <c r="AK71" i="2"/>
  <c r="AJ71" i="2"/>
  <c r="AI71" i="2"/>
  <c r="AH71" i="2"/>
  <c r="AG71" i="2"/>
  <c r="AG79" i="2" s="1"/>
  <c r="AF71" i="2"/>
  <c r="AF79" i="2" s="1"/>
  <c r="AE71" i="2"/>
  <c r="AD71" i="2"/>
  <c r="AD79" i="2" s="1"/>
  <c r="AC71" i="2"/>
  <c r="AB71" i="2"/>
  <c r="AA71" i="2"/>
  <c r="Z71" i="2"/>
  <c r="Y71" i="2"/>
  <c r="Y79" i="2" s="1"/>
  <c r="X71" i="2"/>
  <c r="X79" i="2" s="1"/>
  <c r="W71" i="2"/>
  <c r="V71" i="2"/>
  <c r="V79" i="2" s="1"/>
  <c r="U71" i="2"/>
  <c r="T71" i="2"/>
  <c r="S71" i="2"/>
  <c r="R71" i="2"/>
  <c r="Q71" i="2"/>
  <c r="Q79" i="2" s="1"/>
  <c r="P71" i="2"/>
  <c r="P79" i="2" s="1"/>
  <c r="O71" i="2"/>
  <c r="N71" i="2"/>
  <c r="N79" i="2" s="1"/>
  <c r="M71" i="2"/>
  <c r="M79" i="2" s="1"/>
  <c r="L71" i="2"/>
  <c r="K71" i="2"/>
  <c r="J71" i="2"/>
  <c r="I71" i="2"/>
  <c r="I79" i="2" s="1"/>
  <c r="H71" i="2"/>
  <c r="H79" i="2" s="1"/>
  <c r="G71" i="2"/>
  <c r="F71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7" i="6" s="1"/>
  <c r="AA7" i="6" s="1"/>
  <c r="C2" i="6" l="1"/>
  <c r="AI2" i="6"/>
  <c r="Y13" i="6"/>
  <c r="AG13" i="6"/>
  <c r="Q13" i="6"/>
  <c r="I13" i="6"/>
  <c r="AD9" i="6"/>
  <c r="E9" i="6"/>
  <c r="F9" i="6"/>
  <c r="R10" i="6"/>
  <c r="M9" i="6"/>
  <c r="Z10" i="6"/>
  <c r="N9" i="6"/>
  <c r="U9" i="6"/>
  <c r="Q5" i="6"/>
  <c r="AF3" i="6"/>
  <c r="D3" i="6"/>
  <c r="T3" i="6"/>
  <c r="AJ3" i="6"/>
  <c r="P3" i="6"/>
  <c r="F3" i="6"/>
  <c r="V3" i="6"/>
  <c r="W3" i="6"/>
  <c r="H3" i="6"/>
  <c r="X3" i="6"/>
  <c r="L3" i="6"/>
  <c r="AB3" i="6"/>
  <c r="G3" i="6"/>
  <c r="N3" i="6"/>
  <c r="AD3" i="6"/>
  <c r="J2" i="6"/>
  <c r="K2" i="6"/>
  <c r="S2" i="6"/>
  <c r="Z2" i="6"/>
  <c r="AA2" i="6"/>
  <c r="AC14" i="6"/>
  <c r="U14" i="6"/>
  <c r="M14" i="6"/>
  <c r="E14" i="6"/>
  <c r="AJ14" i="6"/>
  <c r="AB14" i="6"/>
  <c r="T14" i="6"/>
  <c r="L14" i="6"/>
  <c r="D14" i="6"/>
  <c r="AI14" i="6"/>
  <c r="AA14" i="6"/>
  <c r="S14" i="6"/>
  <c r="K14" i="6"/>
  <c r="C14" i="6"/>
  <c r="AH14" i="6"/>
  <c r="Z14" i="6"/>
  <c r="R14" i="6"/>
  <c r="J14" i="6"/>
  <c r="O14" i="6"/>
  <c r="AG14" i="6"/>
  <c r="Y14" i="6"/>
  <c r="Q14" i="6"/>
  <c r="I14" i="6"/>
  <c r="W14" i="6"/>
  <c r="AF14" i="6"/>
  <c r="X14" i="6"/>
  <c r="P14" i="6"/>
  <c r="H14" i="6"/>
  <c r="AE14" i="6"/>
  <c r="G14" i="6"/>
  <c r="S7" i="6"/>
  <c r="V14" i="6"/>
  <c r="K7" i="6"/>
  <c r="AD14" i="6"/>
  <c r="AH7" i="6"/>
  <c r="Z7" i="6"/>
  <c r="R7" i="6"/>
  <c r="J7" i="6"/>
  <c r="AG7" i="6"/>
  <c r="Y7" i="6"/>
  <c r="Q7" i="6"/>
  <c r="I7" i="6"/>
  <c r="AF7" i="6"/>
  <c r="X7" i="6"/>
  <c r="P7" i="6"/>
  <c r="H7" i="6"/>
  <c r="AE7" i="6"/>
  <c r="W7" i="6"/>
  <c r="O7" i="6"/>
  <c r="G7" i="6"/>
  <c r="AJ7" i="6"/>
  <c r="T7" i="6"/>
  <c r="AD7" i="6"/>
  <c r="V7" i="6"/>
  <c r="N7" i="6"/>
  <c r="F7" i="6"/>
  <c r="L7" i="6"/>
  <c r="AC7" i="6"/>
  <c r="U7" i="6"/>
  <c r="M7" i="6"/>
  <c r="E7" i="6"/>
  <c r="AB7" i="6"/>
  <c r="D7" i="6"/>
  <c r="J137" i="2"/>
  <c r="R137" i="2"/>
  <c r="Z137" i="2"/>
  <c r="AH137" i="2"/>
  <c r="AI7" i="6"/>
  <c r="AC6" i="6"/>
  <c r="U6" i="6"/>
  <c r="M6" i="6"/>
  <c r="E6" i="6"/>
  <c r="AJ6" i="6"/>
  <c r="AB6" i="6"/>
  <c r="T6" i="6"/>
  <c r="L6" i="6"/>
  <c r="D6" i="6"/>
  <c r="AI6" i="6"/>
  <c r="AA6" i="6"/>
  <c r="S6" i="6"/>
  <c r="K6" i="6"/>
  <c r="C6" i="6"/>
  <c r="AH6" i="6"/>
  <c r="Z6" i="6"/>
  <c r="R6" i="6"/>
  <c r="J6" i="6"/>
  <c r="AE6" i="6"/>
  <c r="AG6" i="6"/>
  <c r="Y6" i="6"/>
  <c r="Q6" i="6"/>
  <c r="I6" i="6"/>
  <c r="W6" i="6"/>
  <c r="G6" i="6"/>
  <c r="AF6" i="6"/>
  <c r="X6" i="6"/>
  <c r="P6" i="6"/>
  <c r="H6" i="6"/>
  <c r="O6" i="6"/>
  <c r="K137" i="2"/>
  <c r="S137" i="2"/>
  <c r="AA137" i="2"/>
  <c r="AI137" i="2"/>
  <c r="N6" i="6"/>
  <c r="N14" i="6"/>
  <c r="L137" i="2"/>
  <c r="T137" i="2"/>
  <c r="AB137" i="2"/>
  <c r="AJ137" i="2"/>
  <c r="V6" i="6"/>
  <c r="L79" i="2"/>
  <c r="T79" i="2"/>
  <c r="AB79" i="2"/>
  <c r="AJ79" i="2"/>
  <c r="AK137" i="2"/>
  <c r="AF5" i="6"/>
  <c r="X5" i="6"/>
  <c r="P5" i="6"/>
  <c r="H5" i="6"/>
  <c r="AE5" i="6"/>
  <c r="W5" i="6"/>
  <c r="O5" i="6"/>
  <c r="G5" i="6"/>
  <c r="AD5" i="6"/>
  <c r="V5" i="6"/>
  <c r="N5" i="6"/>
  <c r="F5" i="6"/>
  <c r="AC5" i="6"/>
  <c r="U5" i="6"/>
  <c r="M5" i="6"/>
  <c r="E5" i="6"/>
  <c r="AH5" i="6"/>
  <c r="AJ5" i="6"/>
  <c r="AB5" i="6"/>
  <c r="T5" i="6"/>
  <c r="L5" i="6"/>
  <c r="D5" i="6"/>
  <c r="R5" i="6"/>
  <c r="AI5" i="6"/>
  <c r="AA5" i="6"/>
  <c r="S5" i="6"/>
  <c r="K5" i="6"/>
  <c r="C5" i="6"/>
  <c r="Z5" i="6"/>
  <c r="J5" i="6"/>
  <c r="AD6" i="6"/>
  <c r="AG10" i="6"/>
  <c r="Y10" i="6"/>
  <c r="Q10" i="6"/>
  <c r="I10" i="6"/>
  <c r="AF10" i="6"/>
  <c r="X10" i="6"/>
  <c r="P10" i="6"/>
  <c r="H10" i="6"/>
  <c r="AE10" i="6"/>
  <c r="W10" i="6"/>
  <c r="O10" i="6"/>
  <c r="G10" i="6"/>
  <c r="AD10" i="6"/>
  <c r="V10" i="6"/>
  <c r="N10" i="6"/>
  <c r="F10" i="6"/>
  <c r="S10" i="6"/>
  <c r="AC10" i="6"/>
  <c r="U10" i="6"/>
  <c r="M10" i="6"/>
  <c r="E10" i="6"/>
  <c r="AA10" i="6"/>
  <c r="C10" i="6"/>
  <c r="AJ10" i="6"/>
  <c r="AB10" i="6"/>
  <c r="T10" i="6"/>
  <c r="L10" i="6"/>
  <c r="D10" i="6"/>
  <c r="AI10" i="6"/>
  <c r="K10" i="6"/>
  <c r="U79" i="2"/>
  <c r="AC79" i="2"/>
  <c r="AK79" i="2"/>
  <c r="AG2" i="6"/>
  <c r="Y2" i="6"/>
  <c r="Q2" i="6"/>
  <c r="I2" i="6"/>
  <c r="AF2" i="6"/>
  <c r="X2" i="6"/>
  <c r="P2" i="6"/>
  <c r="H2" i="6"/>
  <c r="AE2" i="6"/>
  <c r="W2" i="6"/>
  <c r="O2" i="6"/>
  <c r="G2" i="6"/>
  <c r="AD2" i="6"/>
  <c r="V2" i="6"/>
  <c r="N2" i="6"/>
  <c r="F2" i="6"/>
  <c r="AC2" i="6"/>
  <c r="U2" i="6"/>
  <c r="M2" i="6"/>
  <c r="E2" i="6"/>
  <c r="AJ2" i="6"/>
  <c r="AB2" i="6"/>
  <c r="T2" i="6"/>
  <c r="L2" i="6"/>
  <c r="D2" i="6"/>
  <c r="AH2" i="6"/>
  <c r="I5" i="6"/>
  <c r="C7" i="6"/>
  <c r="J10" i="6"/>
  <c r="F14" i="6"/>
  <c r="J13" i="6"/>
  <c r="Z13" i="6"/>
  <c r="I3" i="6"/>
  <c r="Q3" i="6"/>
  <c r="Y3" i="6"/>
  <c r="AG3" i="6"/>
  <c r="F4" i="6"/>
  <c r="N4" i="6"/>
  <c r="V4" i="6"/>
  <c r="AD4" i="6"/>
  <c r="J8" i="6"/>
  <c r="R8" i="6"/>
  <c r="Z8" i="6"/>
  <c r="AH8" i="6"/>
  <c r="G9" i="6"/>
  <c r="O9" i="6"/>
  <c r="W9" i="6"/>
  <c r="AE9" i="6"/>
  <c r="I11" i="6"/>
  <c r="Q11" i="6"/>
  <c r="Y11" i="6"/>
  <c r="AG11" i="6"/>
  <c r="V12" i="6"/>
  <c r="AD12" i="6"/>
  <c r="C13" i="6"/>
  <c r="K13" i="6"/>
  <c r="S13" i="6"/>
  <c r="AA13" i="6"/>
  <c r="AI13" i="6"/>
  <c r="E15" i="6"/>
  <c r="M15" i="6"/>
  <c r="U15" i="6"/>
  <c r="AC15" i="6"/>
  <c r="J16" i="6"/>
  <c r="R16" i="6"/>
  <c r="Z16" i="6"/>
  <c r="AH16" i="6"/>
  <c r="G17" i="6"/>
  <c r="O17" i="6"/>
  <c r="W17" i="6"/>
  <c r="AE17" i="6"/>
  <c r="R13" i="6"/>
  <c r="AH13" i="6"/>
  <c r="J3" i="6"/>
  <c r="R3" i="6"/>
  <c r="Z3" i="6"/>
  <c r="AH3" i="6"/>
  <c r="G4" i="6"/>
  <c r="O4" i="6"/>
  <c r="W4" i="6"/>
  <c r="AE4" i="6"/>
  <c r="C8" i="6"/>
  <c r="K8" i="6"/>
  <c r="S8" i="6"/>
  <c r="AA8" i="6"/>
  <c r="AI8" i="6"/>
  <c r="H9" i="6"/>
  <c r="P9" i="6"/>
  <c r="X9" i="6"/>
  <c r="AF9" i="6"/>
  <c r="J11" i="6"/>
  <c r="R11" i="6"/>
  <c r="Z11" i="6"/>
  <c r="AH11" i="6"/>
  <c r="G12" i="6"/>
  <c r="O12" i="6"/>
  <c r="W12" i="6"/>
  <c r="AE12" i="6"/>
  <c r="D13" i="6"/>
  <c r="L13" i="6"/>
  <c r="T13" i="6"/>
  <c r="AB13" i="6"/>
  <c r="AJ13" i="6"/>
  <c r="F15" i="6"/>
  <c r="N15" i="6"/>
  <c r="V15" i="6"/>
  <c r="AD15" i="6"/>
  <c r="C16" i="6"/>
  <c r="K16" i="6"/>
  <c r="S16" i="6"/>
  <c r="AA16" i="6"/>
  <c r="AI16" i="6"/>
  <c r="H17" i="6"/>
  <c r="P17" i="6"/>
  <c r="X17" i="6"/>
  <c r="AF17" i="6"/>
  <c r="C3" i="6"/>
  <c r="K3" i="6"/>
  <c r="S3" i="6"/>
  <c r="AA3" i="6"/>
  <c r="AI3" i="6"/>
  <c r="H4" i="6"/>
  <c r="P4" i="6"/>
  <c r="X4" i="6"/>
  <c r="AF4" i="6"/>
  <c r="D8" i="6"/>
  <c r="L8" i="6"/>
  <c r="T8" i="6"/>
  <c r="AB8" i="6"/>
  <c r="AJ8" i="6"/>
  <c r="I9" i="6"/>
  <c r="Q9" i="6"/>
  <c r="Y9" i="6"/>
  <c r="AG9" i="6"/>
  <c r="C11" i="6"/>
  <c r="K11" i="6"/>
  <c r="S11" i="6"/>
  <c r="AA11" i="6"/>
  <c r="AI11" i="6"/>
  <c r="H12" i="6"/>
  <c r="P12" i="6"/>
  <c r="X12" i="6"/>
  <c r="AF12" i="6"/>
  <c r="E13" i="6"/>
  <c r="M13" i="6"/>
  <c r="U13" i="6"/>
  <c r="AC13" i="6"/>
  <c r="G15" i="6"/>
  <c r="O15" i="6"/>
  <c r="W15" i="6"/>
  <c r="AE15" i="6"/>
  <c r="D16" i="6"/>
  <c r="L16" i="6"/>
  <c r="T16" i="6"/>
  <c r="AB16" i="6"/>
  <c r="AJ16" i="6"/>
  <c r="I17" i="6"/>
  <c r="Q17" i="6"/>
  <c r="Y17" i="6"/>
  <c r="AG17" i="6"/>
  <c r="J9" i="6"/>
  <c r="R9" i="6"/>
  <c r="Z9" i="6"/>
  <c r="AH9" i="6"/>
  <c r="F13" i="6"/>
  <c r="N13" i="6"/>
  <c r="V13" i="6"/>
  <c r="AD13" i="6"/>
  <c r="J17" i="6"/>
  <c r="R17" i="6"/>
  <c r="Z17" i="6"/>
  <c r="AH17" i="6"/>
  <c r="E3" i="6"/>
  <c r="M3" i="6"/>
  <c r="U3" i="6"/>
  <c r="J4" i="6"/>
  <c r="R4" i="6"/>
  <c r="Z4" i="6"/>
  <c r="F8" i="6"/>
  <c r="N8" i="6"/>
  <c r="V8" i="6"/>
  <c r="C9" i="6"/>
  <c r="K9" i="6"/>
  <c r="S9" i="6"/>
  <c r="AA9" i="6"/>
  <c r="AI9" i="6"/>
  <c r="E11" i="6"/>
  <c r="M11" i="6"/>
  <c r="U11" i="6"/>
  <c r="J12" i="6"/>
  <c r="R12" i="6"/>
  <c r="Z12" i="6"/>
  <c r="G13" i="6"/>
  <c r="O13" i="6"/>
  <c r="W13" i="6"/>
  <c r="AE13" i="6"/>
  <c r="I15" i="6"/>
  <c r="Q15" i="6"/>
  <c r="Y15" i="6"/>
  <c r="AG15" i="6"/>
  <c r="F16" i="6"/>
  <c r="N16" i="6"/>
  <c r="V16" i="6"/>
  <c r="AD16" i="6"/>
  <c r="C17" i="6"/>
  <c r="K17" i="6"/>
  <c r="S17" i="6"/>
  <c r="AA17" i="6"/>
  <c r="AI17" i="6"/>
  <c r="D9" i="6"/>
  <c r="L9" i="6"/>
  <c r="T9" i="6"/>
  <c r="AB9" i="6"/>
  <c r="H13" i="6"/>
  <c r="P13" i="6"/>
  <c r="X13" i="6"/>
  <c r="J15" i="6"/>
  <c r="R15" i="6"/>
  <c r="Z15" i="6"/>
  <c r="G16" i="6"/>
  <c r="O16" i="6"/>
  <c r="W16" i="6"/>
  <c r="D17" i="6"/>
  <c r="L17" i="6"/>
  <c r="T17" i="6"/>
  <c r="AB17" i="6"/>
</calcChain>
</file>

<file path=xl/sharedStrings.xml><?xml version="1.0" encoding="utf-8"?>
<sst xmlns="http://schemas.openxmlformats.org/spreadsheetml/2006/main" count="289" uniqueCount="184">
  <si>
    <t>BAU Expected Capacity Factors</t>
  </si>
  <si>
    <t>Source:</t>
  </si>
  <si>
    <t>Existing Capacity Factors, Except for Coal (and capacity factor for newly built Nuclear)</t>
  </si>
  <si>
    <t>Existing Offshore Wind Capacity Factors, New Wind and Solar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</si>
  <si>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</si>
  <si>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</si>
  <si>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</si>
  <si>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</si>
  <si>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</si>
  <si>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</si>
  <si>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</si>
  <si>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 and Lignite</t>
  </si>
  <si>
    <t>Forms 860 and 923</t>
  </si>
  <si>
    <t>https://www.eia.gov/electricity/</t>
  </si>
  <si>
    <t>Form 860: 3_1_Generator_Y2018 (Operable tab) and Form 923: EIA923_Schedules_2_3_4_5_M_12_2018, (Page 1 Generator and Fuel Data tab)</t>
  </si>
  <si>
    <t>Notes</t>
  </si>
  <si>
    <t xml:space="preserve">This variable represents the capacity factors that electricity suppliers expect to run each type of </t>
  </si>
  <si>
    <t xml:space="preserve">power plant. Given the choice, an electricity supplier would sooner build a new nonpeaker power </t>
  </si>
  <si>
    <t>plant than attempt to rely on running a nonpeaker plant at greater than its Expected Capacity Factor.</t>
  </si>
  <si>
    <t xml:space="preserve">For all sources other than nuclear, onshore/offshore wind, solar PV, we assume a 10% improvement in the </t>
  </si>
  <si>
    <t>target capacity factor of new units relative to the observed capacity factor of existing units.</t>
  </si>
  <si>
    <t>This is meant to account for improvements in efficiency (e.g. heat rate) that are likely to make the unit</t>
  </si>
  <si>
    <t>more cost-effective to run, and therefore likely to increase the amount it is dispatched.</t>
  </si>
  <si>
    <t>For onshore/offshore wind, solar PV, and solar thermal we take capacity factors for new resources from the NREL ATB.</t>
  </si>
  <si>
    <t xml:space="preserve">These types of plants tend to be limited by resources rather than dispatch cost. For onshore and offshore wind, </t>
  </si>
  <si>
    <t>we average based on a subset of the ATB classes.</t>
  </si>
  <si>
    <t xml:space="preserve">For nuclear, we assume that new plants will operate at the same level of efficiency as existing plants, </t>
  </si>
  <si>
    <t>as the primary cause for the difference between 100% and the observed capacity factor is due to maintenance</t>
  </si>
  <si>
    <t>and outages rather than dispatch costs.</t>
  </si>
  <si>
    <t>For coal we use data from Form 860 and Form 923 to develop separate capacity factors for lignite and</t>
  </si>
  <si>
    <t>non-lignite coal plants.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</si>
  <si>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</si>
  <si>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</si>
  <si>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</si>
  <si>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</si>
  <si>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</si>
  <si>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</si>
  <si>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</si>
  <si>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</si>
  <si>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</si>
  <si>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</si>
  <si>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</si>
  <si>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</si>
  <si>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</si>
  <si>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</si>
  <si>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</si>
  <si>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</si>
  <si>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</si>
  <si>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</si>
  <si>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</si>
  <si>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</si>
  <si>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</si>
  <si>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</si>
  <si>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</si>
  <si>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</si>
  <si>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</si>
  <si>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</si>
  <si>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</si>
  <si>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</si>
  <si>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</si>
  <si>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</si>
  <si>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</si>
  <si>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</si>
  <si>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</si>
  <si>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</si>
  <si>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</si>
  <si>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</si>
  <si>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</si>
  <si>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</si>
  <si>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</si>
  <si>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</si>
  <si>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</si>
  <si>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</si>
  <si>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</si>
  <si>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</si>
  <si>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</si>
  <si>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</si>
  <si>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</si>
  <si>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</si>
  <si>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</si>
  <si>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</si>
  <si>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</si>
  <si>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</si>
  <si>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</si>
  <si>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</si>
  <si>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</si>
  <si>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</si>
  <si>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</si>
  <si>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</si>
  <si>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</si>
  <si>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</si>
  <si>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</si>
  <si>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</si>
  <si>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</si>
  <si>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</si>
  <si>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</si>
  <si>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</si>
  <si>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</si>
  <si>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</si>
  <si>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</si>
  <si>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</si>
  <si>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</si>
  <si>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</si>
  <si>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</si>
  <si>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</si>
  <si>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</si>
  <si>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</si>
  <si>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</si>
  <si>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</si>
  <si>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</si>
  <si>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</si>
  <si>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</si>
  <si>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</si>
  <si>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</si>
  <si>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</si>
  <si>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</si>
  <si>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</si>
  <si>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</si>
  <si>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</si>
  <si>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</si>
  <si>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</si>
  <si>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</si>
  <si>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</si>
  <si>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</si>
  <si>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</si>
  <si>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</si>
  <si>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</si>
  <si>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</si>
  <si>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</si>
  <si>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</si>
  <si>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</si>
  <si>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</si>
  <si>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</si>
  <si>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</si>
  <si>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</si>
  <si>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</si>
  <si>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</si>
  <si>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</si>
  <si>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</si>
  <si>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</si>
  <si>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</si>
  <si>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</si>
  <si>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</si>
  <si>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Wind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</si>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</sst>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%"/>
    <numFmt numFmtId="166" formatCode="0.0"/>
    <numFmt numFmtId="167" formatCode="0.0%"/>
    <numFmt numFmtId="168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 tint="-0.24994659260841701"/>
      </left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9" fontId="3" fillId="0" borderId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4" borderId="0" xfId="0" applyFill="1"/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/>
    <xf numFmtId="0" fontId="9" fillId="0" borderId="0" xfId="0" applyFont="1"/>
    <xf numFmtId="9" fontId="9" fillId="7" borderId="5" xfId="3" applyFont="1" applyFill="1" applyBorder="1"/>
    <xf numFmtId="9" fontId="9" fillId="7" borderId="6" xfId="3" applyFont="1" applyFill="1" applyBorder="1"/>
    <xf numFmtId="9" fontId="9" fillId="7" borderId="8" xfId="3" applyFont="1" applyFill="1" applyBorder="1"/>
    <xf numFmtId="0" fontId="9" fillId="0" borderId="8" xfId="0" applyFont="1" applyBorder="1"/>
    <xf numFmtId="9" fontId="9" fillId="7" borderId="6" xfId="0" applyNumberFormat="1" applyFont="1" applyFill="1" applyBorder="1"/>
    <xf numFmtId="9" fontId="9" fillId="7" borderId="8" xfId="0" applyNumberFormat="1" applyFont="1" applyFill="1" applyBorder="1"/>
    <xf numFmtId="9" fontId="9" fillId="7" borderId="9" xfId="0" applyNumberFormat="1" applyFont="1" applyFill="1" applyBorder="1"/>
    <xf numFmtId="9" fontId="9" fillId="7" borderId="10" xfId="0" applyNumberFormat="1" applyFont="1" applyFill="1" applyBorder="1"/>
    <xf numFmtId="0" fontId="9" fillId="0" borderId="9" xfId="0" applyFont="1" applyBorder="1"/>
    <xf numFmtId="0" fontId="10" fillId="8" borderId="11" xfId="0" applyFont="1" applyFill="1" applyBorder="1"/>
    <xf numFmtId="0" fontId="10" fillId="8" borderId="0" xfId="0" applyFont="1" applyFill="1"/>
    <xf numFmtId="0" fontId="4" fillId="9" borderId="14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166" fontId="9" fillId="9" borderId="14" xfId="0" applyNumberFormat="1" applyFont="1" applyFill="1" applyBorder="1" applyAlignment="1">
      <alignment horizontal="center" vertical="center" wrapText="1"/>
    </xf>
    <xf numFmtId="1" fontId="9" fillId="9" borderId="12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6" fontId="9" fillId="0" borderId="15" xfId="0" applyNumberFormat="1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166" fontId="9" fillId="9" borderId="15" xfId="0" applyNumberFormat="1" applyFont="1" applyFill="1" applyBorder="1" applyAlignment="1">
      <alignment horizontal="center" vertical="center" wrapText="1"/>
    </xf>
    <xf numFmtId="1" fontId="9" fillId="9" borderId="16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6" fontId="9" fillId="0" borderId="17" xfId="0" applyNumberFormat="1" applyFont="1" applyBorder="1" applyAlignment="1">
      <alignment horizontal="center" vertical="center" wrapText="1"/>
    </xf>
    <xf numFmtId="1" fontId="9" fillId="0" borderId="13" xfId="0" applyNumberFormat="1" applyFont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3" fontId="9" fillId="9" borderId="20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10" fillId="0" borderId="0" xfId="0" applyFont="1"/>
    <xf numFmtId="167" fontId="0" fillId="0" borderId="0" xfId="0" applyNumberFormat="1"/>
    <xf numFmtId="9" fontId="0" fillId="0" borderId="0" xfId="3" applyFont="1"/>
    <xf numFmtId="0" fontId="0" fillId="2" borderId="0" xfId="0" applyFill="1"/>
    <xf numFmtId="0" fontId="9" fillId="0" borderId="0" xfId="0" applyFont="1" applyAlignment="1">
      <alignment horizontal="center" vertical="top"/>
    </xf>
    <xf numFmtId="0" fontId="9" fillId="0" borderId="4" xfId="0" applyFont="1" applyBorder="1"/>
    <xf numFmtId="0" fontId="9" fillId="0" borderId="7" xfId="0" applyFont="1" applyBorder="1"/>
    <xf numFmtId="0" fontId="10" fillId="2" borderId="0" xfId="0" applyFont="1" applyFill="1"/>
    <xf numFmtId="167" fontId="9" fillId="7" borderId="9" xfId="0" applyNumberFormat="1" applyFont="1" applyFill="1" applyBorder="1"/>
    <xf numFmtId="167" fontId="9" fillId="7" borderId="6" xfId="0" applyNumberFormat="1" applyFont="1" applyFill="1" applyBorder="1"/>
    <xf numFmtId="167" fontId="9" fillId="7" borderId="10" xfId="0" applyNumberFormat="1" applyFont="1" applyFill="1" applyBorder="1"/>
    <xf numFmtId="0" fontId="9" fillId="0" borderId="0" xfId="0" applyFont="1" applyAlignment="1">
      <alignment wrapText="1"/>
    </xf>
    <xf numFmtId="168" fontId="6" fillId="5" borderId="1" xfId="0" applyNumberFormat="1" applyFont="1" applyFill="1" applyBorder="1" applyAlignment="1">
      <alignment horizontal="right" wrapText="1"/>
    </xf>
    <xf numFmtId="168" fontId="7" fillId="0" borderId="1" xfId="0" applyNumberFormat="1" applyFont="1" applyBorder="1" applyAlignment="1">
      <alignment horizontal="right" wrapText="1"/>
    </xf>
    <xf numFmtId="1" fontId="1" fillId="2" borderId="0" xfId="0" applyNumberFormat="1" applyFont="1" applyFill="1" applyAlignment="1">
      <alignment horizontal="left"/>
    </xf>
    <xf numFmtId="165" fontId="6" fillId="5" borderId="1" xfId="0" applyNumberFormat="1" applyFont="1" applyFill="1" applyBorder="1" applyAlignment="1">
      <alignment horizontal="right" wrapText="1"/>
    </xf>
    <xf numFmtId="165" fontId="7" fillId="0" borderId="1" xfId="0" applyNumberFormat="1" applyFont="1" applyBorder="1" applyAlignment="1">
      <alignment horizontal="right" wrapText="1"/>
    </xf>
    <xf numFmtId="164" fontId="0" fillId="0" borderId="0" xfId="0" applyNumberFormat="1"/>
    <xf numFmtId="164" fontId="0" fillId="10" borderId="0" xfId="0" applyNumberFormat="1" applyFill="1"/>
    <xf numFmtId="0" fontId="4" fillId="0" borderId="20" xfId="0" applyFont="1" applyBorder="1" applyAlignment="1">
      <alignment horizontal="center" vertical="center" wrapText="1"/>
    </xf>
    <xf numFmtId="0" fontId="0" fillId="0" borderId="13" xfId="0" applyBorder="1"/>
    <xf numFmtId="0" fontId="7" fillId="6" borderId="0" xfId="0" applyFont="1" applyFill="1" applyAlignment="1">
      <alignment horizontal="left" wrapText="1"/>
    </xf>
    <xf numFmtId="0" fontId="0" fillId="4" borderId="0" xfId="0" applyFill="1"/>
    <xf numFmtId="0" fontId="8" fillId="3" borderId="0" xfId="0" applyFont="1" applyFill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5" fillId="3" borderId="0" xfId="0" applyFont="1" applyFill="1" applyAlignment="1">
      <alignment horizontal="left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B7" sqref="B7"/>
    </sheetView>
  </sheetViews>
  <sheetFormatPr defaultColWidth="8.85546875" defaultRowHeight="15" x14ac:dyDescent="0.25"/>
  <cols>
    <col min="2" max="2" width="82.28515625" style="10" bestFit="1" customWidth="1"/>
  </cols>
  <sheetData>
    <row r="1" spans="1:10" x14ac:dyDescent="0.25">
      <c r="A1" s="1" t="s">
        <v>0</v>
      </c>
    </row>
    <row r="3" spans="1:10" x14ac:dyDescent="0.25">
      <c r="A3" s="1" t="s">
        <v>1</v>
      </c>
      <c r="B3" s="2" t="s">
        <v>2</v>
      </c>
      <c r="D3" s="57" t="s">
        <v>3</v>
      </c>
      <c r="E3" s="46"/>
      <c r="F3" s="46"/>
      <c r="G3" s="46"/>
      <c r="H3" s="46"/>
      <c r="I3" s="46"/>
      <c r="J3" s="46"/>
    </row>
    <row r="4" spans="1:10" x14ac:dyDescent="0.25">
      <c r="B4" t="s">
        <v>4</v>
      </c>
      <c r="D4" t="s">
        <v>5</v>
      </c>
    </row>
    <row r="5" spans="1:10" x14ac:dyDescent="0.25">
      <c r="B5" s="3">
        <v>2019</v>
      </c>
      <c r="D5" s="3">
        <v>2020</v>
      </c>
    </row>
    <row r="6" spans="1:10" x14ac:dyDescent="0.25">
      <c r="B6" t="s">
        <v>6</v>
      </c>
      <c r="D6" t="s">
        <v>7</v>
      </c>
    </row>
    <row r="7" spans="1:10" x14ac:dyDescent="0.25">
      <c r="B7" s="4" t="s">
        <v>8</v>
      </c>
      <c r="D7" s="4" t="s">
        <v>9</v>
      </c>
    </row>
    <row r="8" spans="1:10" x14ac:dyDescent="0.25">
      <c r="B8" t="s">
        <v>10</v>
      </c>
    </row>
    <row r="10" spans="1:10" x14ac:dyDescent="0.25">
      <c r="B10" s="2" t="s">
        <v>11</v>
      </c>
    </row>
    <row r="11" spans="1:10" x14ac:dyDescent="0.25">
      <c r="B11" t="s">
        <v>4</v>
      </c>
    </row>
    <row r="12" spans="1:10" x14ac:dyDescent="0.25">
      <c r="B12" s="3">
        <v>2020</v>
      </c>
    </row>
    <row r="13" spans="1:10" x14ac:dyDescent="0.25">
      <c r="B13" t="s">
        <v>12</v>
      </c>
    </row>
    <row r="14" spans="1:10" x14ac:dyDescent="0.25">
      <c r="B14" s="4" t="s">
        <v>13</v>
      </c>
    </row>
    <row r="15" spans="1:10" x14ac:dyDescent="0.25">
      <c r="B15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s="1"/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37"/>
  <sheetViews>
    <sheetView topLeftCell="A79" workbookViewId="0">
      <selection activeCell="G79" sqref="G79"/>
    </sheetView>
  </sheetViews>
  <sheetFormatPr defaultColWidth="8.85546875" defaultRowHeight="15" x14ac:dyDescent="0.25"/>
  <cols>
    <col min="1" max="1" width="34.140625" style="10" customWidth="1"/>
    <col min="6" max="6" width="15.28515625" style="10" customWidth="1"/>
  </cols>
  <sheetData>
    <row r="1" spans="1:3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11" customFormat="1" ht="14.1" customHeight="1" x14ac:dyDescent="0.2">
      <c r="B2" s="11" t="s">
        <v>32</v>
      </c>
    </row>
    <row r="3" spans="1:34" s="11" customFormat="1" ht="14.1" customHeight="1" x14ac:dyDescent="0.2">
      <c r="B3" s="47">
        <v>2018</v>
      </c>
      <c r="C3" s="47">
        <v>2019</v>
      </c>
      <c r="D3" s="47">
        <v>2020</v>
      </c>
      <c r="E3" s="47">
        <v>2021</v>
      </c>
      <c r="F3" s="47">
        <v>2022</v>
      </c>
      <c r="G3" s="47">
        <v>2023</v>
      </c>
      <c r="H3" s="47">
        <v>2024</v>
      </c>
      <c r="I3" s="47">
        <v>2025</v>
      </c>
      <c r="J3" s="47">
        <v>2026</v>
      </c>
      <c r="K3" s="47">
        <v>2027</v>
      </c>
      <c r="L3" s="47">
        <v>2028</v>
      </c>
      <c r="M3" s="47">
        <v>2029</v>
      </c>
      <c r="N3" s="47">
        <v>2030</v>
      </c>
      <c r="O3" s="47">
        <v>2031</v>
      </c>
      <c r="P3" s="47">
        <v>2032</v>
      </c>
      <c r="Q3" s="47">
        <v>2033</v>
      </c>
      <c r="R3" s="47">
        <v>2034</v>
      </c>
      <c r="S3" s="47">
        <v>2035</v>
      </c>
      <c r="T3" s="47">
        <v>2036</v>
      </c>
      <c r="U3" s="47">
        <v>2037</v>
      </c>
      <c r="V3" s="47">
        <v>2038</v>
      </c>
      <c r="W3" s="47">
        <v>2039</v>
      </c>
      <c r="X3" s="47">
        <v>2040</v>
      </c>
      <c r="Y3" s="47">
        <v>2041</v>
      </c>
      <c r="Z3" s="47">
        <v>2042</v>
      </c>
      <c r="AA3" s="47">
        <v>2043</v>
      </c>
      <c r="AB3" s="47">
        <v>2044</v>
      </c>
      <c r="AC3" s="47">
        <v>2045</v>
      </c>
      <c r="AD3" s="47">
        <v>2046</v>
      </c>
      <c r="AE3" s="47">
        <v>2047</v>
      </c>
      <c r="AF3" s="47">
        <v>2048</v>
      </c>
      <c r="AG3" s="47">
        <v>2049</v>
      </c>
      <c r="AH3" s="47">
        <v>2050</v>
      </c>
    </row>
    <row r="4" spans="1:34" s="11" customFormat="1" ht="14.1" customHeight="1" x14ac:dyDescent="0.2">
      <c r="A4" s="48" t="s">
        <v>33</v>
      </c>
      <c r="B4" s="12">
        <v>0.21802830589477451</v>
      </c>
      <c r="C4" s="12">
        <v>0.2214178582543011</v>
      </c>
      <c r="D4" s="12">
        <v>0.22480741061382781</v>
      </c>
      <c r="E4" s="12">
        <v>0.22819696297335451</v>
      </c>
      <c r="F4" s="12">
        <v>0.23158651533288119</v>
      </c>
      <c r="G4" s="12">
        <v>0.23497606769240781</v>
      </c>
      <c r="H4" s="12">
        <v>0.23836562005193451</v>
      </c>
      <c r="I4" s="12">
        <v>0.24175517241146119</v>
      </c>
      <c r="J4" s="12">
        <v>0.24514472477098789</v>
      </c>
      <c r="K4" s="12">
        <v>0.24853427713051451</v>
      </c>
      <c r="L4" s="12">
        <v>0.25192382949004122</v>
      </c>
      <c r="M4" s="12">
        <v>0.25531338184956792</v>
      </c>
      <c r="N4" s="12">
        <v>0.25870293420909451</v>
      </c>
      <c r="O4" s="12">
        <v>0.26020968649735382</v>
      </c>
      <c r="P4" s="12">
        <v>0.26171643878561313</v>
      </c>
      <c r="Q4" s="12">
        <v>0.26322319107387238</v>
      </c>
      <c r="R4" s="12">
        <v>0.26472994336213168</v>
      </c>
      <c r="S4" s="12">
        <v>0.26623669565039099</v>
      </c>
      <c r="T4" s="12">
        <v>0.26774344793865029</v>
      </c>
      <c r="U4" s="12">
        <v>0.2692502002269096</v>
      </c>
      <c r="V4" s="12">
        <v>0.2707569525151689</v>
      </c>
      <c r="W4" s="12">
        <v>0.27226370480342821</v>
      </c>
      <c r="X4" s="12">
        <v>0.27377045709168751</v>
      </c>
      <c r="Y4" s="12">
        <v>0.27527720937994682</v>
      </c>
      <c r="Z4" s="12">
        <v>0.27678396166820612</v>
      </c>
      <c r="AA4" s="12">
        <v>0.27829071395646537</v>
      </c>
      <c r="AB4" s="12">
        <v>0.27979746624472468</v>
      </c>
      <c r="AC4" s="12">
        <v>0.28130421853298399</v>
      </c>
      <c r="AD4" s="12">
        <v>0.28281097082124329</v>
      </c>
      <c r="AE4" s="12">
        <v>0.28431772310950271</v>
      </c>
      <c r="AF4" s="12">
        <v>0.28582447539776201</v>
      </c>
      <c r="AG4" s="12">
        <v>0.28733122768602132</v>
      </c>
      <c r="AH4" s="12">
        <v>0.2888379799742804</v>
      </c>
    </row>
    <row r="5" spans="1:34" s="11" customFormat="1" ht="14.1" customHeight="1" x14ac:dyDescent="0.2">
      <c r="A5" s="11" t="s">
        <v>34</v>
      </c>
      <c r="B5" s="13">
        <v>0.21802830589477451</v>
      </c>
      <c r="C5" s="13">
        <v>0.21957153184240891</v>
      </c>
      <c r="D5" s="13">
        <v>0.22111475779004339</v>
      </c>
      <c r="E5" s="13">
        <v>0.22265798373767789</v>
      </c>
      <c r="F5" s="13">
        <v>0.2242012096853124</v>
      </c>
      <c r="G5" s="13">
        <v>0.22574443563294691</v>
      </c>
      <c r="H5" s="13">
        <v>0.22728766158058131</v>
      </c>
      <c r="I5" s="13">
        <v>0.22883088752821579</v>
      </c>
      <c r="J5" s="13">
        <v>0.2303741134758503</v>
      </c>
      <c r="K5" s="13">
        <v>0.2319173394234848</v>
      </c>
      <c r="L5" s="13">
        <v>0.23346056537111931</v>
      </c>
      <c r="M5" s="13">
        <v>0.23500379131875371</v>
      </c>
      <c r="N5" s="13">
        <v>0.23654701726638819</v>
      </c>
      <c r="O5" s="13">
        <v>0.23765481311352349</v>
      </c>
      <c r="P5" s="13">
        <v>0.23876260896065879</v>
      </c>
      <c r="Q5" s="13">
        <v>0.23987040480779409</v>
      </c>
      <c r="R5" s="13">
        <v>0.24097820065492939</v>
      </c>
      <c r="S5" s="13">
        <v>0.24208599650206469</v>
      </c>
      <c r="T5" s="13">
        <v>0.24319379234919999</v>
      </c>
      <c r="U5" s="13">
        <v>0.2443015881963353</v>
      </c>
      <c r="V5" s="13">
        <v>0.2454093840434706</v>
      </c>
      <c r="W5" s="13">
        <v>0.2465171798906059</v>
      </c>
      <c r="X5" s="13">
        <v>0.2476249757377412</v>
      </c>
      <c r="Y5" s="13">
        <v>0.2487327715848765</v>
      </c>
      <c r="Z5" s="13">
        <v>0.2498405674320118</v>
      </c>
      <c r="AA5" s="13">
        <v>0.2509483632791471</v>
      </c>
      <c r="AB5" s="13">
        <v>0.25205615912628238</v>
      </c>
      <c r="AC5" s="13">
        <v>0.25316395497341782</v>
      </c>
      <c r="AD5" s="13">
        <v>0.25427175082055309</v>
      </c>
      <c r="AE5" s="13">
        <v>0.25537954666768842</v>
      </c>
      <c r="AF5" s="13">
        <v>0.25648734251482369</v>
      </c>
      <c r="AG5" s="13">
        <v>0.25759513836195908</v>
      </c>
      <c r="AH5" s="13">
        <v>0.25870293420909451</v>
      </c>
    </row>
    <row r="6" spans="1:34" s="11" customFormat="1" ht="14.1" customHeight="1" thickBot="1" x14ac:dyDescent="0.25">
      <c r="A6" s="49" t="s">
        <v>35</v>
      </c>
      <c r="B6" s="14">
        <v>0.21802830589477451</v>
      </c>
      <c r="C6" s="14">
        <v>0.21802830589477451</v>
      </c>
      <c r="D6" s="14">
        <v>0.21802830589477451</v>
      </c>
      <c r="E6" s="14">
        <v>0.21802830589477451</v>
      </c>
      <c r="F6" s="14">
        <v>0.21802830589477451</v>
      </c>
      <c r="G6" s="14">
        <v>0.21802830589477451</v>
      </c>
      <c r="H6" s="14">
        <v>0.21802830589477451</v>
      </c>
      <c r="I6" s="14">
        <v>0.21802830589477451</v>
      </c>
      <c r="J6" s="14">
        <v>0.21802830589477451</v>
      </c>
      <c r="K6" s="14">
        <v>0.21802830589477451</v>
      </c>
      <c r="L6" s="14">
        <v>0.21802830589477451</v>
      </c>
      <c r="M6" s="14">
        <v>0.21802830589477451</v>
      </c>
      <c r="N6" s="14">
        <v>0.21802830589477451</v>
      </c>
      <c r="O6" s="14">
        <v>0.21895424146335521</v>
      </c>
      <c r="P6" s="14">
        <v>0.21988017703193591</v>
      </c>
      <c r="Q6" s="14">
        <v>0.22080611260051661</v>
      </c>
      <c r="R6" s="14">
        <v>0.22173204816909731</v>
      </c>
      <c r="S6" s="14">
        <v>0.22265798373767801</v>
      </c>
      <c r="T6" s="14">
        <v>0.22358391930625859</v>
      </c>
      <c r="U6" s="14">
        <v>0.22450985487483929</v>
      </c>
      <c r="V6" s="14">
        <v>0.22543579044341999</v>
      </c>
      <c r="W6" s="14">
        <v>0.22636172601200069</v>
      </c>
      <c r="X6" s="14">
        <v>0.22728766158058139</v>
      </c>
      <c r="Y6" s="14">
        <v>0.22821359714916209</v>
      </c>
      <c r="Z6" s="14">
        <v>0.22913953271774279</v>
      </c>
      <c r="AA6" s="14">
        <v>0.23006546828632349</v>
      </c>
      <c r="AB6" s="14">
        <v>0.23099140385490419</v>
      </c>
      <c r="AC6" s="14">
        <v>0.23191733942348489</v>
      </c>
      <c r="AD6" s="14">
        <v>0.23284327499206561</v>
      </c>
      <c r="AE6" s="14">
        <v>0.23376921056064631</v>
      </c>
      <c r="AF6" s="14">
        <v>0.23469514612922701</v>
      </c>
      <c r="AG6" s="14">
        <v>0.23562108169780771</v>
      </c>
      <c r="AH6" s="14">
        <v>0.23654701726638819</v>
      </c>
    </row>
    <row r="7" spans="1:34" s="11" customFormat="1" ht="14.1" customHeight="1" thickTop="1" x14ac:dyDescent="0.2">
      <c r="A7" s="48" t="s">
        <v>36</v>
      </c>
      <c r="B7" s="12">
        <v>0.25165532838651089</v>
      </c>
      <c r="C7" s="12">
        <v>0.25542498630933669</v>
      </c>
      <c r="D7" s="12">
        <v>0.25919464423216249</v>
      </c>
      <c r="E7" s="12">
        <v>0.26296430215498828</v>
      </c>
      <c r="F7" s="12">
        <v>0.26673396007781408</v>
      </c>
      <c r="G7" s="12">
        <v>0.27050361800063988</v>
      </c>
      <c r="H7" s="12">
        <v>0.27427327592346568</v>
      </c>
      <c r="I7" s="12">
        <v>0.27804293384629147</v>
      </c>
      <c r="J7" s="12">
        <v>0.28181259176911733</v>
      </c>
      <c r="K7" s="12">
        <v>0.28558224969194312</v>
      </c>
      <c r="L7" s="12">
        <v>0.28935190761476892</v>
      </c>
      <c r="M7" s="12">
        <v>0.29312156553759472</v>
      </c>
      <c r="N7" s="12">
        <v>0.29689122346042052</v>
      </c>
      <c r="O7" s="12">
        <v>0.2984645780827575</v>
      </c>
      <c r="P7" s="12">
        <v>0.30003793270509449</v>
      </c>
      <c r="Q7" s="12">
        <v>0.30161128732743148</v>
      </c>
      <c r="R7" s="12">
        <v>0.30318464194976852</v>
      </c>
      <c r="S7" s="12">
        <v>0.30475799657210539</v>
      </c>
      <c r="T7" s="12">
        <v>0.30633135119444238</v>
      </c>
      <c r="U7" s="12">
        <v>0.30790470581677942</v>
      </c>
      <c r="V7" s="12">
        <v>0.30947806043911641</v>
      </c>
      <c r="W7" s="12">
        <v>0.3110514150614534</v>
      </c>
      <c r="X7" s="12">
        <v>0.31262476968379038</v>
      </c>
      <c r="Y7" s="12">
        <v>0.31419812430612742</v>
      </c>
      <c r="Z7" s="12">
        <v>0.31577147892846441</v>
      </c>
      <c r="AA7" s="12">
        <v>0.31734483355080129</v>
      </c>
      <c r="AB7" s="12">
        <v>0.31891818817313827</v>
      </c>
      <c r="AC7" s="12">
        <v>0.32049154279547531</v>
      </c>
      <c r="AD7" s="12">
        <v>0.3220648974178123</v>
      </c>
      <c r="AE7" s="12">
        <v>0.32363825204014929</v>
      </c>
      <c r="AF7" s="12">
        <v>0.32521160666248627</v>
      </c>
      <c r="AG7" s="12">
        <v>0.32678496128482332</v>
      </c>
      <c r="AH7" s="12">
        <v>0.32835831590716019</v>
      </c>
    </row>
    <row r="8" spans="1:34" s="11" customFormat="1" ht="14.1" customHeight="1" x14ac:dyDescent="0.2">
      <c r="A8" s="11" t="s">
        <v>37</v>
      </c>
      <c r="B8" s="13">
        <v>0.25165532838651089</v>
      </c>
      <c r="C8" s="13">
        <v>0.25337411764932499</v>
      </c>
      <c r="D8" s="13">
        <v>0.25509290691213909</v>
      </c>
      <c r="E8" s="13">
        <v>0.2568116961749532</v>
      </c>
      <c r="F8" s="13">
        <v>0.2585304854377673</v>
      </c>
      <c r="G8" s="13">
        <v>0.2602492747005814</v>
      </c>
      <c r="H8" s="13">
        <v>0.2619680639633955</v>
      </c>
      <c r="I8" s="13">
        <v>0.26368685322620961</v>
      </c>
      <c r="J8" s="13">
        <v>0.26540564248902371</v>
      </c>
      <c r="K8" s="13">
        <v>0.26712443175183781</v>
      </c>
      <c r="L8" s="13">
        <v>0.26884322101465191</v>
      </c>
      <c r="M8" s="13">
        <v>0.27056201027746601</v>
      </c>
      <c r="N8" s="13">
        <v>0.27228079954028012</v>
      </c>
      <c r="O8" s="13">
        <v>0.27351132073628709</v>
      </c>
      <c r="P8" s="13">
        <v>0.27474184193229412</v>
      </c>
      <c r="Q8" s="13">
        <v>0.27597236312830109</v>
      </c>
      <c r="R8" s="13">
        <v>0.27720288432430817</v>
      </c>
      <c r="S8" s="13">
        <v>0.2784334055203152</v>
      </c>
      <c r="T8" s="13">
        <v>0.27966392671632218</v>
      </c>
      <c r="U8" s="13">
        <v>0.28089444791232931</v>
      </c>
      <c r="V8" s="13">
        <v>0.28212496910833629</v>
      </c>
      <c r="W8" s="13">
        <v>0.28335549030434332</v>
      </c>
      <c r="X8" s="13">
        <v>0.28458601150035029</v>
      </c>
      <c r="Y8" s="13">
        <v>0.28581653269635737</v>
      </c>
      <c r="Z8" s="13">
        <v>0.2870470538923644</v>
      </c>
      <c r="AA8" s="13">
        <v>0.28827757508837137</v>
      </c>
      <c r="AB8" s="13">
        <v>0.28950809628437851</v>
      </c>
      <c r="AC8" s="13">
        <v>0.29073861748038549</v>
      </c>
      <c r="AD8" s="13">
        <v>0.29196913867639251</v>
      </c>
      <c r="AE8" s="13">
        <v>0.29319965987239949</v>
      </c>
      <c r="AF8" s="13">
        <v>0.29443018106840663</v>
      </c>
      <c r="AG8" s="13">
        <v>0.2956607022644136</v>
      </c>
      <c r="AH8" s="13">
        <v>0.29689122346042052</v>
      </c>
    </row>
    <row r="9" spans="1:34" s="11" customFormat="1" ht="14.1" customHeight="1" thickBot="1" x14ac:dyDescent="0.25">
      <c r="A9" s="49" t="s">
        <v>38</v>
      </c>
      <c r="B9" s="14">
        <v>0.25165532838651089</v>
      </c>
      <c r="C9" s="14">
        <v>0.25165532838651089</v>
      </c>
      <c r="D9" s="14">
        <v>0.25165532838651089</v>
      </c>
      <c r="E9" s="14">
        <v>0.25165532838651089</v>
      </c>
      <c r="F9" s="14">
        <v>0.25165532838651089</v>
      </c>
      <c r="G9" s="14">
        <v>0.25165532838651089</v>
      </c>
      <c r="H9" s="14">
        <v>0.25165532838651089</v>
      </c>
      <c r="I9" s="14">
        <v>0.25165532838651089</v>
      </c>
      <c r="J9" s="14">
        <v>0.25165532838651089</v>
      </c>
      <c r="K9" s="14">
        <v>0.25165532838651089</v>
      </c>
      <c r="L9" s="14">
        <v>0.25165532838651089</v>
      </c>
      <c r="M9" s="14">
        <v>0.25165532838651089</v>
      </c>
      <c r="N9" s="14">
        <v>0.25165532838651089</v>
      </c>
      <c r="O9" s="14">
        <v>0.25268660194419928</v>
      </c>
      <c r="P9" s="14">
        <v>0.25371787550188779</v>
      </c>
      <c r="Q9" s="14">
        <v>0.25474914905957619</v>
      </c>
      <c r="R9" s="14">
        <v>0.25578042261726469</v>
      </c>
      <c r="S9" s="14">
        <v>0.25681169617495309</v>
      </c>
      <c r="T9" s="14">
        <v>0.25784296973264159</v>
      </c>
      <c r="U9" s="14">
        <v>0.25887424329032999</v>
      </c>
      <c r="V9" s="14">
        <v>0.25990551684801849</v>
      </c>
      <c r="W9" s="14">
        <v>0.26093679040570689</v>
      </c>
      <c r="X9" s="14">
        <v>0.26196806396339539</v>
      </c>
      <c r="Y9" s="14">
        <v>0.26299933752108379</v>
      </c>
      <c r="Z9" s="14">
        <v>0.26403061107877229</v>
      </c>
      <c r="AA9" s="14">
        <v>0.26506188463646069</v>
      </c>
      <c r="AB9" s="14">
        <v>0.26609315819414919</v>
      </c>
      <c r="AC9" s="14">
        <v>0.26712443175183759</v>
      </c>
      <c r="AD9" s="14">
        <v>0.26815570530952609</v>
      </c>
      <c r="AE9" s="14">
        <v>0.26918697886721449</v>
      </c>
      <c r="AF9" s="14">
        <v>0.27021825242490299</v>
      </c>
      <c r="AG9" s="14">
        <v>0.27124952598259139</v>
      </c>
      <c r="AH9" s="14">
        <v>0.27228079954028012</v>
      </c>
    </row>
    <row r="10" spans="1:34" s="11" customFormat="1" ht="14.1" customHeight="1" thickTop="1" x14ac:dyDescent="0.2">
      <c r="A10" s="48" t="s">
        <v>39</v>
      </c>
      <c r="B10" s="12">
        <v>0.2722383539810847</v>
      </c>
      <c r="C10" s="12">
        <v>0.27597288718822349</v>
      </c>
      <c r="D10" s="12">
        <v>0.27970742039536228</v>
      </c>
      <c r="E10" s="12">
        <v>0.28344195360250107</v>
      </c>
      <c r="F10" s="12">
        <v>0.28717648680963992</v>
      </c>
      <c r="G10" s="12">
        <v>0.29091102001677871</v>
      </c>
      <c r="H10" s="12">
        <v>0.29464555322391739</v>
      </c>
      <c r="I10" s="12">
        <v>0.29838008643105618</v>
      </c>
      <c r="J10" s="12">
        <v>0.30211461963819503</v>
      </c>
      <c r="K10" s="12">
        <v>0.30584915284533382</v>
      </c>
      <c r="L10" s="12">
        <v>0.30958368605247261</v>
      </c>
      <c r="M10" s="12">
        <v>0.3133182192596114</v>
      </c>
      <c r="N10" s="12">
        <v>0.31705275246674991</v>
      </c>
      <c r="O10" s="12">
        <v>0.31881569950785521</v>
      </c>
      <c r="P10" s="12">
        <v>0.3205786465489604</v>
      </c>
      <c r="Q10" s="12">
        <v>0.32234159359006559</v>
      </c>
      <c r="R10" s="12">
        <v>0.32410454063117089</v>
      </c>
      <c r="S10" s="12">
        <v>0.32586748767227608</v>
      </c>
      <c r="T10" s="12">
        <v>0.32763043471338138</v>
      </c>
      <c r="U10" s="12">
        <v>0.32939338175448662</v>
      </c>
      <c r="V10" s="12">
        <v>0.33115632879559193</v>
      </c>
      <c r="W10" s="12">
        <v>0.33291927583669711</v>
      </c>
      <c r="X10" s="12">
        <v>0.33468222287780242</v>
      </c>
      <c r="Y10" s="12">
        <v>0.33644516991890761</v>
      </c>
      <c r="Z10" s="12">
        <v>0.33820811696001291</v>
      </c>
      <c r="AA10" s="12">
        <v>0.3399710640011181</v>
      </c>
      <c r="AB10" s="12">
        <v>0.34173401104222328</v>
      </c>
      <c r="AC10" s="12">
        <v>0.34349695808332859</v>
      </c>
      <c r="AD10" s="12">
        <v>0.34525990512443377</v>
      </c>
      <c r="AE10" s="12">
        <v>0.34702285216553908</v>
      </c>
      <c r="AF10" s="12">
        <v>0.34878579920664432</v>
      </c>
      <c r="AG10" s="12">
        <v>0.35054874624774962</v>
      </c>
      <c r="AH10" s="12">
        <v>0.35231169328885448</v>
      </c>
    </row>
    <row r="11" spans="1:34" s="11" customFormat="1" ht="14.1" customHeight="1" x14ac:dyDescent="0.2">
      <c r="A11" s="11" t="s">
        <v>40</v>
      </c>
      <c r="B11" s="13">
        <v>0.2722383539810847</v>
      </c>
      <c r="C11" s="13">
        <v>0.27395061023027623</v>
      </c>
      <c r="D11" s="13">
        <v>0.27566286647946758</v>
      </c>
      <c r="E11" s="13">
        <v>0.27737512272865911</v>
      </c>
      <c r="F11" s="13">
        <v>0.27908737897785058</v>
      </c>
      <c r="G11" s="13">
        <v>0.28079963522704199</v>
      </c>
      <c r="H11" s="13">
        <v>0.28251189147623351</v>
      </c>
      <c r="I11" s="13">
        <v>0.28422414772542498</v>
      </c>
      <c r="J11" s="13">
        <v>0.28593640397461639</v>
      </c>
      <c r="K11" s="13">
        <v>0.28764866022380792</v>
      </c>
      <c r="L11" s="13">
        <v>0.28936091647299939</v>
      </c>
      <c r="M11" s="13">
        <v>0.29107317272219091</v>
      </c>
      <c r="N11" s="13">
        <v>0.29278542897138232</v>
      </c>
      <c r="O11" s="13">
        <v>0.29399879514615068</v>
      </c>
      <c r="P11" s="13">
        <v>0.29521216132091899</v>
      </c>
      <c r="Q11" s="13">
        <v>0.2964255274956874</v>
      </c>
      <c r="R11" s="13">
        <v>0.29763889367045582</v>
      </c>
      <c r="S11" s="13">
        <v>0.29885225984522412</v>
      </c>
      <c r="T11" s="13">
        <v>0.30006562601999248</v>
      </c>
      <c r="U11" s="13">
        <v>0.30127899219476079</v>
      </c>
      <c r="V11" s="13">
        <v>0.3024923583695292</v>
      </c>
      <c r="W11" s="13">
        <v>0.30370572454429762</v>
      </c>
      <c r="X11" s="13">
        <v>0.30491909071906592</v>
      </c>
      <c r="Y11" s="13">
        <v>0.30613245689383428</v>
      </c>
      <c r="Z11" s="13">
        <v>0.30734582306860259</v>
      </c>
      <c r="AA11" s="13">
        <v>0.308559189243371</v>
      </c>
      <c r="AB11" s="13">
        <v>0.30977255541813942</v>
      </c>
      <c r="AC11" s="13">
        <v>0.31098592159290772</v>
      </c>
      <c r="AD11" s="13">
        <v>0.31219928776767608</v>
      </c>
      <c r="AE11" s="13">
        <v>0.31341265394244439</v>
      </c>
      <c r="AF11" s="13">
        <v>0.3146260201172128</v>
      </c>
      <c r="AG11" s="13">
        <v>0.31583938629198122</v>
      </c>
      <c r="AH11" s="13">
        <v>0.31705275246674991</v>
      </c>
    </row>
    <row r="12" spans="1:34" s="11" customFormat="1" ht="14.1" customHeight="1" thickBot="1" x14ac:dyDescent="0.25">
      <c r="A12" s="49" t="s">
        <v>41</v>
      </c>
      <c r="B12" s="14">
        <v>0.2722383539810847</v>
      </c>
      <c r="C12" s="14">
        <v>0.2722383539810847</v>
      </c>
      <c r="D12" s="14">
        <v>0.2722383539810847</v>
      </c>
      <c r="E12" s="14">
        <v>0.2722383539810847</v>
      </c>
      <c r="F12" s="14">
        <v>0.2722383539810847</v>
      </c>
      <c r="G12" s="14">
        <v>0.2722383539810847</v>
      </c>
      <c r="H12" s="14">
        <v>0.2722383539810847</v>
      </c>
      <c r="I12" s="14">
        <v>0.2722383539810847</v>
      </c>
      <c r="J12" s="14">
        <v>0.2722383539810847</v>
      </c>
      <c r="K12" s="14">
        <v>0.2722383539810847</v>
      </c>
      <c r="L12" s="14">
        <v>0.2722383539810847</v>
      </c>
      <c r="M12" s="14">
        <v>0.2722383539810847</v>
      </c>
      <c r="N12" s="14">
        <v>0.2722383539810847</v>
      </c>
      <c r="O12" s="14">
        <v>0.27326570773059961</v>
      </c>
      <c r="P12" s="14">
        <v>0.27429306148011451</v>
      </c>
      <c r="Q12" s="14">
        <v>0.27532041522962941</v>
      </c>
      <c r="R12" s="14">
        <v>0.27634776897914431</v>
      </c>
      <c r="S12" s="14">
        <v>0.27737512272865922</v>
      </c>
      <c r="T12" s="14">
        <v>0.27840247647817412</v>
      </c>
      <c r="U12" s="14">
        <v>0.27942983022768902</v>
      </c>
      <c r="V12" s="14">
        <v>0.28045718397720393</v>
      </c>
      <c r="W12" s="14">
        <v>0.28148453772671878</v>
      </c>
      <c r="X12" s="14">
        <v>0.28251189147623368</v>
      </c>
      <c r="Y12" s="14">
        <v>0.28353924522574858</v>
      </c>
      <c r="Z12" s="14">
        <v>0.28456659897526349</v>
      </c>
      <c r="AA12" s="14">
        <v>0.28559395272477839</v>
      </c>
      <c r="AB12" s="14">
        <v>0.28662130647429329</v>
      </c>
      <c r="AC12" s="14">
        <v>0.28764866022380831</v>
      </c>
      <c r="AD12" s="14">
        <v>0.28867601397332321</v>
      </c>
      <c r="AE12" s="14">
        <v>0.28970336772283811</v>
      </c>
      <c r="AF12" s="14">
        <v>0.29073072147235302</v>
      </c>
      <c r="AG12" s="14">
        <v>0.29175807522186792</v>
      </c>
      <c r="AH12" s="14">
        <v>0.29278542897138232</v>
      </c>
    </row>
    <row r="13" spans="1:34" s="11" customFormat="1" ht="14.1" customHeight="1" thickTop="1" x14ac:dyDescent="0.2">
      <c r="A13" s="48" t="s">
        <v>42</v>
      </c>
      <c r="B13" s="12">
        <v>0.31886896993365499</v>
      </c>
      <c r="C13" s="12">
        <v>0.32241413634435928</v>
      </c>
      <c r="D13" s="12">
        <v>0.32595930275506368</v>
      </c>
      <c r="E13" s="12">
        <v>0.32950446916576798</v>
      </c>
      <c r="F13" s="12">
        <v>0.33304963557647238</v>
      </c>
      <c r="G13" s="12">
        <v>0.33659480198717667</v>
      </c>
      <c r="H13" s="12">
        <v>0.34013996839788108</v>
      </c>
      <c r="I13" s="12">
        <v>0.34368513480858542</v>
      </c>
      <c r="J13" s="12">
        <v>0.34723030121928983</v>
      </c>
      <c r="K13" s="12">
        <v>0.35077546762999412</v>
      </c>
      <c r="L13" s="12">
        <v>0.35432063404069852</v>
      </c>
      <c r="M13" s="12">
        <v>0.35786580045140282</v>
      </c>
      <c r="N13" s="12">
        <v>0.36141096686210689</v>
      </c>
      <c r="O13" s="12">
        <v>0.36316592631805927</v>
      </c>
      <c r="P13" s="12">
        <v>0.36492088577401183</v>
      </c>
      <c r="Q13" s="12">
        <v>0.36667584522996421</v>
      </c>
      <c r="R13" s="12">
        <v>0.36843080468591671</v>
      </c>
      <c r="S13" s="12">
        <v>0.3701857641418691</v>
      </c>
      <c r="T13" s="12">
        <v>0.37194072359782149</v>
      </c>
      <c r="U13" s="12">
        <v>0.37369568305377399</v>
      </c>
      <c r="V13" s="12">
        <v>0.37545064250972637</v>
      </c>
      <c r="W13" s="12">
        <v>0.37720560196567893</v>
      </c>
      <c r="X13" s="12">
        <v>0.37896056142163131</v>
      </c>
      <c r="Y13" s="12">
        <v>0.38071552087758381</v>
      </c>
      <c r="Z13" s="12">
        <v>0.3824704803335362</v>
      </c>
      <c r="AA13" s="12">
        <v>0.38422543978948859</v>
      </c>
      <c r="AB13" s="12">
        <v>0.38598039924544109</v>
      </c>
      <c r="AC13" s="12">
        <v>0.38773535870139347</v>
      </c>
      <c r="AD13" s="12">
        <v>0.38949031815734603</v>
      </c>
      <c r="AE13" s="12">
        <v>0.39124527761329841</v>
      </c>
      <c r="AF13" s="12">
        <v>0.39300023706925091</v>
      </c>
      <c r="AG13" s="12">
        <v>0.3947551965252033</v>
      </c>
      <c r="AH13" s="12">
        <v>0.39651015598115541</v>
      </c>
    </row>
    <row r="14" spans="1:34" s="11" customFormat="1" ht="14.1" customHeight="1" x14ac:dyDescent="0.2">
      <c r="A14" s="11" t="s">
        <v>43</v>
      </c>
      <c r="B14" s="13">
        <v>0.31886896993365499</v>
      </c>
      <c r="C14" s="13">
        <v>0.32051742078668483</v>
      </c>
      <c r="D14" s="13">
        <v>0.32216587163971461</v>
      </c>
      <c r="E14" s="13">
        <v>0.32381432249274428</v>
      </c>
      <c r="F14" s="13">
        <v>0.32546277334577411</v>
      </c>
      <c r="G14" s="13">
        <v>0.3271112241988039</v>
      </c>
      <c r="H14" s="13">
        <v>0.32875967505183368</v>
      </c>
      <c r="I14" s="13">
        <v>0.33040812590486351</v>
      </c>
      <c r="J14" s="13">
        <v>0.33205657675789318</v>
      </c>
      <c r="K14" s="13">
        <v>0.33370502761092302</v>
      </c>
      <c r="L14" s="13">
        <v>0.3353534784639528</v>
      </c>
      <c r="M14" s="13">
        <v>0.33700192931698258</v>
      </c>
      <c r="N14" s="13">
        <v>0.33865038017001209</v>
      </c>
      <c r="O14" s="13">
        <v>0.33978840950461681</v>
      </c>
      <c r="P14" s="13">
        <v>0.34092643883922152</v>
      </c>
      <c r="Q14" s="13">
        <v>0.34206446817382619</v>
      </c>
      <c r="R14" s="13">
        <v>0.34320249750843101</v>
      </c>
      <c r="S14" s="13">
        <v>0.34434052684303568</v>
      </c>
      <c r="T14" s="13">
        <v>0.34547855617764039</v>
      </c>
      <c r="U14" s="13">
        <v>0.34661658551224511</v>
      </c>
      <c r="V14" s="13">
        <v>0.34775461484684977</v>
      </c>
      <c r="W14" s="13">
        <v>0.34889264418145449</v>
      </c>
      <c r="X14" s="13">
        <v>0.35003067351605932</v>
      </c>
      <c r="Y14" s="13">
        <v>0.35116870285066398</v>
      </c>
      <c r="Z14" s="13">
        <v>0.3523067321852687</v>
      </c>
      <c r="AA14" s="13">
        <v>0.35344476151987342</v>
      </c>
      <c r="AB14" s="13">
        <v>0.35458279085447808</v>
      </c>
      <c r="AC14" s="13">
        <v>0.35572082018908291</v>
      </c>
      <c r="AD14" s="13">
        <v>0.35685884952368763</v>
      </c>
      <c r="AE14" s="13">
        <v>0.35799687885829229</v>
      </c>
      <c r="AF14" s="13">
        <v>0.35913490819289701</v>
      </c>
      <c r="AG14" s="13">
        <v>0.36027293752750172</v>
      </c>
      <c r="AH14" s="13">
        <v>0.36141096686210689</v>
      </c>
    </row>
    <row r="15" spans="1:34" s="11" customFormat="1" ht="14.1" customHeight="1" thickBot="1" x14ac:dyDescent="0.25">
      <c r="A15" s="49" t="s">
        <v>44</v>
      </c>
      <c r="B15" s="14">
        <v>0.31886896993365499</v>
      </c>
      <c r="C15" s="14">
        <v>0.31886896993365499</v>
      </c>
      <c r="D15" s="14">
        <v>0.31886896993365499</v>
      </c>
      <c r="E15" s="14">
        <v>0.31886896993365499</v>
      </c>
      <c r="F15" s="14">
        <v>0.31886896993365499</v>
      </c>
      <c r="G15" s="14">
        <v>0.31886896993365499</v>
      </c>
      <c r="H15" s="14">
        <v>0.31886896993365499</v>
      </c>
      <c r="I15" s="14">
        <v>0.31886896993365499</v>
      </c>
      <c r="J15" s="14">
        <v>0.31886896993365499</v>
      </c>
      <c r="K15" s="14">
        <v>0.31886896993365499</v>
      </c>
      <c r="L15" s="14">
        <v>0.31886896993365499</v>
      </c>
      <c r="M15" s="14">
        <v>0.31886896993365499</v>
      </c>
      <c r="N15" s="14">
        <v>0.31886896993365499</v>
      </c>
      <c r="O15" s="14">
        <v>0.31985804044547289</v>
      </c>
      <c r="P15" s="14">
        <v>0.32084711095729068</v>
      </c>
      <c r="Q15" s="14">
        <v>0.32183618146910858</v>
      </c>
      <c r="R15" s="14">
        <v>0.32282525198092638</v>
      </c>
      <c r="S15" s="14">
        <v>0.32381432249274428</v>
      </c>
      <c r="T15" s="14">
        <v>0.32480339300456212</v>
      </c>
      <c r="U15" s="14">
        <v>0.32579246351638003</v>
      </c>
      <c r="V15" s="14">
        <v>0.32678153402819782</v>
      </c>
      <c r="W15" s="14">
        <v>0.32777060454001572</v>
      </c>
      <c r="X15" s="14">
        <v>0.32875967505183351</v>
      </c>
      <c r="Y15" s="14">
        <v>0.32974874556365141</v>
      </c>
      <c r="Z15" s="14">
        <v>0.3307378160754692</v>
      </c>
      <c r="AA15" s="14">
        <v>0.33172688658728711</v>
      </c>
      <c r="AB15" s="14">
        <v>0.3327159570991049</v>
      </c>
      <c r="AC15" s="14">
        <v>0.33370502761092269</v>
      </c>
      <c r="AD15" s="14">
        <v>0.33469409812274059</v>
      </c>
      <c r="AE15" s="14">
        <v>0.33568316863455838</v>
      </c>
      <c r="AF15" s="14">
        <v>0.33667223914637628</v>
      </c>
      <c r="AG15" s="14">
        <v>0.33766130965819408</v>
      </c>
      <c r="AH15" s="14">
        <v>0.33865038017001209</v>
      </c>
    </row>
    <row r="16" spans="1:34" s="11" customFormat="1" ht="14.1" customHeight="1" thickTop="1" x14ac:dyDescent="0.2">
      <c r="A16" s="48" t="s">
        <v>45</v>
      </c>
      <c r="B16" s="12">
        <v>0.35146191697686008</v>
      </c>
      <c r="C16" s="12">
        <v>0.35508206681481441</v>
      </c>
      <c r="D16" s="12">
        <v>0.35870221665276858</v>
      </c>
      <c r="E16" s="12">
        <v>0.3623223664907228</v>
      </c>
      <c r="F16" s="12">
        <v>0.36594251632867703</v>
      </c>
      <c r="G16" s="12">
        <v>0.36956266616663119</v>
      </c>
      <c r="H16" s="12">
        <v>0.37318281600458553</v>
      </c>
      <c r="I16" s="12">
        <v>0.37680296584253969</v>
      </c>
      <c r="J16" s="12">
        <v>0.38042311568049392</v>
      </c>
      <c r="K16" s="12">
        <v>0.38404326551844808</v>
      </c>
      <c r="L16" s="12">
        <v>0.38766341535640242</v>
      </c>
      <c r="M16" s="12">
        <v>0.39128356519435659</v>
      </c>
      <c r="N16" s="12">
        <v>0.39490371503231059</v>
      </c>
      <c r="O16" s="12">
        <v>0.39675274529751497</v>
      </c>
      <c r="P16" s="12">
        <v>0.39860177556271942</v>
      </c>
      <c r="Q16" s="12">
        <v>0.40045080582792381</v>
      </c>
      <c r="R16" s="12">
        <v>0.40229983609312808</v>
      </c>
      <c r="S16" s="12">
        <v>0.40414886635833253</v>
      </c>
      <c r="T16" s="12">
        <v>0.40599789662353691</v>
      </c>
      <c r="U16" s="12">
        <v>0.4078469268887413</v>
      </c>
      <c r="V16" s="12">
        <v>0.40969595715394569</v>
      </c>
      <c r="W16" s="12">
        <v>0.41154498741915008</v>
      </c>
      <c r="X16" s="12">
        <v>0.41339401768435452</v>
      </c>
      <c r="Y16" s="12">
        <v>0.41524304794955891</v>
      </c>
      <c r="Z16" s="12">
        <v>0.41709207821476318</v>
      </c>
      <c r="AA16" s="12">
        <v>0.41894110847996763</v>
      </c>
      <c r="AB16" s="12">
        <v>0.42079013874517202</v>
      </c>
      <c r="AC16" s="12">
        <v>0.4226391690103764</v>
      </c>
      <c r="AD16" s="12">
        <v>0.42448819927558079</v>
      </c>
      <c r="AE16" s="12">
        <v>0.42633722954078518</v>
      </c>
      <c r="AF16" s="12">
        <v>0.42818625980598962</v>
      </c>
      <c r="AG16" s="12">
        <v>0.43003529007119401</v>
      </c>
      <c r="AH16" s="12">
        <v>0.43188432033639829</v>
      </c>
    </row>
    <row r="17" spans="1:34" s="11" customFormat="1" ht="14.1" customHeight="1" x14ac:dyDescent="0.2">
      <c r="A17" s="11" t="s">
        <v>46</v>
      </c>
      <c r="B17" s="13">
        <v>0.35146191697686008</v>
      </c>
      <c r="C17" s="13">
        <v>0.35319367231419541</v>
      </c>
      <c r="D17" s="13">
        <v>0.35492542765153062</v>
      </c>
      <c r="E17" s="13">
        <v>0.35665718298886578</v>
      </c>
      <c r="F17" s="13">
        <v>0.358388938326201</v>
      </c>
      <c r="G17" s="13">
        <v>0.36012069366353622</v>
      </c>
      <c r="H17" s="13">
        <v>0.36185244900087138</v>
      </c>
      <c r="I17" s="13">
        <v>0.36358420433820671</v>
      </c>
      <c r="J17" s="13">
        <v>0.36531595967554192</v>
      </c>
      <c r="K17" s="13">
        <v>0.36704771501287708</v>
      </c>
      <c r="L17" s="13">
        <v>0.3687794703502123</v>
      </c>
      <c r="M17" s="13">
        <v>0.37051122568754752</v>
      </c>
      <c r="N17" s="13">
        <v>0.37224298102488251</v>
      </c>
      <c r="O17" s="13">
        <v>0.37337601772525392</v>
      </c>
      <c r="P17" s="13">
        <v>0.37450905442562532</v>
      </c>
      <c r="Q17" s="13">
        <v>0.37564209112599672</v>
      </c>
      <c r="R17" s="13">
        <v>0.37677512782636807</v>
      </c>
      <c r="S17" s="13">
        <v>0.37790816452673948</v>
      </c>
      <c r="T17" s="13">
        <v>0.37904120122711088</v>
      </c>
      <c r="U17" s="13">
        <v>0.38017423792748228</v>
      </c>
      <c r="V17" s="13">
        <v>0.38130727462785369</v>
      </c>
      <c r="W17" s="13">
        <v>0.38244031132822509</v>
      </c>
      <c r="X17" s="13">
        <v>0.38357334802859649</v>
      </c>
      <c r="Y17" s="13">
        <v>0.3847063847289679</v>
      </c>
      <c r="Z17" s="13">
        <v>0.3858394214293393</v>
      </c>
      <c r="AA17" s="13">
        <v>0.38697245812971071</v>
      </c>
      <c r="AB17" s="13">
        <v>0.38810549483008211</v>
      </c>
      <c r="AC17" s="13">
        <v>0.38923853153045351</v>
      </c>
      <c r="AD17" s="13">
        <v>0.39037156823082492</v>
      </c>
      <c r="AE17" s="13">
        <v>0.39150460493119632</v>
      </c>
      <c r="AF17" s="13">
        <v>0.39263764163156772</v>
      </c>
      <c r="AG17" s="13">
        <v>0.39377067833193907</v>
      </c>
      <c r="AH17" s="13">
        <v>0.39490371503231059</v>
      </c>
    </row>
    <row r="18" spans="1:34" s="11" customFormat="1" ht="14.1" customHeight="1" thickBot="1" x14ac:dyDescent="0.25">
      <c r="A18" s="49" t="s">
        <v>47</v>
      </c>
      <c r="B18" s="14">
        <v>0.35146191697686008</v>
      </c>
      <c r="C18" s="14">
        <v>0.35146191697686008</v>
      </c>
      <c r="D18" s="14">
        <v>0.35146191697686008</v>
      </c>
      <c r="E18" s="14">
        <v>0.35146191697686008</v>
      </c>
      <c r="F18" s="14">
        <v>0.35146191697686008</v>
      </c>
      <c r="G18" s="14">
        <v>0.35146191697686008</v>
      </c>
      <c r="H18" s="14">
        <v>0.35146191697686008</v>
      </c>
      <c r="I18" s="14">
        <v>0.35146191697686008</v>
      </c>
      <c r="J18" s="14">
        <v>0.35146191697686008</v>
      </c>
      <c r="K18" s="14">
        <v>0.35146191697686008</v>
      </c>
      <c r="L18" s="14">
        <v>0.35146191697686008</v>
      </c>
      <c r="M18" s="14">
        <v>0.35146191697686008</v>
      </c>
      <c r="N18" s="14">
        <v>0.35146191697686008</v>
      </c>
      <c r="O18" s="14">
        <v>0.35250097017926119</v>
      </c>
      <c r="P18" s="14">
        <v>0.35354002338166229</v>
      </c>
      <c r="Q18" s="14">
        <v>0.35457907658406351</v>
      </c>
      <c r="R18" s="14">
        <v>0.35561812978646462</v>
      </c>
      <c r="S18" s="14">
        <v>0.35665718298886567</v>
      </c>
      <c r="T18" s="14">
        <v>0.35769623619126678</v>
      </c>
      <c r="U18" s="14">
        <v>0.35873528939366789</v>
      </c>
      <c r="V18" s="14">
        <v>0.359774342596069</v>
      </c>
      <c r="W18" s="14">
        <v>0.3608133957984701</v>
      </c>
      <c r="X18" s="14">
        <v>0.36185244900087121</v>
      </c>
      <c r="Y18" s="14">
        <v>0.36289150220327232</v>
      </c>
      <c r="Z18" s="14">
        <v>0.36393055540567337</v>
      </c>
      <c r="AA18" s="14">
        <v>0.36496960860807448</v>
      </c>
      <c r="AB18" s="14">
        <v>0.36600866181047559</v>
      </c>
      <c r="AC18" s="14">
        <v>0.36704771501287681</v>
      </c>
      <c r="AD18" s="14">
        <v>0.36808676821527792</v>
      </c>
      <c r="AE18" s="14">
        <v>0.36912582141767902</v>
      </c>
      <c r="AF18" s="14">
        <v>0.37016487462008008</v>
      </c>
      <c r="AG18" s="14">
        <v>0.37120392782248118</v>
      </c>
      <c r="AH18" s="14">
        <v>0.37224298102488251</v>
      </c>
    </row>
    <row r="19" spans="1:34" ht="15.95" customHeight="1" thickTop="1" x14ac:dyDescent="0.25"/>
    <row r="20" spans="1:34" x14ac:dyDescent="0.25">
      <c r="A20" s="43" t="s">
        <v>48</v>
      </c>
      <c r="B20" s="44">
        <f t="shared" ref="B20:AH20" si="0">AVERAGE(B4:B18)</f>
        <v>0.28245057503457704</v>
      </c>
      <c r="C20" s="44">
        <f t="shared" si="0"/>
        <v>0.28421147752712067</v>
      </c>
      <c r="D20" s="44">
        <f t="shared" si="0"/>
        <v>0.28597238001966441</v>
      </c>
      <c r="E20" s="44">
        <f t="shared" si="0"/>
        <v>0.28773328251220792</v>
      </c>
      <c r="F20" s="44">
        <f t="shared" si="0"/>
        <v>0.2894941850047516</v>
      </c>
      <c r="G20" s="44">
        <f t="shared" si="0"/>
        <v>0.29125508749729534</v>
      </c>
      <c r="H20" s="44">
        <f t="shared" si="0"/>
        <v>0.29301598998983897</v>
      </c>
      <c r="I20" s="44">
        <f t="shared" si="0"/>
        <v>0.2947768924823827</v>
      </c>
      <c r="J20" s="44">
        <f t="shared" si="0"/>
        <v>0.29653779497492627</v>
      </c>
      <c r="K20" s="44">
        <f t="shared" si="0"/>
        <v>0.2982986974674699</v>
      </c>
      <c r="L20" s="44">
        <f t="shared" si="0"/>
        <v>0.30005959996001363</v>
      </c>
      <c r="M20" s="44">
        <f t="shared" si="0"/>
        <v>0.30182050245255726</v>
      </c>
      <c r="N20" s="44">
        <f t="shared" si="0"/>
        <v>0.30358140494510089</v>
      </c>
      <c r="O20" s="44">
        <f t="shared" si="0"/>
        <v>0.30486690357948404</v>
      </c>
      <c r="P20" s="44">
        <f t="shared" si="0"/>
        <v>0.30615240221386736</v>
      </c>
      <c r="Q20" s="44">
        <f t="shared" si="0"/>
        <v>0.30743790084825046</v>
      </c>
      <c r="R20" s="44">
        <f t="shared" si="0"/>
        <v>0.30872339948263378</v>
      </c>
      <c r="S20" s="44">
        <f t="shared" si="0"/>
        <v>0.31000889811701693</v>
      </c>
      <c r="T20" s="44">
        <f t="shared" si="0"/>
        <v>0.31129439675140003</v>
      </c>
      <c r="U20" s="44">
        <f t="shared" si="0"/>
        <v>0.31257989538578335</v>
      </c>
      <c r="V20" s="44">
        <f t="shared" si="0"/>
        <v>0.3138653940201665</v>
      </c>
      <c r="W20" s="44">
        <f t="shared" si="0"/>
        <v>0.31515089265454976</v>
      </c>
      <c r="X20" s="44">
        <f t="shared" si="0"/>
        <v>0.31643639128893292</v>
      </c>
      <c r="Y20" s="44">
        <f t="shared" si="0"/>
        <v>0.31772188992331618</v>
      </c>
      <c r="Z20" s="44">
        <f t="shared" si="0"/>
        <v>0.31900738855769933</v>
      </c>
      <c r="AA20" s="44">
        <f t="shared" si="0"/>
        <v>0.32029288719208254</v>
      </c>
      <c r="AB20" s="44">
        <f t="shared" si="0"/>
        <v>0.32157838582646581</v>
      </c>
      <c r="AC20" s="44">
        <f t="shared" si="0"/>
        <v>0.32286388446084907</v>
      </c>
      <c r="AD20" s="44">
        <f t="shared" si="0"/>
        <v>0.32414938309523228</v>
      </c>
      <c r="AE20" s="44">
        <f t="shared" si="0"/>
        <v>0.32543488172961543</v>
      </c>
      <c r="AF20" s="44">
        <f t="shared" si="0"/>
        <v>0.32672038036399875</v>
      </c>
      <c r="AG20" s="44">
        <f t="shared" si="0"/>
        <v>0.32800587899838185</v>
      </c>
      <c r="AH20" s="44">
        <f t="shared" si="0"/>
        <v>0.32929137763276517</v>
      </c>
    </row>
    <row r="22" spans="1:34" x14ac:dyDescent="0.25">
      <c r="A22" s="2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s="11" customFormat="1" ht="14.1" customHeight="1" x14ac:dyDescent="0.2">
      <c r="B23" s="47">
        <v>2018</v>
      </c>
      <c r="C23" s="47">
        <v>2019</v>
      </c>
      <c r="D23" s="47">
        <v>2020</v>
      </c>
      <c r="E23" s="47">
        <v>2021</v>
      </c>
      <c r="F23" s="47">
        <v>2022</v>
      </c>
      <c r="G23" s="47">
        <v>2023</v>
      </c>
      <c r="H23" s="47">
        <v>2024</v>
      </c>
      <c r="I23" s="47">
        <v>2025</v>
      </c>
      <c r="J23" s="47">
        <v>2026</v>
      </c>
      <c r="K23" s="47">
        <v>2027</v>
      </c>
      <c r="L23" s="47">
        <v>2028</v>
      </c>
      <c r="M23" s="47">
        <v>2029</v>
      </c>
      <c r="N23" s="47">
        <v>2030</v>
      </c>
      <c r="O23" s="47">
        <v>2031</v>
      </c>
      <c r="P23" s="47">
        <v>2032</v>
      </c>
      <c r="Q23" s="47">
        <v>2033</v>
      </c>
      <c r="R23" s="47">
        <v>2034</v>
      </c>
      <c r="S23" s="47">
        <v>2035</v>
      </c>
      <c r="T23" s="47">
        <v>2036</v>
      </c>
      <c r="U23" s="47">
        <v>2037</v>
      </c>
      <c r="V23" s="47">
        <v>2038</v>
      </c>
      <c r="W23" s="47">
        <v>2039</v>
      </c>
      <c r="X23" s="47">
        <v>2040</v>
      </c>
      <c r="Y23" s="47">
        <v>2041</v>
      </c>
      <c r="Z23" s="47">
        <v>2042</v>
      </c>
      <c r="AA23" s="47">
        <v>2043</v>
      </c>
      <c r="AB23" s="47">
        <v>2044</v>
      </c>
      <c r="AC23" s="47">
        <v>2045</v>
      </c>
      <c r="AD23" s="47">
        <v>2046</v>
      </c>
      <c r="AE23" s="47">
        <v>2047</v>
      </c>
      <c r="AF23" s="47">
        <v>2048</v>
      </c>
      <c r="AG23" s="47">
        <v>2049</v>
      </c>
      <c r="AH23" s="47">
        <v>2050</v>
      </c>
    </row>
    <row r="24" spans="1:34" s="11" customFormat="1" ht="14.1" customHeight="1" x14ac:dyDescent="0.2">
      <c r="A24" s="48" t="s">
        <v>50</v>
      </c>
      <c r="B24" s="12">
        <v>0.504</v>
      </c>
      <c r="C24" s="12">
        <v>0.504</v>
      </c>
      <c r="D24" s="12">
        <v>0.504</v>
      </c>
      <c r="E24" s="12">
        <v>0.504</v>
      </c>
      <c r="F24" s="12">
        <v>0.504</v>
      </c>
      <c r="G24" s="12">
        <v>0.504</v>
      </c>
      <c r="H24" s="12">
        <v>0.504</v>
      </c>
      <c r="I24" s="12">
        <v>0.504</v>
      </c>
      <c r="J24" s="12">
        <v>0.504</v>
      </c>
      <c r="K24" s="12">
        <v>0.504</v>
      </c>
      <c r="L24" s="12">
        <v>0.504</v>
      </c>
      <c r="M24" s="12">
        <v>0.504</v>
      </c>
      <c r="N24" s="12">
        <v>0.504</v>
      </c>
      <c r="O24" s="12">
        <v>0.504</v>
      </c>
      <c r="P24" s="12">
        <v>0.504</v>
      </c>
      <c r="Q24" s="12">
        <v>0.504</v>
      </c>
      <c r="R24" s="12">
        <v>0.504</v>
      </c>
      <c r="S24" s="12">
        <v>0.504</v>
      </c>
      <c r="T24" s="12">
        <v>0.504</v>
      </c>
      <c r="U24" s="12">
        <v>0.504</v>
      </c>
      <c r="V24" s="12">
        <v>0.504</v>
      </c>
      <c r="W24" s="12">
        <v>0.504</v>
      </c>
      <c r="X24" s="12">
        <v>0.504</v>
      </c>
      <c r="Y24" s="12">
        <v>0.504</v>
      </c>
      <c r="Z24" s="12">
        <v>0.504</v>
      </c>
      <c r="AA24" s="12">
        <v>0.504</v>
      </c>
      <c r="AB24" s="12">
        <v>0.504</v>
      </c>
      <c r="AC24" s="12">
        <v>0.504</v>
      </c>
      <c r="AD24" s="12">
        <v>0.504</v>
      </c>
      <c r="AE24" s="12">
        <v>0.504</v>
      </c>
      <c r="AF24" s="12">
        <v>0.504</v>
      </c>
      <c r="AG24" s="12">
        <v>0.504</v>
      </c>
      <c r="AH24" s="12">
        <v>0.504</v>
      </c>
    </row>
    <row r="25" spans="1:34" s="11" customFormat="1" ht="14.1" customHeight="1" x14ac:dyDescent="0.2">
      <c r="A25" s="11" t="s">
        <v>51</v>
      </c>
      <c r="B25" s="13">
        <v>0.504</v>
      </c>
      <c r="C25" s="13">
        <v>0.504</v>
      </c>
      <c r="D25" s="13">
        <v>0.504</v>
      </c>
      <c r="E25" s="13">
        <v>0.504</v>
      </c>
      <c r="F25" s="13">
        <v>0.504</v>
      </c>
      <c r="G25" s="13">
        <v>0.504</v>
      </c>
      <c r="H25" s="13">
        <v>0.504</v>
      </c>
      <c r="I25" s="13">
        <v>0.504</v>
      </c>
      <c r="J25" s="13">
        <v>0.504</v>
      </c>
      <c r="K25" s="13">
        <v>0.504</v>
      </c>
      <c r="L25" s="13">
        <v>0.504</v>
      </c>
      <c r="M25" s="13">
        <v>0.504</v>
      </c>
      <c r="N25" s="13">
        <v>0.504</v>
      </c>
      <c r="O25" s="13">
        <v>0.504</v>
      </c>
      <c r="P25" s="13">
        <v>0.504</v>
      </c>
      <c r="Q25" s="13">
        <v>0.504</v>
      </c>
      <c r="R25" s="13">
        <v>0.504</v>
      </c>
      <c r="S25" s="13">
        <v>0.504</v>
      </c>
      <c r="T25" s="13">
        <v>0.504</v>
      </c>
      <c r="U25" s="13">
        <v>0.504</v>
      </c>
      <c r="V25" s="13">
        <v>0.504</v>
      </c>
      <c r="W25" s="13">
        <v>0.504</v>
      </c>
      <c r="X25" s="13">
        <v>0.504</v>
      </c>
      <c r="Y25" s="13">
        <v>0.504</v>
      </c>
      <c r="Z25" s="13">
        <v>0.504</v>
      </c>
      <c r="AA25" s="13">
        <v>0.504</v>
      </c>
      <c r="AB25" s="13">
        <v>0.504</v>
      </c>
      <c r="AC25" s="13">
        <v>0.504</v>
      </c>
      <c r="AD25" s="13">
        <v>0.504</v>
      </c>
      <c r="AE25" s="13">
        <v>0.504</v>
      </c>
      <c r="AF25" s="13">
        <v>0.504</v>
      </c>
      <c r="AG25" s="13">
        <v>0.504</v>
      </c>
      <c r="AH25" s="13">
        <v>0.504</v>
      </c>
    </row>
    <row r="26" spans="1:34" s="11" customFormat="1" ht="14.1" customHeight="1" thickBot="1" x14ac:dyDescent="0.25">
      <c r="A26" s="49" t="s">
        <v>52</v>
      </c>
      <c r="B26" s="14">
        <v>0.504</v>
      </c>
      <c r="C26" s="14">
        <v>0.504</v>
      </c>
      <c r="D26" s="14">
        <v>0.504</v>
      </c>
      <c r="E26" s="14">
        <v>0.504</v>
      </c>
      <c r="F26" s="14">
        <v>0.504</v>
      </c>
      <c r="G26" s="14">
        <v>0.504</v>
      </c>
      <c r="H26" s="14">
        <v>0.504</v>
      </c>
      <c r="I26" s="14">
        <v>0.504</v>
      </c>
      <c r="J26" s="14">
        <v>0.504</v>
      </c>
      <c r="K26" s="14">
        <v>0.504</v>
      </c>
      <c r="L26" s="14">
        <v>0.504</v>
      </c>
      <c r="M26" s="14">
        <v>0.504</v>
      </c>
      <c r="N26" s="14">
        <v>0.504</v>
      </c>
      <c r="O26" s="14">
        <v>0.504</v>
      </c>
      <c r="P26" s="14">
        <v>0.504</v>
      </c>
      <c r="Q26" s="14">
        <v>0.504</v>
      </c>
      <c r="R26" s="14">
        <v>0.504</v>
      </c>
      <c r="S26" s="14">
        <v>0.504</v>
      </c>
      <c r="T26" s="14">
        <v>0.504</v>
      </c>
      <c r="U26" s="14">
        <v>0.504</v>
      </c>
      <c r="V26" s="14">
        <v>0.504</v>
      </c>
      <c r="W26" s="14">
        <v>0.504</v>
      </c>
      <c r="X26" s="14">
        <v>0.504</v>
      </c>
      <c r="Y26" s="14">
        <v>0.504</v>
      </c>
      <c r="Z26" s="14">
        <v>0.504</v>
      </c>
      <c r="AA26" s="14">
        <v>0.504</v>
      </c>
      <c r="AB26" s="14">
        <v>0.504</v>
      </c>
      <c r="AC26" s="14">
        <v>0.504</v>
      </c>
      <c r="AD26" s="14">
        <v>0.504</v>
      </c>
      <c r="AE26" s="14">
        <v>0.504</v>
      </c>
      <c r="AF26" s="14">
        <v>0.504</v>
      </c>
      <c r="AG26" s="14">
        <v>0.504</v>
      </c>
      <c r="AH26" s="14">
        <v>0.504</v>
      </c>
    </row>
    <row r="27" spans="1:34" s="11" customFormat="1" ht="14.1" customHeight="1" thickTop="1" x14ac:dyDescent="0.2">
      <c r="A27" s="48" t="s">
        <v>53</v>
      </c>
      <c r="B27" s="12">
        <v>0.61199999999999999</v>
      </c>
      <c r="C27" s="12">
        <v>0.61199999999999999</v>
      </c>
      <c r="D27" s="12">
        <v>0.61199999999999999</v>
      </c>
      <c r="E27" s="12">
        <v>0.61199999999999999</v>
      </c>
      <c r="F27" s="12">
        <v>0.61199999999999999</v>
      </c>
      <c r="G27" s="12">
        <v>0.61199999999999999</v>
      </c>
      <c r="H27" s="12">
        <v>0.61199999999999999</v>
      </c>
      <c r="I27" s="12">
        <v>0.61199999999999999</v>
      </c>
      <c r="J27" s="12">
        <v>0.61199999999999999</v>
      </c>
      <c r="K27" s="12">
        <v>0.61199999999999999</v>
      </c>
      <c r="L27" s="12">
        <v>0.61199999999999999</v>
      </c>
      <c r="M27" s="12">
        <v>0.61199999999999999</v>
      </c>
      <c r="N27" s="12">
        <v>0.61199999999999999</v>
      </c>
      <c r="O27" s="12">
        <v>0.61199999999999999</v>
      </c>
      <c r="P27" s="12">
        <v>0.61199999999999999</v>
      </c>
      <c r="Q27" s="12">
        <v>0.61199999999999999</v>
      </c>
      <c r="R27" s="12">
        <v>0.61199999999999999</v>
      </c>
      <c r="S27" s="12">
        <v>0.61199999999999999</v>
      </c>
      <c r="T27" s="12">
        <v>0.61199999999999999</v>
      </c>
      <c r="U27" s="12">
        <v>0.61199999999999999</v>
      </c>
      <c r="V27" s="12">
        <v>0.61199999999999999</v>
      </c>
      <c r="W27" s="12">
        <v>0.61199999999999999</v>
      </c>
      <c r="X27" s="12">
        <v>0.61199999999999999</v>
      </c>
      <c r="Y27" s="12">
        <v>0.61199999999999999</v>
      </c>
      <c r="Z27" s="12">
        <v>0.61199999999999999</v>
      </c>
      <c r="AA27" s="12">
        <v>0.61199999999999999</v>
      </c>
      <c r="AB27" s="12">
        <v>0.61199999999999999</v>
      </c>
      <c r="AC27" s="12">
        <v>0.61199999999999999</v>
      </c>
      <c r="AD27" s="12">
        <v>0.61199999999999999</v>
      </c>
      <c r="AE27" s="12">
        <v>0.61199999999999999</v>
      </c>
      <c r="AF27" s="12">
        <v>0.61199999999999999</v>
      </c>
      <c r="AG27" s="12">
        <v>0.61199999999999999</v>
      </c>
      <c r="AH27" s="12">
        <v>0.61199999999999999</v>
      </c>
    </row>
    <row r="28" spans="1:34" s="11" customFormat="1" ht="14.1" customHeight="1" x14ac:dyDescent="0.2">
      <c r="A28" s="11" t="s">
        <v>54</v>
      </c>
      <c r="B28" s="13">
        <v>0.61199999999999999</v>
      </c>
      <c r="C28" s="13">
        <v>0.61199999999999999</v>
      </c>
      <c r="D28" s="13">
        <v>0.61199999999999999</v>
      </c>
      <c r="E28" s="13">
        <v>0.61199999999999999</v>
      </c>
      <c r="F28" s="13">
        <v>0.61199999999999999</v>
      </c>
      <c r="G28" s="13">
        <v>0.61199999999999999</v>
      </c>
      <c r="H28" s="13">
        <v>0.61199999999999999</v>
      </c>
      <c r="I28" s="13">
        <v>0.61199999999999999</v>
      </c>
      <c r="J28" s="13">
        <v>0.61199999999999999</v>
      </c>
      <c r="K28" s="13">
        <v>0.61199999999999999</v>
      </c>
      <c r="L28" s="13">
        <v>0.61199999999999999</v>
      </c>
      <c r="M28" s="13">
        <v>0.61199999999999999</v>
      </c>
      <c r="N28" s="13">
        <v>0.61199999999999999</v>
      </c>
      <c r="O28" s="13">
        <v>0.61199999999999999</v>
      </c>
      <c r="P28" s="13">
        <v>0.61199999999999999</v>
      </c>
      <c r="Q28" s="13">
        <v>0.61199999999999999</v>
      </c>
      <c r="R28" s="13">
        <v>0.61199999999999999</v>
      </c>
      <c r="S28" s="13">
        <v>0.61199999999999999</v>
      </c>
      <c r="T28" s="13">
        <v>0.61199999999999999</v>
      </c>
      <c r="U28" s="13">
        <v>0.61199999999999999</v>
      </c>
      <c r="V28" s="13">
        <v>0.61199999999999999</v>
      </c>
      <c r="W28" s="13">
        <v>0.61199999999999999</v>
      </c>
      <c r="X28" s="13">
        <v>0.61199999999999999</v>
      </c>
      <c r="Y28" s="13">
        <v>0.61199999999999999</v>
      </c>
      <c r="Z28" s="13">
        <v>0.61199999999999999</v>
      </c>
      <c r="AA28" s="13">
        <v>0.61199999999999999</v>
      </c>
      <c r="AB28" s="13">
        <v>0.61199999999999999</v>
      </c>
      <c r="AC28" s="13">
        <v>0.61199999999999999</v>
      </c>
      <c r="AD28" s="13">
        <v>0.61199999999999999</v>
      </c>
      <c r="AE28" s="13">
        <v>0.61199999999999999</v>
      </c>
      <c r="AF28" s="13">
        <v>0.61199999999999999</v>
      </c>
      <c r="AG28" s="13">
        <v>0.61199999999999999</v>
      </c>
      <c r="AH28" s="13">
        <v>0.61199999999999999</v>
      </c>
    </row>
    <row r="29" spans="1:34" s="11" customFormat="1" ht="14.1" customHeight="1" thickBot="1" x14ac:dyDescent="0.25">
      <c r="A29" s="49" t="s">
        <v>55</v>
      </c>
      <c r="B29" s="14">
        <v>0.61199999999999999</v>
      </c>
      <c r="C29" s="14">
        <v>0.61199999999999999</v>
      </c>
      <c r="D29" s="14">
        <v>0.61199999999999999</v>
      </c>
      <c r="E29" s="14">
        <v>0.61199999999999999</v>
      </c>
      <c r="F29" s="14">
        <v>0.61199999999999999</v>
      </c>
      <c r="G29" s="14">
        <v>0.61199999999999999</v>
      </c>
      <c r="H29" s="14">
        <v>0.61199999999999999</v>
      </c>
      <c r="I29" s="14">
        <v>0.61199999999999999</v>
      </c>
      <c r="J29" s="14">
        <v>0.61199999999999999</v>
      </c>
      <c r="K29" s="14">
        <v>0.61199999999999999</v>
      </c>
      <c r="L29" s="14">
        <v>0.61199999999999999</v>
      </c>
      <c r="M29" s="14">
        <v>0.61199999999999999</v>
      </c>
      <c r="N29" s="14">
        <v>0.61199999999999999</v>
      </c>
      <c r="O29" s="14">
        <v>0.61199999999999999</v>
      </c>
      <c r="P29" s="14">
        <v>0.61199999999999999</v>
      </c>
      <c r="Q29" s="14">
        <v>0.61199999999999999</v>
      </c>
      <c r="R29" s="14">
        <v>0.61199999999999999</v>
      </c>
      <c r="S29" s="14">
        <v>0.61199999999999999</v>
      </c>
      <c r="T29" s="14">
        <v>0.61199999999999999</v>
      </c>
      <c r="U29" s="14">
        <v>0.61199999999999999</v>
      </c>
      <c r="V29" s="14">
        <v>0.61199999999999999</v>
      </c>
      <c r="W29" s="14">
        <v>0.61199999999999999</v>
      </c>
      <c r="X29" s="14">
        <v>0.61199999999999999</v>
      </c>
      <c r="Y29" s="14">
        <v>0.61199999999999999</v>
      </c>
      <c r="Z29" s="14">
        <v>0.61199999999999999</v>
      </c>
      <c r="AA29" s="14">
        <v>0.61199999999999999</v>
      </c>
      <c r="AB29" s="14">
        <v>0.61199999999999999</v>
      </c>
      <c r="AC29" s="14">
        <v>0.61199999999999999</v>
      </c>
      <c r="AD29" s="14">
        <v>0.61199999999999999</v>
      </c>
      <c r="AE29" s="14">
        <v>0.61199999999999999</v>
      </c>
      <c r="AF29" s="14">
        <v>0.61199999999999999</v>
      </c>
      <c r="AG29" s="14">
        <v>0.61199999999999999</v>
      </c>
      <c r="AH29" s="14">
        <v>0.61199999999999999</v>
      </c>
    </row>
    <row r="30" spans="1:34" s="11" customFormat="1" ht="14.1" customHeight="1" thickTop="1" x14ac:dyDescent="0.2">
      <c r="A30" s="48" t="s">
        <v>56</v>
      </c>
      <c r="B30" s="12">
        <v>0.63800000000000001</v>
      </c>
      <c r="C30" s="12">
        <v>0.63800000000000001</v>
      </c>
      <c r="D30" s="12">
        <v>0.63800000000000001</v>
      </c>
      <c r="E30" s="12">
        <v>0.63800000000000001</v>
      </c>
      <c r="F30" s="12">
        <v>0.63800000000000001</v>
      </c>
      <c r="G30" s="12">
        <v>0.63800000000000001</v>
      </c>
      <c r="H30" s="12">
        <v>0.63800000000000001</v>
      </c>
      <c r="I30" s="12">
        <v>0.63800000000000001</v>
      </c>
      <c r="J30" s="12">
        <v>0.63800000000000001</v>
      </c>
      <c r="K30" s="12">
        <v>0.63800000000000001</v>
      </c>
      <c r="L30" s="12">
        <v>0.63800000000000001</v>
      </c>
      <c r="M30" s="12">
        <v>0.63800000000000001</v>
      </c>
      <c r="N30" s="12">
        <v>0.63800000000000001</v>
      </c>
      <c r="O30" s="12">
        <v>0.63800000000000001</v>
      </c>
      <c r="P30" s="12">
        <v>0.63800000000000001</v>
      </c>
      <c r="Q30" s="12">
        <v>0.63800000000000001</v>
      </c>
      <c r="R30" s="12">
        <v>0.63800000000000001</v>
      </c>
      <c r="S30" s="12">
        <v>0.63800000000000001</v>
      </c>
      <c r="T30" s="12">
        <v>0.63800000000000001</v>
      </c>
      <c r="U30" s="12">
        <v>0.63800000000000001</v>
      </c>
      <c r="V30" s="12">
        <v>0.63800000000000001</v>
      </c>
      <c r="W30" s="12">
        <v>0.63800000000000001</v>
      </c>
      <c r="X30" s="12">
        <v>0.63800000000000001</v>
      </c>
      <c r="Y30" s="12">
        <v>0.63800000000000001</v>
      </c>
      <c r="Z30" s="12">
        <v>0.63800000000000001</v>
      </c>
      <c r="AA30" s="12">
        <v>0.63800000000000001</v>
      </c>
      <c r="AB30" s="12">
        <v>0.63800000000000001</v>
      </c>
      <c r="AC30" s="12">
        <v>0.63800000000000001</v>
      </c>
      <c r="AD30" s="12">
        <v>0.63800000000000001</v>
      </c>
      <c r="AE30" s="12">
        <v>0.63800000000000001</v>
      </c>
      <c r="AF30" s="12">
        <v>0.63800000000000001</v>
      </c>
      <c r="AG30" s="12">
        <v>0.63800000000000001</v>
      </c>
      <c r="AH30" s="12">
        <v>0.63800000000000001</v>
      </c>
    </row>
    <row r="31" spans="1:34" s="11" customFormat="1" ht="14.1" customHeight="1" x14ac:dyDescent="0.2">
      <c r="A31" s="11" t="s">
        <v>57</v>
      </c>
      <c r="B31" s="13">
        <v>0.63800000000000001</v>
      </c>
      <c r="C31" s="13">
        <v>0.63800000000000001</v>
      </c>
      <c r="D31" s="13">
        <v>0.63800000000000001</v>
      </c>
      <c r="E31" s="13">
        <v>0.63800000000000001</v>
      </c>
      <c r="F31" s="13">
        <v>0.63800000000000001</v>
      </c>
      <c r="G31" s="13">
        <v>0.63800000000000001</v>
      </c>
      <c r="H31" s="13">
        <v>0.63800000000000001</v>
      </c>
      <c r="I31" s="13">
        <v>0.63800000000000001</v>
      </c>
      <c r="J31" s="13">
        <v>0.63800000000000001</v>
      </c>
      <c r="K31" s="13">
        <v>0.63800000000000001</v>
      </c>
      <c r="L31" s="13">
        <v>0.63800000000000001</v>
      </c>
      <c r="M31" s="13">
        <v>0.63800000000000001</v>
      </c>
      <c r="N31" s="13">
        <v>0.63800000000000001</v>
      </c>
      <c r="O31" s="13">
        <v>0.63800000000000001</v>
      </c>
      <c r="P31" s="13">
        <v>0.63800000000000001</v>
      </c>
      <c r="Q31" s="13">
        <v>0.63800000000000001</v>
      </c>
      <c r="R31" s="13">
        <v>0.63800000000000001</v>
      </c>
      <c r="S31" s="13">
        <v>0.63800000000000001</v>
      </c>
      <c r="T31" s="13">
        <v>0.63800000000000001</v>
      </c>
      <c r="U31" s="13">
        <v>0.63800000000000001</v>
      </c>
      <c r="V31" s="13">
        <v>0.63800000000000001</v>
      </c>
      <c r="W31" s="13">
        <v>0.63800000000000001</v>
      </c>
      <c r="X31" s="13">
        <v>0.63800000000000001</v>
      </c>
      <c r="Y31" s="13">
        <v>0.63800000000000001</v>
      </c>
      <c r="Z31" s="13">
        <v>0.63800000000000001</v>
      </c>
      <c r="AA31" s="13">
        <v>0.63800000000000001</v>
      </c>
      <c r="AB31" s="13">
        <v>0.63800000000000001</v>
      </c>
      <c r="AC31" s="13">
        <v>0.63800000000000001</v>
      </c>
      <c r="AD31" s="13">
        <v>0.63800000000000001</v>
      </c>
      <c r="AE31" s="13">
        <v>0.63800000000000001</v>
      </c>
      <c r="AF31" s="13">
        <v>0.63800000000000001</v>
      </c>
      <c r="AG31" s="13">
        <v>0.63800000000000001</v>
      </c>
      <c r="AH31" s="13">
        <v>0.63800000000000001</v>
      </c>
    </row>
    <row r="32" spans="1:34" s="11" customFormat="1" ht="14.1" customHeight="1" thickBot="1" x14ac:dyDescent="0.25">
      <c r="A32" s="49" t="s">
        <v>58</v>
      </c>
      <c r="B32" s="14">
        <v>0.63800000000000001</v>
      </c>
      <c r="C32" s="14">
        <v>0.63800000000000001</v>
      </c>
      <c r="D32" s="14">
        <v>0.63800000000000001</v>
      </c>
      <c r="E32" s="14">
        <v>0.63800000000000001</v>
      </c>
      <c r="F32" s="14">
        <v>0.63800000000000001</v>
      </c>
      <c r="G32" s="14">
        <v>0.63800000000000001</v>
      </c>
      <c r="H32" s="14">
        <v>0.63800000000000001</v>
      </c>
      <c r="I32" s="14">
        <v>0.63800000000000001</v>
      </c>
      <c r="J32" s="14">
        <v>0.63800000000000001</v>
      </c>
      <c r="K32" s="14">
        <v>0.63800000000000001</v>
      </c>
      <c r="L32" s="14">
        <v>0.63800000000000001</v>
      </c>
      <c r="M32" s="14">
        <v>0.63800000000000001</v>
      </c>
      <c r="N32" s="14">
        <v>0.63800000000000001</v>
      </c>
      <c r="O32" s="14">
        <v>0.63800000000000001</v>
      </c>
      <c r="P32" s="14">
        <v>0.63800000000000001</v>
      </c>
      <c r="Q32" s="14">
        <v>0.63800000000000001</v>
      </c>
      <c r="R32" s="14">
        <v>0.63800000000000001</v>
      </c>
      <c r="S32" s="14">
        <v>0.63800000000000001</v>
      </c>
      <c r="T32" s="14">
        <v>0.63800000000000001</v>
      </c>
      <c r="U32" s="14">
        <v>0.63800000000000001</v>
      </c>
      <c r="V32" s="14">
        <v>0.63800000000000001</v>
      </c>
      <c r="W32" s="14">
        <v>0.63800000000000001</v>
      </c>
      <c r="X32" s="14">
        <v>0.63800000000000001</v>
      </c>
      <c r="Y32" s="14">
        <v>0.63800000000000001</v>
      </c>
      <c r="Z32" s="14">
        <v>0.63800000000000001</v>
      </c>
      <c r="AA32" s="14">
        <v>0.63800000000000001</v>
      </c>
      <c r="AB32" s="14">
        <v>0.63800000000000001</v>
      </c>
      <c r="AC32" s="14">
        <v>0.63800000000000001</v>
      </c>
      <c r="AD32" s="14">
        <v>0.63800000000000001</v>
      </c>
      <c r="AE32" s="14">
        <v>0.63800000000000001</v>
      </c>
      <c r="AF32" s="14">
        <v>0.63800000000000001</v>
      </c>
      <c r="AG32" s="14">
        <v>0.63800000000000001</v>
      </c>
      <c r="AH32" s="14">
        <v>0.63800000000000001</v>
      </c>
    </row>
    <row r="33" spans="1:34" ht="15.95" customHeight="1" thickTop="1" x14ac:dyDescent="0.25"/>
    <row r="35" spans="1:34" x14ac:dyDescent="0.25">
      <c r="A35" s="50" t="s">
        <v>59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s="11" customFormat="1" ht="14.1" customHeight="1" thickBot="1" x14ac:dyDescent="0.25">
      <c r="B36" s="47">
        <v>2018</v>
      </c>
      <c r="C36" s="47">
        <v>2019</v>
      </c>
      <c r="D36" s="47">
        <v>2020</v>
      </c>
      <c r="E36" s="47">
        <v>2021</v>
      </c>
      <c r="F36" s="47">
        <v>2022</v>
      </c>
      <c r="G36" s="47">
        <v>2023</v>
      </c>
      <c r="H36" s="47">
        <v>2024</v>
      </c>
      <c r="I36" s="47">
        <v>2025</v>
      </c>
      <c r="J36" s="47">
        <v>2026</v>
      </c>
      <c r="K36" s="47">
        <v>2027</v>
      </c>
      <c r="L36" s="47">
        <v>2028</v>
      </c>
      <c r="M36" s="47">
        <v>2029</v>
      </c>
      <c r="N36" s="47">
        <v>2030</v>
      </c>
      <c r="O36" s="47">
        <v>2031</v>
      </c>
      <c r="P36" s="47">
        <v>2032</v>
      </c>
      <c r="Q36" s="47">
        <v>2033</v>
      </c>
      <c r="R36" s="47">
        <v>2034</v>
      </c>
      <c r="S36" s="47">
        <v>2035</v>
      </c>
      <c r="T36" s="47">
        <v>2036</v>
      </c>
      <c r="U36" s="47">
        <v>2037</v>
      </c>
      <c r="V36" s="47">
        <v>2038</v>
      </c>
      <c r="W36" s="47">
        <v>2039</v>
      </c>
      <c r="X36" s="47">
        <v>2040</v>
      </c>
      <c r="Y36" s="47">
        <v>2041</v>
      </c>
      <c r="Z36" s="47">
        <v>2042</v>
      </c>
      <c r="AA36" s="47">
        <v>2043</v>
      </c>
      <c r="AB36" s="47">
        <v>2044</v>
      </c>
      <c r="AC36" s="47">
        <v>2045</v>
      </c>
      <c r="AD36" s="47">
        <v>2046</v>
      </c>
      <c r="AE36" s="47">
        <v>2047</v>
      </c>
      <c r="AF36" s="47">
        <v>2048</v>
      </c>
      <c r="AG36" s="47">
        <v>2049</v>
      </c>
      <c r="AH36" s="47">
        <v>2050</v>
      </c>
    </row>
    <row r="37" spans="1:34" s="11" customFormat="1" ht="14.1" customHeight="1" thickTop="1" x14ac:dyDescent="0.2">
      <c r="A37" s="48" t="s">
        <v>60</v>
      </c>
      <c r="B37" s="18">
        <v>0.52103600000000005</v>
      </c>
      <c r="C37" s="18">
        <v>0.52499633333333329</v>
      </c>
      <c r="D37" s="18">
        <v>0.52895666666666674</v>
      </c>
      <c r="E37" s="18">
        <v>0.53291700000000009</v>
      </c>
      <c r="F37" s="18">
        <v>0.53687733333333332</v>
      </c>
      <c r="G37" s="18">
        <v>0.54083766666666666</v>
      </c>
      <c r="H37" s="18">
        <v>0.544798</v>
      </c>
      <c r="I37" s="18">
        <v>0.54875833333333335</v>
      </c>
      <c r="J37" s="18">
        <v>0.55271866666666669</v>
      </c>
      <c r="K37" s="18">
        <v>0.55667899999999992</v>
      </c>
      <c r="L37" s="18">
        <v>0.56063933333333327</v>
      </c>
      <c r="M37" s="18">
        <v>0.56459966666666661</v>
      </c>
      <c r="N37" s="18">
        <v>0.56855999999999995</v>
      </c>
      <c r="O37" s="18">
        <v>0.56912856000000001</v>
      </c>
      <c r="P37" s="18">
        <v>0.56969711999999995</v>
      </c>
      <c r="Q37" s="18">
        <v>0.57026568</v>
      </c>
      <c r="R37" s="18">
        <v>0.57083423999999994</v>
      </c>
      <c r="S37" s="18">
        <v>0.57140279999999999</v>
      </c>
      <c r="T37" s="18">
        <v>0.57197136000000004</v>
      </c>
      <c r="U37" s="18">
        <v>0.57253991999999998</v>
      </c>
      <c r="V37" s="18">
        <v>0.57310847999999992</v>
      </c>
      <c r="W37" s="18">
        <v>0.57367703999999997</v>
      </c>
      <c r="X37" s="18">
        <v>0.57424559999999991</v>
      </c>
      <c r="Y37" s="18">
        <v>0.57481415999999996</v>
      </c>
      <c r="Z37" s="18">
        <v>0.57538272000000001</v>
      </c>
      <c r="AA37" s="18">
        <v>0.57595127999999995</v>
      </c>
      <c r="AB37" s="18">
        <v>0.57651984000000001</v>
      </c>
      <c r="AC37" s="18">
        <v>0.57708839999999983</v>
      </c>
      <c r="AD37" s="18">
        <v>0.57765696</v>
      </c>
      <c r="AE37" s="18">
        <v>0.57822551999999994</v>
      </c>
      <c r="AF37" s="18">
        <v>0.57879407999999999</v>
      </c>
      <c r="AG37" s="18">
        <v>0.57936264000000004</v>
      </c>
      <c r="AH37" s="18">
        <v>0.57993119999999998</v>
      </c>
    </row>
    <row r="38" spans="1:34" s="11" customFormat="1" ht="14.1" customHeight="1" x14ac:dyDescent="0.2">
      <c r="A38" s="11" t="s">
        <v>61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</row>
    <row r="39" spans="1:34" s="11" customFormat="1" ht="14.1" customHeight="1" thickBot="1" x14ac:dyDescent="0.25">
      <c r="A39" s="49" t="s">
        <v>62</v>
      </c>
      <c r="B39" s="19">
        <v>0.52103600000000005</v>
      </c>
      <c r="C39" s="19">
        <v>0.52003258333333335</v>
      </c>
      <c r="D39" s="19">
        <v>0.51902916666666676</v>
      </c>
      <c r="E39" s="19">
        <v>0.51802575000000006</v>
      </c>
      <c r="F39" s="19">
        <v>0.51702233333333336</v>
      </c>
      <c r="G39" s="19">
        <v>0.51601891666666677</v>
      </c>
      <c r="H39" s="19">
        <v>0.51501549999999996</v>
      </c>
      <c r="I39" s="19">
        <v>0.51401208333333337</v>
      </c>
      <c r="J39" s="19">
        <v>0.51300866666666667</v>
      </c>
      <c r="K39" s="19">
        <v>0.51200524999999997</v>
      </c>
      <c r="L39" s="19">
        <v>0.51100183333333338</v>
      </c>
      <c r="M39" s="19">
        <v>0.50999841666666657</v>
      </c>
      <c r="N39" s="19">
        <v>0.50899499999999998</v>
      </c>
      <c r="O39" s="19">
        <v>0.50912224875000001</v>
      </c>
      <c r="P39" s="19">
        <v>0.50924949749999993</v>
      </c>
      <c r="Q39" s="19">
        <v>0.50937674624999996</v>
      </c>
      <c r="R39" s="19">
        <v>0.50950399499999999</v>
      </c>
      <c r="S39" s="19">
        <v>0.50963124375000002</v>
      </c>
      <c r="T39" s="19">
        <v>0.50975849249999994</v>
      </c>
      <c r="U39" s="19">
        <v>0.50988574124999997</v>
      </c>
      <c r="V39" s="19">
        <v>0.51001298999999989</v>
      </c>
      <c r="W39" s="19">
        <v>0.51014023874999992</v>
      </c>
      <c r="X39" s="19">
        <v>0.51026748749999995</v>
      </c>
      <c r="Y39" s="19">
        <v>0.51039473624999998</v>
      </c>
      <c r="Z39" s="19">
        <v>0.5105219849999999</v>
      </c>
      <c r="AA39" s="19">
        <v>0.51064923374999993</v>
      </c>
      <c r="AB39" s="19">
        <v>0.51077648249999996</v>
      </c>
      <c r="AC39" s="19">
        <v>0.51090373124999999</v>
      </c>
      <c r="AD39" s="19">
        <v>0.51103097999999991</v>
      </c>
      <c r="AE39" s="19">
        <v>0.51115822874999994</v>
      </c>
      <c r="AF39" s="19">
        <v>0.51128547749999986</v>
      </c>
      <c r="AG39" s="19">
        <v>0.51141272624999989</v>
      </c>
      <c r="AH39" s="19">
        <v>0.51153997499999992</v>
      </c>
    </row>
    <row r="40" spans="1:34" s="11" customFormat="1" ht="14.1" customHeight="1" thickTop="1" x14ac:dyDescent="0.2">
      <c r="A40" s="48" t="s">
        <v>63</v>
      </c>
      <c r="B40" s="18">
        <v>0.46739799999999998</v>
      </c>
      <c r="C40" s="18">
        <v>0.47223066666666658</v>
      </c>
      <c r="D40" s="18">
        <v>0.47706333333333328</v>
      </c>
      <c r="E40" s="18">
        <v>0.48189599999999999</v>
      </c>
      <c r="F40" s="18">
        <v>0.48672866666666659</v>
      </c>
      <c r="G40" s="18">
        <v>0.49156133333333329</v>
      </c>
      <c r="H40" s="18">
        <v>0.496394</v>
      </c>
      <c r="I40" s="18">
        <v>0.50122666666666671</v>
      </c>
      <c r="J40" s="18">
        <v>0.50605933333333331</v>
      </c>
      <c r="K40" s="18">
        <v>0.51089200000000001</v>
      </c>
      <c r="L40" s="18">
        <v>0.51572466666666672</v>
      </c>
      <c r="M40" s="18">
        <v>0.52055733333333343</v>
      </c>
      <c r="N40" s="18">
        <v>0.52539000000000002</v>
      </c>
      <c r="O40" s="18">
        <v>0.52617808499999996</v>
      </c>
      <c r="P40" s="18">
        <v>0.52696617000000001</v>
      </c>
      <c r="Q40" s="18">
        <v>0.52775425499999995</v>
      </c>
      <c r="R40" s="18">
        <v>0.52854234</v>
      </c>
      <c r="S40" s="18">
        <v>0.52933042500000005</v>
      </c>
      <c r="T40" s="18">
        <v>0.5301185100000001</v>
      </c>
      <c r="U40" s="18">
        <v>0.53090659500000004</v>
      </c>
      <c r="V40" s="18">
        <v>0.53169467999999998</v>
      </c>
      <c r="W40" s="18">
        <v>0.53248276500000002</v>
      </c>
      <c r="X40" s="18">
        <v>0.53327084999999996</v>
      </c>
      <c r="Y40" s="18">
        <v>0.53405893500000001</v>
      </c>
      <c r="Z40" s="18">
        <v>0.53484702000000006</v>
      </c>
      <c r="AA40" s="18">
        <v>0.53563510500000011</v>
      </c>
      <c r="AB40" s="18">
        <v>0.53642319000000005</v>
      </c>
      <c r="AC40" s="18">
        <v>0.53721127499999999</v>
      </c>
      <c r="AD40" s="18">
        <v>0.53799936000000004</v>
      </c>
      <c r="AE40" s="18">
        <v>0.53878744499999998</v>
      </c>
      <c r="AF40" s="18">
        <v>0.53957553000000003</v>
      </c>
      <c r="AG40" s="18">
        <v>0.54036361499999996</v>
      </c>
      <c r="AH40" s="18">
        <v>0.54115170000000001</v>
      </c>
    </row>
    <row r="41" spans="1:34" s="11" customFormat="1" ht="14.1" customHeight="1" x14ac:dyDescent="0.2">
      <c r="A41" s="11" t="s">
        <v>64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</row>
    <row r="42" spans="1:34" s="11" customFormat="1" ht="14.1" customHeight="1" thickBot="1" x14ac:dyDescent="0.25">
      <c r="A42" s="49" t="s">
        <v>65</v>
      </c>
      <c r="B42" s="19">
        <v>0.46739799999999998</v>
      </c>
      <c r="C42" s="19">
        <v>0.46733699999999989</v>
      </c>
      <c r="D42" s="19">
        <v>0.46727600000000002</v>
      </c>
      <c r="E42" s="19">
        <v>0.46721499999999999</v>
      </c>
      <c r="F42" s="19">
        <v>0.46715400000000001</v>
      </c>
      <c r="G42" s="19">
        <v>0.46709299999999998</v>
      </c>
      <c r="H42" s="19">
        <v>0.46703199999999989</v>
      </c>
      <c r="I42" s="19">
        <v>0.46697100000000002</v>
      </c>
      <c r="J42" s="19">
        <v>0.46690999999999999</v>
      </c>
      <c r="K42" s="19">
        <v>0.46684900000000001</v>
      </c>
      <c r="L42" s="19">
        <v>0.46678799999999998</v>
      </c>
      <c r="M42" s="19">
        <v>0.46672700000000011</v>
      </c>
      <c r="N42" s="19">
        <v>0.46666600000000003</v>
      </c>
      <c r="O42" s="19">
        <v>0.46684099974999999</v>
      </c>
      <c r="P42" s="19">
        <v>0.46701599950000011</v>
      </c>
      <c r="Q42" s="19">
        <v>0.46719099925000002</v>
      </c>
      <c r="R42" s="19">
        <v>0.46736599899999998</v>
      </c>
      <c r="S42" s="19">
        <v>0.46754099874999999</v>
      </c>
      <c r="T42" s="19">
        <v>0.46771599850000001</v>
      </c>
      <c r="U42" s="19">
        <v>0.46789099825000002</v>
      </c>
      <c r="V42" s="19">
        <v>0.46806599799999998</v>
      </c>
      <c r="W42" s="19">
        <v>0.46824099775000011</v>
      </c>
      <c r="X42" s="19">
        <v>0.46841599750000001</v>
      </c>
      <c r="Y42" s="19">
        <v>0.46859099725000009</v>
      </c>
      <c r="Z42" s="19">
        <v>0.46876599699999999</v>
      </c>
      <c r="AA42" s="19">
        <v>0.46894099675000012</v>
      </c>
      <c r="AB42" s="19">
        <v>0.46911599650000008</v>
      </c>
      <c r="AC42" s="19">
        <v>0.46929099624999998</v>
      </c>
      <c r="AD42" s="19">
        <v>0.46946599600000011</v>
      </c>
      <c r="AE42" s="19">
        <v>0.46964099575000001</v>
      </c>
      <c r="AF42" s="19">
        <v>0.46981599550000003</v>
      </c>
      <c r="AG42" s="19">
        <v>0.46999099524999999</v>
      </c>
      <c r="AH42" s="19">
        <v>0.47016599500000011</v>
      </c>
    </row>
    <row r="43" spans="1:34" s="11" customFormat="1" ht="14.1" customHeight="1" thickTop="1" x14ac:dyDescent="0.2">
      <c r="A43" s="48" t="s">
        <v>66</v>
      </c>
      <c r="B43" s="18">
        <v>0.44601499999999999</v>
      </c>
      <c r="C43" s="18">
        <v>0.45147074999999998</v>
      </c>
      <c r="D43" s="18">
        <v>0.45692650000000001</v>
      </c>
      <c r="E43" s="18">
        <v>0.46238224999999988</v>
      </c>
      <c r="F43" s="18">
        <v>0.46783799999999998</v>
      </c>
      <c r="G43" s="18">
        <v>0.47329375000000001</v>
      </c>
      <c r="H43" s="18">
        <v>0.47874949999999999</v>
      </c>
      <c r="I43" s="18">
        <v>0.48420524999999998</v>
      </c>
      <c r="J43" s="18">
        <v>0.48966100000000012</v>
      </c>
      <c r="K43" s="18">
        <v>0.49511674999999999</v>
      </c>
      <c r="L43" s="18">
        <v>0.50057250000000009</v>
      </c>
      <c r="M43" s="18">
        <v>0.50602825000000007</v>
      </c>
      <c r="N43" s="18">
        <v>0.51148400000000005</v>
      </c>
      <c r="O43" s="18">
        <v>0.51250696800000006</v>
      </c>
      <c r="P43" s="18">
        <v>0.51352993600000008</v>
      </c>
      <c r="Q43" s="18">
        <v>0.51455290400000009</v>
      </c>
      <c r="R43" s="18">
        <v>0.5155758720000001</v>
      </c>
      <c r="S43" s="18">
        <v>0.51659884000000011</v>
      </c>
      <c r="T43" s="18">
        <v>0.51762180800000002</v>
      </c>
      <c r="U43" s="18">
        <v>0.51864477600000014</v>
      </c>
      <c r="V43" s="18">
        <v>0.51966774400000004</v>
      </c>
      <c r="W43" s="18">
        <v>0.52069071200000006</v>
      </c>
      <c r="X43" s="18">
        <v>0.52171368000000007</v>
      </c>
      <c r="Y43" s="18">
        <v>0.52273664800000008</v>
      </c>
      <c r="Z43" s="18">
        <v>0.52375961600000009</v>
      </c>
      <c r="AA43" s="18">
        <v>0.52478258400000011</v>
      </c>
      <c r="AB43" s="18">
        <v>0.52580555200000012</v>
      </c>
      <c r="AC43" s="18">
        <v>0.52682852000000013</v>
      </c>
      <c r="AD43" s="18">
        <v>0.52785148800000015</v>
      </c>
      <c r="AE43" s="18">
        <v>0.52887445600000005</v>
      </c>
      <c r="AF43" s="18">
        <v>0.52989742400000006</v>
      </c>
      <c r="AG43" s="18">
        <v>0.53092039200000007</v>
      </c>
      <c r="AH43" s="18">
        <v>0.53194336000000009</v>
      </c>
    </row>
    <row r="44" spans="1:34" s="11" customFormat="1" ht="14.1" customHeight="1" x14ac:dyDescent="0.2">
      <c r="A44" s="11" t="s">
        <v>67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</row>
    <row r="45" spans="1:34" s="11" customFormat="1" ht="14.1" customHeight="1" thickBot="1" x14ac:dyDescent="0.25">
      <c r="A45" s="49" t="s">
        <v>68</v>
      </c>
      <c r="B45" s="17">
        <v>0.44601499999999999</v>
      </c>
      <c r="C45" s="17">
        <v>0.44662708333333329</v>
      </c>
      <c r="D45" s="17">
        <v>0.44723916666666658</v>
      </c>
      <c r="E45" s="17">
        <v>0.44785124999999998</v>
      </c>
      <c r="F45" s="17">
        <v>0.44846333333333338</v>
      </c>
      <c r="G45" s="17">
        <v>0.44907541666666662</v>
      </c>
      <c r="H45" s="17">
        <v>0.44968750000000002</v>
      </c>
      <c r="I45" s="17">
        <v>0.45029958333333331</v>
      </c>
      <c r="J45" s="17">
        <v>0.45091166666666671</v>
      </c>
      <c r="K45" s="17">
        <v>0.45152375</v>
      </c>
      <c r="L45" s="17">
        <v>0.45213583333333329</v>
      </c>
      <c r="M45" s="17">
        <v>0.45274791666666658</v>
      </c>
      <c r="N45" s="17">
        <v>0.45335999999999999</v>
      </c>
      <c r="O45" s="17">
        <v>0.45358668000000002</v>
      </c>
      <c r="P45" s="17">
        <v>0.45381336</v>
      </c>
      <c r="Q45" s="17">
        <v>0.45404003999999998</v>
      </c>
      <c r="R45" s="17">
        <v>0.45426672000000001</v>
      </c>
      <c r="S45" s="17">
        <v>0.45449339999999988</v>
      </c>
      <c r="T45" s="17">
        <v>0.45472008000000003</v>
      </c>
      <c r="U45" s="17">
        <v>0.45494676000000001</v>
      </c>
      <c r="V45" s="17">
        <v>0.45517343999999998</v>
      </c>
      <c r="W45" s="17">
        <v>0.45540012000000002</v>
      </c>
      <c r="X45" s="17">
        <v>0.4556268</v>
      </c>
      <c r="Y45" s="17">
        <v>0.45585347999999998</v>
      </c>
      <c r="Z45" s="17">
        <v>0.45608016000000001</v>
      </c>
      <c r="AA45" s="17">
        <v>0.45630683999999999</v>
      </c>
      <c r="AB45" s="17">
        <v>0.45653352000000003</v>
      </c>
      <c r="AC45" s="17">
        <v>0.45676020000000001</v>
      </c>
      <c r="AD45" s="17">
        <v>0.45698687999999998</v>
      </c>
      <c r="AE45" s="17">
        <v>0.45721356000000002</v>
      </c>
      <c r="AF45" s="17">
        <v>0.45744024000000011</v>
      </c>
      <c r="AG45" s="17">
        <v>0.45766691999999998</v>
      </c>
      <c r="AH45" s="17">
        <v>0.45789360000000001</v>
      </c>
    </row>
    <row r="46" spans="1:34" s="11" customFormat="1" ht="14.1" customHeight="1" thickTop="1" x14ac:dyDescent="0.2">
      <c r="A46" s="48" t="s">
        <v>69</v>
      </c>
      <c r="B46" s="18">
        <v>0.42854599999999998</v>
      </c>
      <c r="C46" s="18">
        <v>0.43429174999999992</v>
      </c>
      <c r="D46" s="18">
        <v>0.44003750000000003</v>
      </c>
      <c r="E46" s="18">
        <v>0.44578325000000002</v>
      </c>
      <c r="F46" s="18">
        <v>0.45152900000000001</v>
      </c>
      <c r="G46" s="18">
        <v>0.45727475000000001</v>
      </c>
      <c r="H46" s="18">
        <v>0.4630205</v>
      </c>
      <c r="I46" s="18">
        <v>0.46876625</v>
      </c>
      <c r="J46" s="18">
        <v>0.47451199999999999</v>
      </c>
      <c r="K46" s="18">
        <v>0.48025774999999998</v>
      </c>
      <c r="L46" s="18">
        <v>0.48600349999999998</v>
      </c>
      <c r="M46" s="18">
        <v>0.49174925000000003</v>
      </c>
      <c r="N46" s="18">
        <v>0.49749500000000002</v>
      </c>
      <c r="O46" s="18">
        <v>0.49873873749999997</v>
      </c>
      <c r="P46" s="18">
        <v>0.49998247499999998</v>
      </c>
      <c r="Q46" s="18">
        <v>0.50122621249999999</v>
      </c>
      <c r="R46" s="18">
        <v>0.50246995000000005</v>
      </c>
      <c r="S46" s="18">
        <v>0.50371368750000012</v>
      </c>
      <c r="T46" s="18">
        <v>0.50495742500000007</v>
      </c>
      <c r="U46" s="18">
        <v>0.50620116250000002</v>
      </c>
      <c r="V46" s="18">
        <v>0.50744490000000009</v>
      </c>
      <c r="W46" s="18">
        <v>0.50868863750000004</v>
      </c>
      <c r="X46" s="18">
        <v>0.50993237499999999</v>
      </c>
      <c r="Y46" s="18">
        <v>0.51117611250000006</v>
      </c>
      <c r="Z46" s="18">
        <v>0.51241985000000001</v>
      </c>
      <c r="AA46" s="18">
        <v>0.51366358750000007</v>
      </c>
      <c r="AB46" s="18">
        <v>0.51490732500000003</v>
      </c>
      <c r="AC46" s="18">
        <v>0.51615106249999998</v>
      </c>
      <c r="AD46" s="18">
        <v>0.51739480000000015</v>
      </c>
      <c r="AE46" s="18">
        <v>0.5186385375</v>
      </c>
      <c r="AF46" s="18">
        <v>0.51988227500000006</v>
      </c>
      <c r="AG46" s="18">
        <v>0.52112601250000012</v>
      </c>
      <c r="AH46" s="18">
        <v>0.52236975000000008</v>
      </c>
    </row>
    <row r="47" spans="1:34" s="11" customFormat="1" ht="14.1" customHeight="1" x14ac:dyDescent="0.2">
      <c r="A47" s="11" t="s">
        <v>70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</row>
    <row r="48" spans="1:34" s="11" customFormat="1" ht="14.1" customHeight="1" thickBot="1" x14ac:dyDescent="0.25">
      <c r="A48" s="49" t="s">
        <v>71</v>
      </c>
      <c r="B48" s="17">
        <v>0.42854599999999998</v>
      </c>
      <c r="C48" s="17">
        <v>0.42950041666666672</v>
      </c>
      <c r="D48" s="17">
        <v>0.43045483333333329</v>
      </c>
      <c r="E48" s="17">
        <v>0.43140925000000002</v>
      </c>
      <c r="F48" s="17">
        <v>0.43236366666666659</v>
      </c>
      <c r="G48" s="17">
        <v>0.43331808333333333</v>
      </c>
      <c r="H48" s="17">
        <v>0.43427250000000001</v>
      </c>
      <c r="I48" s="17">
        <v>0.43522691666666669</v>
      </c>
      <c r="J48" s="17">
        <v>0.43618133333333331</v>
      </c>
      <c r="K48" s="17">
        <v>0.43713574999999988</v>
      </c>
      <c r="L48" s="17">
        <v>0.43809016666666661</v>
      </c>
      <c r="M48" s="17">
        <v>0.43904458333333329</v>
      </c>
      <c r="N48" s="17">
        <v>0.43999899999999997</v>
      </c>
      <c r="O48" s="17">
        <v>0.440273999375</v>
      </c>
      <c r="P48" s="17">
        <v>0.44054899874999992</v>
      </c>
      <c r="Q48" s="17">
        <v>0.44082399812499989</v>
      </c>
      <c r="R48" s="17">
        <v>0.44109899749999998</v>
      </c>
      <c r="S48" s="17">
        <v>0.4413739968749999</v>
      </c>
      <c r="T48" s="17">
        <v>0.44164899624999998</v>
      </c>
      <c r="U48" s="17">
        <v>0.44192399562500001</v>
      </c>
      <c r="V48" s="17">
        <v>0.44219899499999987</v>
      </c>
      <c r="W48" s="17">
        <v>0.44247399437500001</v>
      </c>
      <c r="X48" s="17">
        <v>0.44274899374999988</v>
      </c>
      <c r="Y48" s="17">
        <v>0.44302399312500002</v>
      </c>
      <c r="Z48" s="17">
        <v>0.44329899249999988</v>
      </c>
      <c r="AA48" s="17">
        <v>0.44357399187500002</v>
      </c>
      <c r="AB48" s="17">
        <v>0.44384899124999999</v>
      </c>
      <c r="AC48" s="17">
        <v>0.44412399062500002</v>
      </c>
      <c r="AD48" s="17">
        <v>0.44439898999999988</v>
      </c>
      <c r="AE48" s="17">
        <v>0.44467398937499991</v>
      </c>
      <c r="AF48" s="17">
        <v>0.44494898874999989</v>
      </c>
      <c r="AG48" s="17">
        <v>0.44522398812500003</v>
      </c>
      <c r="AH48" s="17">
        <v>0.44549898749999989</v>
      </c>
    </row>
    <row r="49" spans="1:62" s="11" customFormat="1" ht="14.1" customHeight="1" thickTop="1" x14ac:dyDescent="0.2">
      <c r="A49" s="48" t="s">
        <v>72</v>
      </c>
      <c r="B49" s="18">
        <v>0.40905900000000001</v>
      </c>
      <c r="C49" s="18">
        <v>0.41496024999999997</v>
      </c>
      <c r="D49" s="18">
        <v>0.4208615</v>
      </c>
      <c r="E49" s="18">
        <v>0.42676275000000002</v>
      </c>
      <c r="F49" s="18">
        <v>0.43266399999999999</v>
      </c>
      <c r="G49" s="18">
        <v>0.43856525000000007</v>
      </c>
      <c r="H49" s="18">
        <v>0.44446649999999999</v>
      </c>
      <c r="I49" s="18">
        <v>0.45036775000000001</v>
      </c>
      <c r="J49" s="18">
        <v>0.45626899999999998</v>
      </c>
      <c r="K49" s="18">
        <v>0.46217025</v>
      </c>
      <c r="L49" s="18">
        <v>0.46807149999999997</v>
      </c>
      <c r="M49" s="18">
        <v>0.47397275</v>
      </c>
      <c r="N49" s="18">
        <v>0.47987400000000002</v>
      </c>
      <c r="O49" s="18">
        <v>0.48131362200000011</v>
      </c>
      <c r="P49" s="18">
        <v>0.48275324400000003</v>
      </c>
      <c r="Q49" s="18">
        <v>0.48419286600000011</v>
      </c>
      <c r="R49" s="18">
        <v>0.48563248800000008</v>
      </c>
      <c r="S49" s="18">
        <v>0.48707211000000011</v>
      </c>
      <c r="T49" s="18">
        <v>0.48851173199999998</v>
      </c>
      <c r="U49" s="18">
        <v>0.48995135400000012</v>
      </c>
      <c r="V49" s="18">
        <v>0.49139097599999998</v>
      </c>
      <c r="W49" s="18">
        <v>0.49283059800000001</v>
      </c>
      <c r="X49" s="18">
        <v>0.49427021999999998</v>
      </c>
      <c r="Y49" s="18">
        <v>0.49570984200000001</v>
      </c>
      <c r="Z49" s="18">
        <v>0.49714946399999999</v>
      </c>
      <c r="AA49" s="18">
        <v>0.49858908600000013</v>
      </c>
      <c r="AB49" s="18">
        <v>0.5000287080000001</v>
      </c>
      <c r="AC49" s="18">
        <v>0.50146833000000002</v>
      </c>
      <c r="AD49" s="18">
        <v>0.50290795200000005</v>
      </c>
      <c r="AE49" s="18">
        <v>0.50434757400000008</v>
      </c>
      <c r="AF49" s="18">
        <v>0.50578719599999999</v>
      </c>
      <c r="AG49" s="18">
        <v>0.50722681800000013</v>
      </c>
      <c r="AH49" s="18">
        <v>0.50866644000000005</v>
      </c>
    </row>
    <row r="50" spans="1:62" s="11" customFormat="1" ht="14.1" customHeight="1" x14ac:dyDescent="0.2">
      <c r="A50" s="11" t="s">
        <v>73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</row>
    <row r="51" spans="1:62" s="11" customFormat="1" ht="14.1" customHeight="1" thickBot="1" x14ac:dyDescent="0.25">
      <c r="A51" s="49" t="s">
        <v>74</v>
      </c>
      <c r="B51" s="17">
        <v>0.40905900000000001</v>
      </c>
      <c r="C51" s="17">
        <v>0.41024883333333328</v>
      </c>
      <c r="D51" s="17">
        <v>0.41143866666666667</v>
      </c>
      <c r="E51" s="17">
        <v>0.41262850000000001</v>
      </c>
      <c r="F51" s="17">
        <v>0.41381833333333329</v>
      </c>
      <c r="G51" s="17">
        <v>0.41500816666666668</v>
      </c>
      <c r="H51" s="17">
        <v>0.41619800000000001</v>
      </c>
      <c r="I51" s="17">
        <v>0.41738783333333329</v>
      </c>
      <c r="J51" s="17">
        <v>0.41857766666666668</v>
      </c>
      <c r="K51" s="17">
        <v>0.41976750000000002</v>
      </c>
      <c r="L51" s="17">
        <v>0.42095733333333341</v>
      </c>
      <c r="M51" s="17">
        <v>0.42214716666666668</v>
      </c>
      <c r="N51" s="17">
        <v>0.42333700000000002</v>
      </c>
      <c r="O51" s="17">
        <v>0.42365450274999999</v>
      </c>
      <c r="P51" s="17">
        <v>0.42397200550000003</v>
      </c>
      <c r="Q51" s="17">
        <v>0.42428950825000011</v>
      </c>
      <c r="R51" s="17">
        <v>0.42460701099999998</v>
      </c>
      <c r="S51" s="17">
        <v>0.42492451375000001</v>
      </c>
      <c r="T51" s="17">
        <v>0.42524201649999999</v>
      </c>
      <c r="U51" s="17">
        <v>0.42555951925000002</v>
      </c>
      <c r="V51" s="17">
        <v>0.42587702199999999</v>
      </c>
      <c r="W51" s="17">
        <v>0.42619452475000003</v>
      </c>
      <c r="X51" s="17">
        <v>0.42651202749999989</v>
      </c>
      <c r="Y51" s="17">
        <v>0.42682953024999998</v>
      </c>
      <c r="Z51" s="17">
        <v>0.42714703300000001</v>
      </c>
      <c r="AA51" s="17">
        <v>0.42746453574999999</v>
      </c>
      <c r="AB51" s="17">
        <v>0.42778203850000002</v>
      </c>
      <c r="AC51" s="17">
        <v>0.42809954124999999</v>
      </c>
      <c r="AD51" s="17">
        <v>0.42841704400000002</v>
      </c>
      <c r="AE51" s="17">
        <v>0.42873454675</v>
      </c>
      <c r="AF51" s="17">
        <v>0.42905204949999998</v>
      </c>
      <c r="AG51" s="17">
        <v>0.42936955225000001</v>
      </c>
      <c r="AH51" s="17">
        <v>0.42968705499999998</v>
      </c>
    </row>
    <row r="52" spans="1:62" s="11" customFormat="1" ht="14.1" customHeight="1" thickTop="1" x14ac:dyDescent="0.2">
      <c r="A52" s="48" t="s">
        <v>75</v>
      </c>
      <c r="B52" s="18">
        <v>0.380276</v>
      </c>
      <c r="C52" s="18">
        <v>0.38627358333333328</v>
      </c>
      <c r="D52" s="18">
        <v>0.39227116666666673</v>
      </c>
      <c r="E52" s="18">
        <v>0.39826875</v>
      </c>
      <c r="F52" s="18">
        <v>0.40426633333333328</v>
      </c>
      <c r="G52" s="18">
        <v>0.41026391666666667</v>
      </c>
      <c r="H52" s="18">
        <v>0.41626150000000001</v>
      </c>
      <c r="I52" s="18">
        <v>0.42225908333333328</v>
      </c>
      <c r="J52" s="18">
        <v>0.42825666666666667</v>
      </c>
      <c r="K52" s="18">
        <v>0.43425425000000001</v>
      </c>
      <c r="L52" s="18">
        <v>0.44025183333333329</v>
      </c>
      <c r="M52" s="18">
        <v>0.44624941666666668</v>
      </c>
      <c r="N52" s="18">
        <v>0.45224700000000001</v>
      </c>
      <c r="O52" s="18">
        <v>0.45382986450000001</v>
      </c>
      <c r="P52" s="18">
        <v>0.45541272900000002</v>
      </c>
      <c r="Q52" s="18">
        <v>0.45699559350000002</v>
      </c>
      <c r="R52" s="18">
        <v>0.45857845800000002</v>
      </c>
      <c r="S52" s="18">
        <v>0.46016132250000003</v>
      </c>
      <c r="T52" s="18">
        <v>0.46174418699999997</v>
      </c>
      <c r="U52" s="18">
        <v>0.46332705149999998</v>
      </c>
      <c r="V52" s="18">
        <v>0.46490991599999998</v>
      </c>
      <c r="W52" s="18">
        <v>0.46649278049999998</v>
      </c>
      <c r="X52" s="18">
        <v>0.46807564499999998</v>
      </c>
      <c r="Y52" s="18">
        <v>0.46965850949999999</v>
      </c>
      <c r="Z52" s="18">
        <v>0.47124137399999999</v>
      </c>
      <c r="AA52" s="18">
        <v>0.47282423849999999</v>
      </c>
      <c r="AB52" s="18">
        <v>0.47440710300000011</v>
      </c>
      <c r="AC52" s="18">
        <v>0.4759899675</v>
      </c>
      <c r="AD52" s="18">
        <v>0.477572832</v>
      </c>
      <c r="AE52" s="18">
        <v>0.47915569650000001</v>
      </c>
      <c r="AF52" s="18">
        <v>0.48073856100000001</v>
      </c>
      <c r="AG52" s="18">
        <v>0.48232142550000001</v>
      </c>
      <c r="AH52" s="18">
        <v>0.48390429000000001</v>
      </c>
    </row>
    <row r="53" spans="1:62" s="11" customFormat="1" ht="14.1" customHeight="1" x14ac:dyDescent="0.2">
      <c r="A53" s="11" t="s">
        <v>76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</row>
    <row r="54" spans="1:62" s="11" customFormat="1" ht="14.1" customHeight="1" thickBot="1" x14ac:dyDescent="0.25">
      <c r="A54" s="49" t="s">
        <v>77</v>
      </c>
      <c r="B54" s="17">
        <v>0.380276</v>
      </c>
      <c r="C54" s="17">
        <v>0.38170525</v>
      </c>
      <c r="D54" s="17">
        <v>0.38313449999999999</v>
      </c>
      <c r="E54" s="17">
        <v>0.38456374999999998</v>
      </c>
      <c r="F54" s="17">
        <v>0.38599299999999998</v>
      </c>
      <c r="G54" s="17">
        <v>0.38742225000000002</v>
      </c>
      <c r="H54" s="17">
        <v>0.38885150000000002</v>
      </c>
      <c r="I54" s="17">
        <v>0.39028075000000001</v>
      </c>
      <c r="J54" s="17">
        <v>0.39171</v>
      </c>
      <c r="K54" s="17">
        <v>0.39313924999999988</v>
      </c>
      <c r="L54" s="17">
        <v>0.39456849999999988</v>
      </c>
      <c r="M54" s="17">
        <v>0.39599774999999998</v>
      </c>
      <c r="N54" s="17">
        <v>0.39742699999999997</v>
      </c>
      <c r="O54" s="17">
        <v>0.39777474862500001</v>
      </c>
      <c r="P54" s="17">
        <v>0.39812249724999998</v>
      </c>
      <c r="Q54" s="17">
        <v>0.39847024587500002</v>
      </c>
      <c r="R54" s="17">
        <v>0.39881799449999999</v>
      </c>
      <c r="S54" s="17">
        <v>0.39916574312500003</v>
      </c>
      <c r="T54" s="17">
        <v>0.39951349174999989</v>
      </c>
      <c r="U54" s="17">
        <v>0.39986124037499998</v>
      </c>
      <c r="V54" s="17">
        <v>0.40020898900000001</v>
      </c>
      <c r="W54" s="17">
        <v>0.40055673762499988</v>
      </c>
      <c r="X54" s="17">
        <v>0.40090448625000003</v>
      </c>
      <c r="Y54" s="17">
        <v>0.401252234875</v>
      </c>
      <c r="Z54" s="17">
        <v>0.40159998349999998</v>
      </c>
      <c r="AA54" s="17">
        <v>0.40194773212500001</v>
      </c>
      <c r="AB54" s="17">
        <v>0.40229548074999999</v>
      </c>
      <c r="AC54" s="17">
        <v>0.40264322937500002</v>
      </c>
      <c r="AD54" s="17">
        <v>0.40299097800000011</v>
      </c>
      <c r="AE54" s="17">
        <v>0.40333872662499998</v>
      </c>
      <c r="AF54" s="17">
        <v>0.40368647525000001</v>
      </c>
      <c r="AG54" s="17">
        <v>0.40403422387499999</v>
      </c>
      <c r="AH54" s="17">
        <v>0.40438197250000002</v>
      </c>
    </row>
    <row r="55" spans="1:62" s="11" customFormat="1" ht="14.1" customHeight="1" thickTop="1" x14ac:dyDescent="0.2">
      <c r="A55" s="48" t="s">
        <v>78</v>
      </c>
      <c r="B55" s="18">
        <v>0.34510000000000002</v>
      </c>
      <c r="C55" s="18">
        <v>0.35096433333333338</v>
      </c>
      <c r="D55" s="18">
        <v>0.35682866666666668</v>
      </c>
      <c r="E55" s="18">
        <v>0.36269299999999999</v>
      </c>
      <c r="F55" s="18">
        <v>0.36855733333333329</v>
      </c>
      <c r="G55" s="18">
        <v>0.37442166666666671</v>
      </c>
      <c r="H55" s="18">
        <v>0.38028600000000012</v>
      </c>
      <c r="I55" s="18">
        <v>0.38615033333333337</v>
      </c>
      <c r="J55" s="18">
        <v>0.39201466666666668</v>
      </c>
      <c r="K55" s="18">
        <v>0.39787899999999998</v>
      </c>
      <c r="L55" s="18">
        <v>0.40374333333333329</v>
      </c>
      <c r="M55" s="18">
        <v>0.40960766666666681</v>
      </c>
      <c r="N55" s="18">
        <v>0.41547200000000001</v>
      </c>
      <c r="O55" s="18">
        <v>0.41713388800000012</v>
      </c>
      <c r="P55" s="18">
        <v>0.41879577600000001</v>
      </c>
      <c r="Q55" s="18">
        <v>0.42045766400000001</v>
      </c>
      <c r="R55" s="18">
        <v>0.42211955200000001</v>
      </c>
      <c r="S55" s="18">
        <v>0.42378144000000001</v>
      </c>
      <c r="T55" s="18">
        <v>0.42544332800000012</v>
      </c>
      <c r="U55" s="18">
        <v>0.42710521600000001</v>
      </c>
      <c r="V55" s="18">
        <v>0.42876710400000001</v>
      </c>
      <c r="W55" s="18">
        <v>0.43042899200000012</v>
      </c>
      <c r="X55" s="18">
        <v>0.43209088000000001</v>
      </c>
      <c r="Y55" s="18">
        <v>0.43375276800000001</v>
      </c>
      <c r="Z55" s="18">
        <v>0.43541465600000001</v>
      </c>
      <c r="AA55" s="18">
        <v>0.43707654400000001</v>
      </c>
      <c r="AB55" s="18">
        <v>0.43873843200000012</v>
      </c>
      <c r="AC55" s="18">
        <v>0.44040032000000001</v>
      </c>
      <c r="AD55" s="18">
        <v>0.44206220800000001</v>
      </c>
      <c r="AE55" s="18">
        <v>0.44372409600000012</v>
      </c>
      <c r="AF55" s="18">
        <v>0.44538598400000012</v>
      </c>
      <c r="AG55" s="18">
        <v>0.44704787200000001</v>
      </c>
      <c r="AH55" s="18">
        <v>0.44870976000000001</v>
      </c>
    </row>
    <row r="56" spans="1:62" s="11" customFormat="1" ht="14.1" customHeight="1" x14ac:dyDescent="0.2">
      <c r="A56" s="11" t="s">
        <v>79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</row>
    <row r="57" spans="1:62" s="11" customFormat="1" ht="14.1" customHeight="1" thickBot="1" x14ac:dyDescent="0.25">
      <c r="A57" s="49" t="s">
        <v>80</v>
      </c>
      <c r="B57" s="17">
        <v>0.34510000000000002</v>
      </c>
      <c r="C57" s="17">
        <v>0.34661858333333329</v>
      </c>
      <c r="D57" s="17">
        <v>0.34813716666666672</v>
      </c>
      <c r="E57" s="17">
        <v>0.34965574999999999</v>
      </c>
      <c r="F57" s="17">
        <v>0.35117433333333331</v>
      </c>
      <c r="G57" s="17">
        <v>0.35269291666666658</v>
      </c>
      <c r="H57" s="17">
        <v>0.35421150000000012</v>
      </c>
      <c r="I57" s="17">
        <v>0.35573008333333339</v>
      </c>
      <c r="J57" s="17">
        <v>0.35724866666666671</v>
      </c>
      <c r="K57" s="17">
        <v>0.35876724999999998</v>
      </c>
      <c r="L57" s="17">
        <v>0.36028583333333342</v>
      </c>
      <c r="M57" s="17">
        <v>0.36180441666666668</v>
      </c>
      <c r="N57" s="17">
        <v>0.36332300000000001</v>
      </c>
      <c r="O57" s="17">
        <v>0.36368632299999998</v>
      </c>
      <c r="P57" s="17">
        <v>0.364049646</v>
      </c>
      <c r="Q57" s="17">
        <v>0.36441296899999998</v>
      </c>
      <c r="R57" s="17">
        <v>0.364776292</v>
      </c>
      <c r="S57" s="17">
        <v>0.36513961499999997</v>
      </c>
      <c r="T57" s="17">
        <v>0.365502938</v>
      </c>
      <c r="U57" s="17">
        <v>0.36586626100000003</v>
      </c>
      <c r="V57" s="17">
        <v>0.366229584</v>
      </c>
      <c r="W57" s="17">
        <v>0.36659290700000002</v>
      </c>
      <c r="X57" s="17">
        <v>0.36695622999999999</v>
      </c>
      <c r="Y57" s="17">
        <v>0.36731955300000002</v>
      </c>
      <c r="Z57" s="17">
        <v>0.36768287599999999</v>
      </c>
      <c r="AA57" s="17">
        <v>0.36804619900000002</v>
      </c>
      <c r="AB57" s="17">
        <v>0.36840952199999999</v>
      </c>
      <c r="AC57" s="17">
        <v>0.36877284500000013</v>
      </c>
      <c r="AD57" s="17">
        <v>0.36913616799999999</v>
      </c>
      <c r="AE57" s="17">
        <v>0.36949949100000001</v>
      </c>
      <c r="AF57" s="17">
        <v>0.36986281399999998</v>
      </c>
      <c r="AG57" s="17">
        <v>0.37022613700000012</v>
      </c>
      <c r="AH57" s="17">
        <v>0.37058945999999998</v>
      </c>
    </row>
    <row r="58" spans="1:62" s="11" customFormat="1" ht="14.1" customHeight="1" thickTop="1" x14ac:dyDescent="0.2">
      <c r="A58" s="48" t="s">
        <v>81</v>
      </c>
      <c r="B58" s="18">
        <v>0.30421100000000001</v>
      </c>
      <c r="C58" s="18">
        <v>0.30974366666666669</v>
      </c>
      <c r="D58" s="18">
        <v>0.31527633333333333</v>
      </c>
      <c r="E58" s="18">
        <v>0.32080900000000001</v>
      </c>
      <c r="F58" s="18">
        <v>0.3263416666666667</v>
      </c>
      <c r="G58" s="18">
        <v>0.33187433333333333</v>
      </c>
      <c r="H58" s="18">
        <v>0.33740700000000001</v>
      </c>
      <c r="I58" s="18">
        <v>0.34293966666666659</v>
      </c>
      <c r="J58" s="18">
        <v>0.34847233333333327</v>
      </c>
      <c r="K58" s="18">
        <v>0.35400500000000013</v>
      </c>
      <c r="L58" s="18">
        <v>0.3595376666666667</v>
      </c>
      <c r="M58" s="18">
        <v>0.36507033333333327</v>
      </c>
      <c r="N58" s="18">
        <v>0.37060300000000002</v>
      </c>
      <c r="O58" s="18">
        <v>0.37227071350000002</v>
      </c>
      <c r="P58" s="18">
        <v>0.37393842700000002</v>
      </c>
      <c r="Q58" s="18">
        <v>0.37560614050000002</v>
      </c>
      <c r="R58" s="18">
        <v>0.37727385400000002</v>
      </c>
      <c r="S58" s="18">
        <v>0.37894156750000002</v>
      </c>
      <c r="T58" s="18">
        <v>0.38060928100000002</v>
      </c>
      <c r="U58" s="18">
        <v>0.38227699450000002</v>
      </c>
      <c r="V58" s="18">
        <v>0.38394470800000002</v>
      </c>
      <c r="W58" s="18">
        <v>0.38561242150000002</v>
      </c>
      <c r="X58" s="18">
        <v>0.38728013500000003</v>
      </c>
      <c r="Y58" s="18">
        <v>0.38894784850000003</v>
      </c>
      <c r="Z58" s="18">
        <v>0.39061556200000003</v>
      </c>
      <c r="AA58" s="18">
        <v>0.39228327549999997</v>
      </c>
      <c r="AB58" s="18">
        <v>0.39395098899999997</v>
      </c>
      <c r="AC58" s="18">
        <v>0.39561870249999997</v>
      </c>
      <c r="AD58" s="18">
        <v>0.39728641599999998</v>
      </c>
      <c r="AE58" s="18">
        <v>0.39895412949999998</v>
      </c>
      <c r="AF58" s="18">
        <v>0.40062184299999998</v>
      </c>
      <c r="AG58" s="18">
        <v>0.40228955650000009</v>
      </c>
      <c r="AH58" s="18">
        <v>0.40395726999999998</v>
      </c>
    </row>
    <row r="59" spans="1:62" s="11" customFormat="1" ht="14.1" customHeight="1" x14ac:dyDescent="0.2">
      <c r="A59" s="11" t="s">
        <v>82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</row>
    <row r="60" spans="1:62" s="11" customFormat="1" ht="14.1" customHeight="1" thickBot="1" x14ac:dyDescent="0.25">
      <c r="A60" s="49" t="s">
        <v>83</v>
      </c>
      <c r="B60" s="17">
        <v>0.30421100000000001</v>
      </c>
      <c r="C60" s="17">
        <v>0.30569391666666668</v>
      </c>
      <c r="D60" s="17">
        <v>0.30717683333333329</v>
      </c>
      <c r="E60" s="17">
        <v>0.30865975000000001</v>
      </c>
      <c r="F60" s="17">
        <v>0.31014266666666668</v>
      </c>
      <c r="G60" s="17">
        <v>0.31162558333333329</v>
      </c>
      <c r="H60" s="17">
        <v>0.31310850000000001</v>
      </c>
      <c r="I60" s="17">
        <v>0.31459141666666668</v>
      </c>
      <c r="J60" s="17">
        <v>0.31607433333333329</v>
      </c>
      <c r="K60" s="17">
        <v>0.31755725000000001</v>
      </c>
      <c r="L60" s="17">
        <v>0.31904016666666668</v>
      </c>
      <c r="M60" s="17">
        <v>0.32052308333333329</v>
      </c>
      <c r="N60" s="17">
        <v>0.32200600000000001</v>
      </c>
      <c r="O60" s="17">
        <v>0.32236825675000003</v>
      </c>
      <c r="P60" s="17">
        <v>0.32273051349999998</v>
      </c>
      <c r="Q60" s="17">
        <v>0.32309277024999999</v>
      </c>
      <c r="R60" s="17">
        <v>0.32345502700000001</v>
      </c>
      <c r="S60" s="17">
        <v>0.32381728375000002</v>
      </c>
      <c r="T60" s="17">
        <v>0.32417954049999997</v>
      </c>
      <c r="U60" s="17">
        <v>0.32454179724999999</v>
      </c>
      <c r="V60" s="17">
        <v>0.324904054</v>
      </c>
      <c r="W60" s="17">
        <v>0.32526631075000001</v>
      </c>
      <c r="X60" s="17">
        <v>0.32562856750000002</v>
      </c>
      <c r="Y60" s="17">
        <v>0.32599082424999998</v>
      </c>
      <c r="Z60" s="17">
        <v>0.32635308099999999</v>
      </c>
      <c r="AA60" s="17">
        <v>0.32671533775</v>
      </c>
      <c r="AB60" s="17">
        <v>0.32707759450000012</v>
      </c>
      <c r="AC60" s="17">
        <v>0.32743985125000002</v>
      </c>
      <c r="AD60" s="17">
        <v>0.32780210799999998</v>
      </c>
      <c r="AE60" s="17">
        <v>0.32816436474999999</v>
      </c>
      <c r="AF60" s="17">
        <v>0.3285266215</v>
      </c>
      <c r="AG60" s="17">
        <v>0.32888887825000002</v>
      </c>
      <c r="AH60" s="17">
        <v>0.32925113499999997</v>
      </c>
    </row>
    <row r="61" spans="1:62" s="11" customFormat="1" ht="14.1" customHeight="1" thickTop="1" x14ac:dyDescent="0.2">
      <c r="A61" s="48" t="s">
        <v>84</v>
      </c>
      <c r="B61" s="18">
        <v>0.26000699999999999</v>
      </c>
      <c r="C61" s="18">
        <v>0.26505033333333328</v>
      </c>
      <c r="D61" s="18">
        <v>0.27009366666666662</v>
      </c>
      <c r="E61" s="18">
        <v>0.27513700000000002</v>
      </c>
      <c r="F61" s="18">
        <v>0.28018033333333331</v>
      </c>
      <c r="G61" s="18">
        <v>0.28522366666666671</v>
      </c>
      <c r="H61" s="18">
        <v>0.290267</v>
      </c>
      <c r="I61" s="18">
        <v>0.29531033333333329</v>
      </c>
      <c r="J61" s="18">
        <v>0.30035366666666669</v>
      </c>
      <c r="K61" s="18">
        <v>0.30539699999999997</v>
      </c>
      <c r="L61" s="18">
        <v>0.31044033333333337</v>
      </c>
      <c r="M61" s="18">
        <v>0.31548366666666672</v>
      </c>
      <c r="N61" s="18">
        <v>0.32052700000000001</v>
      </c>
      <c r="O61" s="18">
        <v>0.32212963500000003</v>
      </c>
      <c r="P61" s="18">
        <v>0.32373226999999999</v>
      </c>
      <c r="Q61" s="18">
        <v>0.32533490500000001</v>
      </c>
      <c r="R61" s="18">
        <v>0.32693754000000003</v>
      </c>
      <c r="S61" s="18">
        <v>0.32854017499999999</v>
      </c>
      <c r="T61" s="18">
        <v>0.33014281000000001</v>
      </c>
      <c r="U61" s="18">
        <v>0.33174544500000003</v>
      </c>
      <c r="V61" s="18">
        <v>0.33334807999999999</v>
      </c>
      <c r="W61" s="18">
        <v>0.33495071500000001</v>
      </c>
      <c r="X61" s="18">
        <v>0.33655335000000008</v>
      </c>
      <c r="Y61" s="18">
        <v>0.33815598499999999</v>
      </c>
      <c r="Z61" s="18">
        <v>0.33975862000000001</v>
      </c>
      <c r="AA61" s="18">
        <v>0.34136125499999997</v>
      </c>
      <c r="AB61" s="18">
        <v>0.34296388999999999</v>
      </c>
      <c r="AC61" s="18">
        <v>0.34456652500000012</v>
      </c>
      <c r="AD61" s="18">
        <v>0.34616915999999998</v>
      </c>
      <c r="AE61" s="18">
        <v>0.34777179499999999</v>
      </c>
      <c r="AF61" s="18">
        <v>0.34937443000000001</v>
      </c>
      <c r="AG61" s="18">
        <v>0.35097706499999998</v>
      </c>
      <c r="AH61" s="18">
        <v>0.35257970000000011</v>
      </c>
    </row>
    <row r="62" spans="1:62" s="11" customFormat="1" ht="14.1" customHeight="1" thickBot="1" x14ac:dyDescent="0.25">
      <c r="A62" s="11" t="s">
        <v>85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 s="11" customFormat="1" ht="14.1" customHeight="1" thickTop="1" thickBot="1" x14ac:dyDescent="0.25">
      <c r="A63" s="49" t="s">
        <v>86</v>
      </c>
      <c r="B63" s="19">
        <v>0.26000699999999999</v>
      </c>
      <c r="C63" s="19">
        <v>0.26137091666666667</v>
      </c>
      <c r="D63" s="19">
        <v>0.26273483333333331</v>
      </c>
      <c r="E63" s="19">
        <v>0.26409874999999999</v>
      </c>
      <c r="F63" s="19">
        <v>0.26546266666666668</v>
      </c>
      <c r="G63" s="19">
        <v>0.26682658333333342</v>
      </c>
      <c r="H63" s="19">
        <v>0.2681905</v>
      </c>
      <c r="I63" s="19">
        <v>0.26955441666666657</v>
      </c>
      <c r="J63" s="19">
        <v>0.27091833333333332</v>
      </c>
      <c r="K63" s="19">
        <v>0.27228225</v>
      </c>
      <c r="L63" s="19">
        <v>0.27364616666666669</v>
      </c>
      <c r="M63" s="19">
        <v>0.27501008333333332</v>
      </c>
      <c r="N63" s="19">
        <v>0.27637400000000001</v>
      </c>
      <c r="O63" s="19">
        <v>0.27671946749999998</v>
      </c>
      <c r="P63" s="19">
        <v>0.27706493500000001</v>
      </c>
      <c r="Q63" s="19">
        <v>0.27741040249999999</v>
      </c>
      <c r="R63" s="19">
        <v>0.27775587000000002</v>
      </c>
      <c r="S63" s="19">
        <v>0.27810133749999999</v>
      </c>
      <c r="T63" s="19">
        <v>0.27844680500000002</v>
      </c>
      <c r="U63" s="19">
        <v>0.27879227249999999</v>
      </c>
      <c r="V63" s="19">
        <v>0.27913774000000002</v>
      </c>
      <c r="W63" s="19">
        <v>0.2794832075</v>
      </c>
      <c r="X63" s="19">
        <v>0.27982867500000003</v>
      </c>
      <c r="Y63" s="19">
        <v>0.28017414250000011</v>
      </c>
      <c r="Z63" s="19">
        <v>0.28051960999999997</v>
      </c>
      <c r="AA63" s="19">
        <v>0.2808650775</v>
      </c>
      <c r="AB63" s="19">
        <v>0.28121054499999998</v>
      </c>
      <c r="AC63" s="19">
        <v>0.28155601250000001</v>
      </c>
      <c r="AD63" s="19">
        <v>0.28190147999999998</v>
      </c>
      <c r="AE63" s="19">
        <v>0.28224694750000001</v>
      </c>
      <c r="AF63" s="19">
        <v>0.28259241499999999</v>
      </c>
      <c r="AG63" s="19">
        <v>0.28293788250000002</v>
      </c>
      <c r="AH63" s="19">
        <v>0.28328334999999999</v>
      </c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s="11" customFormat="1" ht="14.1" customHeight="1" thickTop="1" x14ac:dyDescent="0.2">
      <c r="A64" s="48" t="s">
        <v>87</v>
      </c>
      <c r="B64" s="18">
        <v>0.16489999999999999</v>
      </c>
      <c r="C64" s="18">
        <v>0.16826408333333329</v>
      </c>
      <c r="D64" s="18">
        <v>0.17162816666666669</v>
      </c>
      <c r="E64" s="18">
        <v>0.17499224999999999</v>
      </c>
      <c r="F64" s="18">
        <v>0.17835633333333331</v>
      </c>
      <c r="G64" s="18">
        <v>0.18172041666666669</v>
      </c>
      <c r="H64" s="18">
        <v>0.18508450000000001</v>
      </c>
      <c r="I64" s="18">
        <v>0.18844858333333339</v>
      </c>
      <c r="J64" s="18">
        <v>0.19181266666666669</v>
      </c>
      <c r="K64" s="18">
        <v>0.19517675000000001</v>
      </c>
      <c r="L64" s="18">
        <v>0.19854083333333339</v>
      </c>
      <c r="M64" s="18">
        <v>0.20190491666666671</v>
      </c>
      <c r="N64" s="18">
        <v>0.20526900000000001</v>
      </c>
      <c r="O64" s="18">
        <v>0.2063979795</v>
      </c>
      <c r="P64" s="18">
        <v>0.20752695900000001</v>
      </c>
      <c r="Q64" s="18">
        <v>0.2086559385</v>
      </c>
      <c r="R64" s="18">
        <v>0.20978491799999999</v>
      </c>
      <c r="S64" s="18">
        <v>0.2109138975</v>
      </c>
      <c r="T64" s="18">
        <v>0.21204287699999999</v>
      </c>
      <c r="U64" s="18">
        <v>0.21317185650000001</v>
      </c>
      <c r="V64" s="18">
        <v>0.21430083599999999</v>
      </c>
      <c r="W64" s="18">
        <v>0.21542981550000001</v>
      </c>
      <c r="X64" s="18">
        <v>0.216558795</v>
      </c>
      <c r="Y64" s="18">
        <v>0.21768777449999999</v>
      </c>
      <c r="Z64" s="18">
        <v>0.218816754</v>
      </c>
      <c r="AA64" s="18">
        <v>0.21994573349999999</v>
      </c>
      <c r="AB64" s="18">
        <v>0.22107471300000001</v>
      </c>
      <c r="AC64" s="18">
        <v>0.22220369249999999</v>
      </c>
      <c r="AD64" s="18">
        <v>0.22333267200000001</v>
      </c>
      <c r="AE64" s="18">
        <v>0.2244616515</v>
      </c>
      <c r="AF64" s="18">
        <v>0.22559063100000001</v>
      </c>
      <c r="AG64" s="18">
        <v>0.22671961050000011</v>
      </c>
      <c r="AH64" s="18">
        <v>0.22784858999999999</v>
      </c>
    </row>
    <row r="65" spans="1:39" s="11" customFormat="1" ht="14.1" customHeight="1" x14ac:dyDescent="0.2">
      <c r="A65" s="11" t="s">
        <v>88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</row>
    <row r="66" spans="1:39" s="11" customFormat="1" ht="14.1" customHeight="1" x14ac:dyDescent="0.2">
      <c r="A66" s="49" t="s">
        <v>89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</row>
    <row r="68" spans="1:39" ht="15.95" customHeight="1" thickBot="1" x14ac:dyDescent="0.3">
      <c r="A68" s="21" t="s">
        <v>90</v>
      </c>
      <c r="B68" s="22"/>
      <c r="C68" s="22"/>
      <c r="D68" s="22"/>
    </row>
    <row r="69" spans="1:39" x14ac:dyDescent="0.25">
      <c r="A69" s="62" t="s">
        <v>91</v>
      </c>
      <c r="B69" s="62" t="s">
        <v>92</v>
      </c>
      <c r="C69" s="62" t="s">
        <v>93</v>
      </c>
      <c r="D69" s="62" t="s">
        <v>94</v>
      </c>
    </row>
    <row r="70" spans="1:39" ht="50.85" customHeight="1" thickBot="1" x14ac:dyDescent="0.3">
      <c r="A70" s="63"/>
      <c r="B70" s="63"/>
      <c r="C70" s="63"/>
      <c r="D70" s="63"/>
      <c r="G70">
        <f t="shared" ref="G70:AH70" si="1">B36</f>
        <v>2018</v>
      </c>
      <c r="H70">
        <f t="shared" si="1"/>
        <v>2019</v>
      </c>
      <c r="I70">
        <f t="shared" si="1"/>
        <v>2020</v>
      </c>
      <c r="J70">
        <f t="shared" si="1"/>
        <v>2021</v>
      </c>
      <c r="K70">
        <f t="shared" si="1"/>
        <v>2022</v>
      </c>
      <c r="L70">
        <f t="shared" si="1"/>
        <v>2023</v>
      </c>
      <c r="M70">
        <f t="shared" si="1"/>
        <v>2024</v>
      </c>
      <c r="N70">
        <f t="shared" si="1"/>
        <v>2025</v>
      </c>
      <c r="O70">
        <f t="shared" si="1"/>
        <v>2026</v>
      </c>
      <c r="P70">
        <f t="shared" si="1"/>
        <v>2027</v>
      </c>
      <c r="Q70">
        <f t="shared" si="1"/>
        <v>2028</v>
      </c>
      <c r="R70">
        <f t="shared" si="1"/>
        <v>2029</v>
      </c>
      <c r="S70">
        <f t="shared" si="1"/>
        <v>2030</v>
      </c>
      <c r="T70">
        <f t="shared" si="1"/>
        <v>2031</v>
      </c>
      <c r="U70">
        <f t="shared" si="1"/>
        <v>2032</v>
      </c>
      <c r="V70">
        <f t="shared" si="1"/>
        <v>2033</v>
      </c>
      <c r="W70">
        <f t="shared" si="1"/>
        <v>2034</v>
      </c>
      <c r="X70">
        <f t="shared" si="1"/>
        <v>2035</v>
      </c>
      <c r="Y70">
        <f t="shared" si="1"/>
        <v>2036</v>
      </c>
      <c r="Z70">
        <f t="shared" si="1"/>
        <v>2037</v>
      </c>
      <c r="AA70">
        <f t="shared" si="1"/>
        <v>2038</v>
      </c>
      <c r="AB70">
        <f t="shared" si="1"/>
        <v>2039</v>
      </c>
      <c r="AC70">
        <f t="shared" si="1"/>
        <v>2040</v>
      </c>
      <c r="AD70">
        <f t="shared" si="1"/>
        <v>2041</v>
      </c>
      <c r="AE70">
        <f t="shared" si="1"/>
        <v>2042</v>
      </c>
      <c r="AF70">
        <f t="shared" si="1"/>
        <v>2043</v>
      </c>
      <c r="AG70">
        <f t="shared" si="1"/>
        <v>2044</v>
      </c>
      <c r="AH70">
        <f t="shared" si="1"/>
        <v>2045</v>
      </c>
      <c r="AI70">
        <f>AE36</f>
        <v>2047</v>
      </c>
      <c r="AJ70">
        <f>AF36</f>
        <v>2048</v>
      </c>
      <c r="AK70">
        <f>AG36</f>
        <v>2049</v>
      </c>
      <c r="AL70">
        <f>AH36</f>
        <v>2050</v>
      </c>
    </row>
    <row r="71" spans="1:39" x14ac:dyDescent="0.25">
      <c r="A71" s="23" t="s">
        <v>95</v>
      </c>
      <c r="B71" s="24" t="s">
        <v>96</v>
      </c>
      <c r="C71" s="25">
        <v>9.5</v>
      </c>
      <c r="D71" s="26">
        <v>153</v>
      </c>
      <c r="F71" s="42" t="str">
        <f t="shared" ref="F71:AH71" si="2">A38</f>
        <v>Class 1 - Moderate</v>
      </c>
      <c r="G71" s="42">
        <f t="shared" si="2"/>
        <v>0.52103600000000005</v>
      </c>
      <c r="H71" s="42">
        <f t="shared" si="2"/>
        <v>0.5228105833333333</v>
      </c>
      <c r="I71" s="42">
        <f t="shared" si="2"/>
        <v>0.52458516666666666</v>
      </c>
      <c r="J71" s="42">
        <f t="shared" si="2"/>
        <v>0.52635975000000013</v>
      </c>
      <c r="K71" s="42">
        <f t="shared" si="2"/>
        <v>0.52813433333333337</v>
      </c>
      <c r="L71" s="42">
        <f t="shared" si="2"/>
        <v>0.52990891666666673</v>
      </c>
      <c r="M71" s="42">
        <f t="shared" si="2"/>
        <v>0.53168350000000009</v>
      </c>
      <c r="N71" s="42">
        <f t="shared" si="2"/>
        <v>0.53345808333333344</v>
      </c>
      <c r="O71" s="42">
        <f t="shared" si="2"/>
        <v>0.53523266666666669</v>
      </c>
      <c r="P71" s="42">
        <f t="shared" si="2"/>
        <v>0.53700724999999994</v>
      </c>
      <c r="Q71" s="42">
        <f t="shared" si="2"/>
        <v>0.53878183333333329</v>
      </c>
      <c r="R71" s="42">
        <f t="shared" si="2"/>
        <v>0.54055641666666665</v>
      </c>
      <c r="S71" s="42">
        <f t="shared" si="2"/>
        <v>0.54233100000000001</v>
      </c>
      <c r="T71" s="42">
        <f t="shared" si="2"/>
        <v>0.54260216550000007</v>
      </c>
      <c r="U71" s="42">
        <f t="shared" si="2"/>
        <v>0.54287333100000001</v>
      </c>
      <c r="V71" s="42">
        <f t="shared" si="2"/>
        <v>0.54314449650000007</v>
      </c>
      <c r="W71" s="42">
        <f t="shared" si="2"/>
        <v>0.54341566199999991</v>
      </c>
      <c r="X71" s="42">
        <f t="shared" si="2"/>
        <v>0.54368682749999997</v>
      </c>
      <c r="Y71" s="42">
        <f t="shared" si="2"/>
        <v>0.54395799300000003</v>
      </c>
      <c r="Z71" s="42">
        <f t="shared" si="2"/>
        <v>0.54422915849999998</v>
      </c>
      <c r="AA71" s="42">
        <f t="shared" si="2"/>
        <v>0.54450032400000004</v>
      </c>
      <c r="AB71" s="42">
        <f t="shared" si="2"/>
        <v>0.54477148949999998</v>
      </c>
      <c r="AC71" s="42">
        <f t="shared" si="2"/>
        <v>0.54504265499999993</v>
      </c>
      <c r="AD71" s="42">
        <f t="shared" si="2"/>
        <v>0.54531382049999999</v>
      </c>
      <c r="AE71" s="42">
        <f t="shared" si="2"/>
        <v>0.54558498599999994</v>
      </c>
      <c r="AF71" s="42">
        <f t="shared" si="2"/>
        <v>0.5458561515</v>
      </c>
      <c r="AG71" s="42">
        <f t="shared" si="2"/>
        <v>0.54612731700000006</v>
      </c>
      <c r="AH71" s="42">
        <f t="shared" si="2"/>
        <v>0.5463984825</v>
      </c>
      <c r="AI71" s="42">
        <f>AE38</f>
        <v>0.54694081350000001</v>
      </c>
      <c r="AJ71" s="42">
        <f>AF38</f>
        <v>0.54721197899999996</v>
      </c>
      <c r="AK71" s="42">
        <f>AG38</f>
        <v>0.54748314450000002</v>
      </c>
      <c r="AL71" s="42">
        <f>AH38</f>
        <v>0.54775430999999997</v>
      </c>
      <c r="AM71" s="42"/>
    </row>
    <row r="72" spans="1:39" x14ac:dyDescent="0.25">
      <c r="A72" s="27" t="s">
        <v>97</v>
      </c>
      <c r="B72" s="28" t="s">
        <v>98</v>
      </c>
      <c r="C72" s="29">
        <v>8.9</v>
      </c>
      <c r="D72" s="30">
        <v>152</v>
      </c>
      <c r="F72" s="42" t="str">
        <f t="shared" ref="F72:AH72" si="3">A41</f>
        <v>Class 2 - Moderate</v>
      </c>
      <c r="G72" s="42">
        <f t="shared" si="3"/>
        <v>0.46739799999999998</v>
      </c>
      <c r="H72" s="42">
        <f t="shared" si="3"/>
        <v>0.46998766666666658</v>
      </c>
      <c r="I72" s="42">
        <f t="shared" si="3"/>
        <v>0.47257733333333329</v>
      </c>
      <c r="J72" s="42">
        <f t="shared" si="3"/>
        <v>0.47516700000000012</v>
      </c>
      <c r="K72" s="42">
        <f t="shared" si="3"/>
        <v>0.47775666666666661</v>
      </c>
      <c r="L72" s="42">
        <f t="shared" si="3"/>
        <v>0.48034633333333332</v>
      </c>
      <c r="M72" s="42">
        <f t="shared" si="3"/>
        <v>0.48293599999999998</v>
      </c>
      <c r="N72" s="42">
        <f t="shared" si="3"/>
        <v>0.48552566666666669</v>
      </c>
      <c r="O72" s="42">
        <f t="shared" si="3"/>
        <v>0.48811533333333329</v>
      </c>
      <c r="P72" s="42">
        <f t="shared" si="3"/>
        <v>0.49070499999999989</v>
      </c>
      <c r="Q72" s="42">
        <f t="shared" si="3"/>
        <v>0.4932946666666666</v>
      </c>
      <c r="R72" s="42">
        <f t="shared" si="3"/>
        <v>0.49588433333333332</v>
      </c>
      <c r="S72" s="42">
        <f t="shared" si="3"/>
        <v>0.49847399999999997</v>
      </c>
      <c r="T72" s="42">
        <f t="shared" si="3"/>
        <v>0.49884785549999988</v>
      </c>
      <c r="U72" s="42">
        <f t="shared" si="3"/>
        <v>0.49922171100000001</v>
      </c>
      <c r="V72" s="42">
        <f t="shared" si="3"/>
        <v>0.49959556649999992</v>
      </c>
      <c r="W72" s="42">
        <f t="shared" si="3"/>
        <v>0.49996942199999989</v>
      </c>
      <c r="X72" s="42">
        <f t="shared" si="3"/>
        <v>0.50034327749999996</v>
      </c>
      <c r="Y72" s="42">
        <f t="shared" si="3"/>
        <v>0.50071713299999998</v>
      </c>
      <c r="Z72" s="42">
        <f t="shared" si="3"/>
        <v>0.5010909885</v>
      </c>
      <c r="AA72" s="42">
        <f t="shared" si="3"/>
        <v>0.50146484400000002</v>
      </c>
      <c r="AB72" s="42">
        <f t="shared" si="3"/>
        <v>0.50183869949999993</v>
      </c>
      <c r="AC72" s="42">
        <f t="shared" si="3"/>
        <v>0.50221255499999995</v>
      </c>
      <c r="AD72" s="42">
        <f t="shared" si="3"/>
        <v>0.50258641049999997</v>
      </c>
      <c r="AE72" s="42">
        <f t="shared" si="3"/>
        <v>0.50296026599999999</v>
      </c>
      <c r="AF72" s="42">
        <f t="shared" si="3"/>
        <v>0.50333412150000001</v>
      </c>
      <c r="AG72" s="42">
        <f t="shared" si="3"/>
        <v>0.50370797700000003</v>
      </c>
      <c r="AH72" s="42">
        <f t="shared" si="3"/>
        <v>0.50408183249999994</v>
      </c>
      <c r="AI72" s="42">
        <f>AE41</f>
        <v>0.50482954349999987</v>
      </c>
      <c r="AJ72" s="42">
        <f>AF41</f>
        <v>0.50520339899999989</v>
      </c>
      <c r="AK72" s="42">
        <f>AG41</f>
        <v>0.50557725449999991</v>
      </c>
      <c r="AL72" s="42">
        <f>AH41</f>
        <v>0.50595110999999993</v>
      </c>
      <c r="AM72" s="42"/>
    </row>
    <row r="73" spans="1:39" x14ac:dyDescent="0.25">
      <c r="A73" s="31" t="s">
        <v>99</v>
      </c>
      <c r="B73" s="32" t="s">
        <v>100</v>
      </c>
      <c r="C73" s="33">
        <v>8.6999999999999993</v>
      </c>
      <c r="D73" s="34">
        <v>304</v>
      </c>
      <c r="F73" s="42" t="str">
        <f t="shared" ref="F73:AH73" si="4">A44</f>
        <v>Class 3 - Moderate</v>
      </c>
      <c r="G73" s="42">
        <f t="shared" si="4"/>
        <v>0.44601499999999999</v>
      </c>
      <c r="H73" s="42">
        <f t="shared" si="4"/>
        <v>0.44923591666666662</v>
      </c>
      <c r="I73" s="42">
        <f t="shared" si="4"/>
        <v>0.45245683333333331</v>
      </c>
      <c r="J73" s="42">
        <f t="shared" si="4"/>
        <v>0.45567774999999999</v>
      </c>
      <c r="K73" s="42">
        <f t="shared" si="4"/>
        <v>0.45889866666666662</v>
      </c>
      <c r="L73" s="42">
        <f t="shared" si="4"/>
        <v>0.46211958333333331</v>
      </c>
      <c r="M73" s="42">
        <f t="shared" si="4"/>
        <v>0.46534049999999988</v>
      </c>
      <c r="N73" s="42">
        <f t="shared" si="4"/>
        <v>0.46856141666666667</v>
      </c>
      <c r="O73" s="42">
        <f t="shared" si="4"/>
        <v>0.4717823333333333</v>
      </c>
      <c r="P73" s="42">
        <f t="shared" si="4"/>
        <v>0.47500324999999999</v>
      </c>
      <c r="Q73" s="42">
        <f t="shared" si="4"/>
        <v>0.47822416666666667</v>
      </c>
      <c r="R73" s="42">
        <f t="shared" si="4"/>
        <v>0.4814450833333333</v>
      </c>
      <c r="S73" s="42">
        <f t="shared" si="4"/>
        <v>0.48466599999999999</v>
      </c>
      <c r="T73" s="42">
        <f t="shared" si="4"/>
        <v>0.4851506659999999</v>
      </c>
      <c r="U73" s="42">
        <f t="shared" si="4"/>
        <v>0.48563533199999998</v>
      </c>
      <c r="V73" s="42">
        <f t="shared" si="4"/>
        <v>0.48611999799999989</v>
      </c>
      <c r="W73" s="42">
        <f t="shared" si="4"/>
        <v>0.48660466400000002</v>
      </c>
      <c r="X73" s="42">
        <f t="shared" si="4"/>
        <v>0.48708932999999999</v>
      </c>
      <c r="Y73" s="42">
        <f t="shared" si="4"/>
        <v>0.48757399600000001</v>
      </c>
      <c r="Z73" s="42">
        <f t="shared" si="4"/>
        <v>0.48805866199999998</v>
      </c>
      <c r="AA73" s="42">
        <f t="shared" si="4"/>
        <v>0.488543328</v>
      </c>
      <c r="AB73" s="42">
        <f t="shared" si="4"/>
        <v>0.48902799399999991</v>
      </c>
      <c r="AC73" s="42">
        <f t="shared" si="4"/>
        <v>0.48951265999999988</v>
      </c>
      <c r="AD73" s="42">
        <f t="shared" si="4"/>
        <v>0.48999732600000001</v>
      </c>
      <c r="AE73" s="42">
        <f t="shared" si="4"/>
        <v>0.49048199199999998</v>
      </c>
      <c r="AF73" s="42">
        <f t="shared" si="4"/>
        <v>0.49096665799999989</v>
      </c>
      <c r="AG73" s="42">
        <f t="shared" si="4"/>
        <v>0.49145132400000002</v>
      </c>
      <c r="AH73" s="42">
        <f t="shared" si="4"/>
        <v>0.49193598999999999</v>
      </c>
      <c r="AI73" s="42">
        <f>AE44</f>
        <v>0.49290532199999998</v>
      </c>
      <c r="AJ73" s="42">
        <f>AF44</f>
        <v>0.49338998799999989</v>
      </c>
      <c r="AK73" s="42">
        <f>AG44</f>
        <v>0.49387465400000002</v>
      </c>
      <c r="AL73" s="42">
        <f>AH44</f>
        <v>0.49435931999999999</v>
      </c>
      <c r="AM73" s="42"/>
    </row>
    <row r="74" spans="1:39" x14ac:dyDescent="0.25">
      <c r="A74" s="27" t="s">
        <v>101</v>
      </c>
      <c r="B74" s="28" t="s">
        <v>102</v>
      </c>
      <c r="C74" s="29">
        <v>8.5</v>
      </c>
      <c r="D74" s="30">
        <v>606</v>
      </c>
      <c r="F74" s="42" t="str">
        <f t="shared" ref="F74:AH74" si="5">A47</f>
        <v>Class 4 - Moderate</v>
      </c>
      <c r="G74" s="42">
        <f t="shared" si="5"/>
        <v>0.42854599999999998</v>
      </c>
      <c r="H74" s="42">
        <f t="shared" si="5"/>
        <v>0.43205116666666671</v>
      </c>
      <c r="I74" s="42">
        <f t="shared" si="5"/>
        <v>0.43555633333333332</v>
      </c>
      <c r="J74" s="42">
        <f t="shared" si="5"/>
        <v>0.43906149999999999</v>
      </c>
      <c r="K74" s="42">
        <f t="shared" si="5"/>
        <v>0.44256666666666672</v>
      </c>
      <c r="L74" s="42">
        <f t="shared" si="5"/>
        <v>0.44607183333333328</v>
      </c>
      <c r="M74" s="42">
        <f t="shared" si="5"/>
        <v>0.44957700000000012</v>
      </c>
      <c r="N74" s="42">
        <f t="shared" si="5"/>
        <v>0.45308216666666667</v>
      </c>
      <c r="O74" s="42">
        <f t="shared" si="5"/>
        <v>0.4565873333333334</v>
      </c>
      <c r="P74" s="42">
        <f t="shared" si="5"/>
        <v>0.46009250000000002</v>
      </c>
      <c r="Q74" s="42">
        <f t="shared" si="5"/>
        <v>0.46359766666666657</v>
      </c>
      <c r="R74" s="42">
        <f t="shared" si="5"/>
        <v>0.46710283333333341</v>
      </c>
      <c r="S74" s="42">
        <f t="shared" si="5"/>
        <v>0.47060800000000003</v>
      </c>
      <c r="T74" s="42">
        <f t="shared" si="5"/>
        <v>0.47119625999999998</v>
      </c>
      <c r="U74" s="42">
        <f t="shared" si="5"/>
        <v>0.47178451999999999</v>
      </c>
      <c r="V74" s="42">
        <f t="shared" si="5"/>
        <v>0.47237277999999999</v>
      </c>
      <c r="W74" s="42">
        <f t="shared" si="5"/>
        <v>0.47296104000000011</v>
      </c>
      <c r="X74" s="42">
        <f t="shared" si="5"/>
        <v>0.47354930000000001</v>
      </c>
      <c r="Y74" s="42">
        <f t="shared" si="5"/>
        <v>0.47413756000000012</v>
      </c>
      <c r="Z74" s="42">
        <f t="shared" si="5"/>
        <v>0.47472582000000002</v>
      </c>
      <c r="AA74" s="42">
        <f t="shared" si="5"/>
        <v>0.47531408000000008</v>
      </c>
      <c r="AB74" s="42">
        <f t="shared" si="5"/>
        <v>0.47590233999999998</v>
      </c>
      <c r="AC74" s="42">
        <f t="shared" si="5"/>
        <v>0.47649059999999999</v>
      </c>
      <c r="AD74" s="42">
        <f t="shared" si="5"/>
        <v>0.47707885999999999</v>
      </c>
      <c r="AE74" s="42">
        <f t="shared" si="5"/>
        <v>0.47766712</v>
      </c>
      <c r="AF74" s="42">
        <f t="shared" si="5"/>
        <v>0.47825538000000012</v>
      </c>
      <c r="AG74" s="42">
        <f t="shared" si="5"/>
        <v>0.47884364000000001</v>
      </c>
      <c r="AH74" s="42">
        <f t="shared" si="5"/>
        <v>0.47943190000000002</v>
      </c>
      <c r="AI74" s="42">
        <f>AE47</f>
        <v>0.48060842000000009</v>
      </c>
      <c r="AJ74" s="42">
        <f>AF47</f>
        <v>0.48119667999999999</v>
      </c>
      <c r="AK74" s="42">
        <f>AG47</f>
        <v>0.48178493999999999</v>
      </c>
      <c r="AL74" s="42">
        <f>AH47</f>
        <v>0.4823732</v>
      </c>
      <c r="AM74" s="42"/>
    </row>
    <row r="75" spans="1:39" x14ac:dyDescent="0.25">
      <c r="A75" s="31" t="s">
        <v>103</v>
      </c>
      <c r="B75" s="32" t="s">
        <v>104</v>
      </c>
      <c r="C75" s="33">
        <v>8.1999999999999993</v>
      </c>
      <c r="D75" s="34">
        <v>1222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</row>
    <row r="76" spans="1:39" x14ac:dyDescent="0.25">
      <c r="A76" s="27" t="s">
        <v>105</v>
      </c>
      <c r="B76" s="29" t="s">
        <v>106</v>
      </c>
      <c r="C76" s="29">
        <v>7.8</v>
      </c>
      <c r="D76" s="30">
        <v>2404</v>
      </c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</row>
    <row r="77" spans="1:39" x14ac:dyDescent="0.25">
      <c r="A77" s="31" t="s">
        <v>107</v>
      </c>
      <c r="B77" s="32" t="s">
        <v>108</v>
      </c>
      <c r="C77" s="33">
        <v>7.4</v>
      </c>
      <c r="D77" s="34">
        <v>2444</v>
      </c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</row>
    <row r="78" spans="1:39" x14ac:dyDescent="0.25">
      <c r="A78" s="27" t="s">
        <v>109</v>
      </c>
      <c r="B78" s="28" t="s">
        <v>110</v>
      </c>
      <c r="C78" s="29">
        <v>6.8</v>
      </c>
      <c r="D78" s="30">
        <v>2441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</row>
    <row r="79" spans="1:39" ht="32.1" customHeight="1" x14ac:dyDescent="0.25">
      <c r="A79" s="31" t="s">
        <v>111</v>
      </c>
      <c r="B79" s="32" t="s">
        <v>112</v>
      </c>
      <c r="C79" s="33">
        <v>6.2</v>
      </c>
      <c r="D79" s="34">
        <v>2406</v>
      </c>
      <c r="F79" s="6" t="s">
        <v>113</v>
      </c>
      <c r="G79" s="45">
        <f t="shared" ref="G79:AL79" si="6">SUMPRODUCT(G71:G74,$D$71:$D$74)/SUM($D$71:$D$74)</f>
        <v>0.44942423045267488</v>
      </c>
      <c r="H79" s="45">
        <f t="shared" si="6"/>
        <v>0.45252581913580242</v>
      </c>
      <c r="I79" s="45">
        <f t="shared" si="6"/>
        <v>0.45562740781893002</v>
      </c>
      <c r="J79" s="45">
        <f t="shared" si="6"/>
        <v>0.45872899650205762</v>
      </c>
      <c r="K79" s="45">
        <f t="shared" si="6"/>
        <v>0.46183058518518516</v>
      </c>
      <c r="L79" s="45">
        <f t="shared" si="6"/>
        <v>0.46493217386831276</v>
      </c>
      <c r="M79" s="45">
        <f t="shared" si="6"/>
        <v>0.46803376255144036</v>
      </c>
      <c r="N79" s="45">
        <f t="shared" si="6"/>
        <v>0.4711353512345679</v>
      </c>
      <c r="O79" s="45">
        <f t="shared" si="6"/>
        <v>0.47423693991769544</v>
      </c>
      <c r="P79" s="45">
        <f t="shared" si="6"/>
        <v>0.47733852860082304</v>
      </c>
      <c r="Q79" s="45">
        <f t="shared" si="6"/>
        <v>0.48044011728395053</v>
      </c>
      <c r="R79" s="45">
        <f t="shared" si="6"/>
        <v>0.48354170596707824</v>
      </c>
      <c r="S79" s="45">
        <f t="shared" si="6"/>
        <v>0.48664329465020567</v>
      </c>
      <c r="T79" s="45">
        <f t="shared" si="6"/>
        <v>0.48713888179547321</v>
      </c>
      <c r="U79" s="45">
        <f t="shared" si="6"/>
        <v>0.4876344689407407</v>
      </c>
      <c r="V79" s="45">
        <f t="shared" si="6"/>
        <v>0.48813005608600823</v>
      </c>
      <c r="W79" s="45">
        <f t="shared" si="6"/>
        <v>0.48862564323127572</v>
      </c>
      <c r="X79" s="45">
        <f t="shared" si="6"/>
        <v>0.48912123037654326</v>
      </c>
      <c r="Y79" s="45">
        <f t="shared" si="6"/>
        <v>0.48961681752181074</v>
      </c>
      <c r="Z79" s="45">
        <f t="shared" si="6"/>
        <v>0.49011240466707828</v>
      </c>
      <c r="AA79" s="45">
        <f t="shared" si="6"/>
        <v>0.49060799181234577</v>
      </c>
      <c r="AB79" s="45">
        <f t="shared" si="6"/>
        <v>0.49110357895761308</v>
      </c>
      <c r="AC79" s="45">
        <f t="shared" si="6"/>
        <v>0.49159916610288062</v>
      </c>
      <c r="AD79" s="45">
        <f t="shared" si="6"/>
        <v>0.49209475324814811</v>
      </c>
      <c r="AE79" s="45">
        <f t="shared" si="6"/>
        <v>0.49259034039341565</v>
      </c>
      <c r="AF79" s="45">
        <f t="shared" si="6"/>
        <v>0.49308592753868313</v>
      </c>
      <c r="AG79" s="45">
        <f t="shared" si="6"/>
        <v>0.49358151468395067</v>
      </c>
      <c r="AH79" s="45">
        <f t="shared" si="6"/>
        <v>0.49407710182921816</v>
      </c>
      <c r="AI79" s="45">
        <f t="shared" si="6"/>
        <v>0.49506827611975313</v>
      </c>
      <c r="AJ79" s="45">
        <f t="shared" si="6"/>
        <v>0.4955638632650205</v>
      </c>
      <c r="AK79" s="45">
        <f t="shared" si="6"/>
        <v>0.49605945041028804</v>
      </c>
      <c r="AL79" s="45">
        <f t="shared" si="6"/>
        <v>0.49655503755555552</v>
      </c>
    </row>
    <row r="80" spans="1:39" ht="15.95" customHeight="1" thickBot="1" x14ac:dyDescent="0.3">
      <c r="A80" s="35" t="s">
        <v>114</v>
      </c>
      <c r="B80" s="36" t="s">
        <v>115</v>
      </c>
      <c r="C80" s="37">
        <v>5.2</v>
      </c>
      <c r="D80" s="38">
        <v>3044</v>
      </c>
    </row>
    <row r="81" spans="1:34" ht="15.95" customHeight="1" thickBot="1" x14ac:dyDescent="0.3">
      <c r="A81" s="39" t="s">
        <v>116</v>
      </c>
      <c r="B81" s="40"/>
      <c r="C81" s="40"/>
      <c r="D81" s="41">
        <v>15176</v>
      </c>
    </row>
    <row r="83" spans="1:34" x14ac:dyDescent="0.25">
      <c r="A83" s="50" t="s">
        <v>117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95" customHeight="1" thickBot="1" x14ac:dyDescent="0.3">
      <c r="A84" s="11"/>
      <c r="B84" s="47">
        <v>2018</v>
      </c>
      <c r="C84" s="47">
        <v>2019</v>
      </c>
      <c r="D84" s="47">
        <v>2020</v>
      </c>
      <c r="E84" s="47">
        <v>2021</v>
      </c>
      <c r="F84" s="47">
        <v>2022</v>
      </c>
      <c r="G84" s="47">
        <v>2023</v>
      </c>
      <c r="H84" s="47">
        <v>2024</v>
      </c>
      <c r="I84" s="47">
        <v>2025</v>
      </c>
      <c r="J84" s="47">
        <v>2026</v>
      </c>
      <c r="K84" s="47">
        <v>2027</v>
      </c>
      <c r="L84" s="47">
        <v>2028</v>
      </c>
      <c r="M84" s="47">
        <v>2029</v>
      </c>
      <c r="N84" s="47">
        <v>2030</v>
      </c>
      <c r="O84" s="47">
        <v>2031</v>
      </c>
      <c r="P84" s="47">
        <v>2032</v>
      </c>
      <c r="Q84" s="47">
        <v>2033</v>
      </c>
      <c r="R84" s="47">
        <v>2034</v>
      </c>
      <c r="S84" s="47">
        <v>2035</v>
      </c>
      <c r="T84" s="47">
        <v>2036</v>
      </c>
      <c r="U84" s="47">
        <v>2037</v>
      </c>
      <c r="V84" s="47">
        <v>2038</v>
      </c>
      <c r="W84" s="47">
        <v>2039</v>
      </c>
      <c r="X84" s="47">
        <v>2040</v>
      </c>
      <c r="Y84" s="47">
        <v>2041</v>
      </c>
      <c r="Z84" s="47">
        <v>2042</v>
      </c>
      <c r="AA84" s="47">
        <v>2043</v>
      </c>
      <c r="AB84" s="47">
        <v>2044</v>
      </c>
      <c r="AC84" s="47">
        <v>2045</v>
      </c>
      <c r="AD84" s="47">
        <v>2046</v>
      </c>
      <c r="AE84" s="47">
        <v>2047</v>
      </c>
      <c r="AF84" s="47">
        <v>2048</v>
      </c>
      <c r="AG84" s="47">
        <v>2049</v>
      </c>
      <c r="AH84" s="47">
        <v>2050</v>
      </c>
    </row>
    <row r="85" spans="1:34" ht="15.95" customHeight="1" thickTop="1" x14ac:dyDescent="0.25">
      <c r="A85" s="48" t="s">
        <v>60</v>
      </c>
      <c r="B85" s="18">
        <v>0.43887555342095841</v>
      </c>
      <c r="C85" s="18">
        <v>0.45186209770770752</v>
      </c>
      <c r="D85" s="18">
        <v>0.45949530225690388</v>
      </c>
      <c r="E85" s="18">
        <v>0.46492618350875642</v>
      </c>
      <c r="F85" s="18">
        <v>0.46914691946458048</v>
      </c>
      <c r="G85" s="18">
        <v>0.47260069055293891</v>
      </c>
      <c r="H85" s="18">
        <v>0.47552437345147092</v>
      </c>
      <c r="I85" s="18">
        <v>0.47805958065912968</v>
      </c>
      <c r="J85" s="18">
        <v>0.48029777012918601</v>
      </c>
      <c r="K85" s="18">
        <v>0.4823014550312244</v>
      </c>
      <c r="L85" s="18">
        <v>0.48411526439044628</v>
      </c>
      <c r="M85" s="18">
        <v>0.48577217724538629</v>
      </c>
      <c r="N85" s="18">
        <v>0.48729725629641751</v>
      </c>
      <c r="O85" s="18">
        <v>0.48870999585380481</v>
      </c>
      <c r="P85" s="18">
        <v>0.49002585888849548</v>
      </c>
      <c r="Q85" s="18">
        <v>0.49125731769051301</v>
      </c>
      <c r="R85" s="18">
        <v>0.49241457891714452</v>
      </c>
      <c r="S85" s="18">
        <v>0.49350610136939949</v>
      </c>
      <c r="T85" s="18">
        <v>0.49453897378187711</v>
      </c>
      <c r="U85" s="18">
        <v>0.49551919572867609</v>
      </c>
      <c r="V85" s="18">
        <v>0.49645189001583612</v>
      </c>
      <c r="W85" s="18">
        <v>0.49734146568681781</v>
      </c>
      <c r="X85" s="18">
        <v>0.49819174481350548</v>
      </c>
      <c r="Y85" s="18">
        <v>0.49900606231971179</v>
      </c>
      <c r="Z85" s="18">
        <v>0.49978734544130532</v>
      </c>
      <c r="AA85" s="18">
        <v>0.50053817761378694</v>
      </c>
      <c r="AB85" s="18">
        <v>0.5012608503124828</v>
      </c>
      <c r="AC85" s="18">
        <v>0.50195740547316914</v>
      </c>
      <c r="AD85" s="18">
        <v>0.50262967047554719</v>
      </c>
      <c r="AE85" s="18">
        <v>0.50327928720161708</v>
      </c>
      <c r="AF85" s="18">
        <v>0.50390773633404118</v>
      </c>
      <c r="AG85" s="18">
        <v>0.50451635780072701</v>
      </c>
      <c r="AH85" s="18">
        <v>0.50510636807672415</v>
      </c>
    </row>
    <row r="86" spans="1:34" x14ac:dyDescent="0.25">
      <c r="A86" s="11" t="s">
        <v>61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95" customHeight="1" thickBot="1" x14ac:dyDescent="0.3">
      <c r="A87" s="49" t="s">
        <v>62</v>
      </c>
      <c r="B87" s="19">
        <v>0.43887555342095841</v>
      </c>
      <c r="C87" s="19">
        <v>0.44428661354043708</v>
      </c>
      <c r="D87" s="19">
        <v>0.44741379420834088</v>
      </c>
      <c r="E87" s="19">
        <v>0.4496171638391544</v>
      </c>
      <c r="F87" s="19">
        <v>0.45131789558708629</v>
      </c>
      <c r="G87" s="19">
        <v>0.45270227774503968</v>
      </c>
      <c r="H87" s="19">
        <v>0.45386918772319079</v>
      </c>
      <c r="I87" s="19">
        <v>0.45487741893443462</v>
      </c>
      <c r="J87" s="19">
        <v>0.45576477507372382</v>
      </c>
      <c r="K87" s="19">
        <v>0.45655699975832809</v>
      </c>
      <c r="L87" s="19">
        <v>0.4572724127627722</v>
      </c>
      <c r="M87" s="19">
        <v>0.4579245134388632</v>
      </c>
      <c r="N87" s="19">
        <v>0.45852353488272141</v>
      </c>
      <c r="O87" s="19">
        <v>0.45907741851274381</v>
      </c>
      <c r="P87" s="19">
        <v>0.45959245044221742</v>
      </c>
      <c r="Q87" s="19">
        <v>0.46007369134526688</v>
      </c>
      <c r="R87" s="19">
        <v>0.46052527532615117</v>
      </c>
      <c r="S87" s="19">
        <v>0.46095062293919542</v>
      </c>
      <c r="T87" s="19">
        <v>0.4613525963398511</v>
      </c>
      <c r="U87" s="19">
        <v>0.46173361445648758</v>
      </c>
      <c r="V87" s="19">
        <v>0.46209573993694802</v>
      </c>
      <c r="W87" s="19">
        <v>0.4624407457809005</v>
      </c>
      <c r="X87" s="19">
        <v>0.46277016709787261</v>
      </c>
      <c r="Y87" s="19">
        <v>0.46308534180414868</v>
      </c>
      <c r="Z87" s="19">
        <v>0.46338744297813628</v>
      </c>
      <c r="AA87" s="19">
        <v>0.46367750484451942</v>
      </c>
      <c r="AB87" s="19">
        <v>0.46395644383520401</v>
      </c>
      <c r="AC87" s="19">
        <v>0.46422507580520328</v>
      </c>
      <c r="AD87" s="19">
        <v>0.4644841302159024</v>
      </c>
      <c r="AE87" s="19">
        <v>0.46473426190472011</v>
      </c>
      <c r="AF87" s="19">
        <v>0.46497606091765459</v>
      </c>
      <c r="AG87" s="19">
        <v>0.46521006077497318</v>
      </c>
      <c r="AH87" s="19">
        <v>0.46543674546030822</v>
      </c>
    </row>
    <row r="88" spans="1:34" ht="15.95" customHeight="1" thickTop="1" x14ac:dyDescent="0.25">
      <c r="A88" s="48" t="s">
        <v>63</v>
      </c>
      <c r="B88" s="18">
        <v>0.42768691554905519</v>
      </c>
      <c r="C88" s="18">
        <v>0.44034238251764601</v>
      </c>
      <c r="D88" s="18">
        <v>0.44778098711513081</v>
      </c>
      <c r="E88" s="18">
        <v>0.45307341416697461</v>
      </c>
      <c r="F88" s="18">
        <v>0.45718654721396829</v>
      </c>
      <c r="G88" s="18">
        <v>0.46055226829886009</v>
      </c>
      <c r="H88" s="18">
        <v>0.46340141519521788</v>
      </c>
      <c r="I88" s="18">
        <v>0.46587199015085079</v>
      </c>
      <c r="J88" s="18">
        <v>0.46805311950153172</v>
      </c>
      <c r="K88" s="18">
        <v>0.47000572271400332</v>
      </c>
      <c r="L88" s="18">
        <v>0.47177329104674087</v>
      </c>
      <c r="M88" s="18">
        <v>0.47338796277484052</v>
      </c>
      <c r="N88" s="18">
        <v>0.47487416165336033</v>
      </c>
      <c r="O88" s="18">
        <v>0.47625088500708418</v>
      </c>
      <c r="P88" s="18">
        <v>0.47753320159593299</v>
      </c>
      <c r="Q88" s="18">
        <v>0.478733265742945</v>
      </c>
      <c r="R88" s="18">
        <v>0.47986102389817731</v>
      </c>
      <c r="S88" s="18">
        <v>0.48092471921503582</v>
      </c>
      <c r="T88" s="18">
        <v>0.48193125970881562</v>
      </c>
      <c r="U88" s="18">
        <v>0.48288649200123229</v>
      </c>
      <c r="V88" s="18">
        <v>0.48379540829815593</v>
      </c>
      <c r="W88" s="18">
        <v>0.48466230523945059</v>
      </c>
      <c r="X88" s="18">
        <v>0.48549090745758322</v>
      </c>
      <c r="Y88" s="18">
        <v>0.48628446485624049</v>
      </c>
      <c r="Z88" s="18">
        <v>0.48704583004470958</v>
      </c>
      <c r="AA88" s="18">
        <v>0.4877775205967137</v>
      </c>
      <c r="AB88" s="18">
        <v>0.48848176956899642</v>
      </c>
      <c r="AC88" s="18">
        <v>0.48916056684048159</v>
      </c>
      <c r="AD88" s="18">
        <v>0.48981569320388352</v>
      </c>
      <c r="AE88" s="18">
        <v>0.49044874868326988</v>
      </c>
      <c r="AF88" s="18">
        <v>0.4910611762129668</v>
      </c>
      <c r="AG88" s="18">
        <v>0.49165428156092889</v>
      </c>
      <c r="AH88" s="18">
        <v>0.49222925018954478</v>
      </c>
    </row>
    <row r="89" spans="1:34" x14ac:dyDescent="0.25">
      <c r="A89" s="11" t="s">
        <v>64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95" customHeight="1" thickBot="1" x14ac:dyDescent="0.3">
      <c r="A90" s="49" t="s">
        <v>65</v>
      </c>
      <c r="B90" s="19">
        <v>0.42768691554905519</v>
      </c>
      <c r="C90" s="19">
        <v>0.43296002678596801</v>
      </c>
      <c r="D90" s="19">
        <v>0.4360074835052935</v>
      </c>
      <c r="E90" s="19">
        <v>0.43815468070931091</v>
      </c>
      <c r="F90" s="19">
        <v>0.43981205421708452</v>
      </c>
      <c r="G90" s="19">
        <v>0.44116114311133031</v>
      </c>
      <c r="H90" s="19">
        <v>0.44229830403403081</v>
      </c>
      <c r="I90" s="19">
        <v>0.4432808315262457</v>
      </c>
      <c r="J90" s="19">
        <v>0.44414556552030832</v>
      </c>
      <c r="K90" s="19">
        <v>0.44491759332896408</v>
      </c>
      <c r="L90" s="19">
        <v>0.44561476768472258</v>
      </c>
      <c r="M90" s="19">
        <v>0.44625024378862238</v>
      </c>
      <c r="N90" s="19">
        <v>0.44683399385552508</v>
      </c>
      <c r="O90" s="19">
        <v>0.4473737568463112</v>
      </c>
      <c r="P90" s="19">
        <v>0.44787565861689033</v>
      </c>
      <c r="Q90" s="19">
        <v>0.4483446308252006</v>
      </c>
      <c r="R90" s="19">
        <v>0.44878470218117011</v>
      </c>
      <c r="S90" s="19">
        <v>0.44919920603594399</v>
      </c>
      <c r="T90" s="19">
        <v>0.44959093157754493</v>
      </c>
      <c r="U90" s="19">
        <v>0.44996223606648789</v>
      </c>
      <c r="V90" s="19">
        <v>0.45031512956573289</v>
      </c>
      <c r="W90" s="19">
        <v>0.45065133987431882</v>
      </c>
      <c r="X90" s="19">
        <v>0.45097236296588472</v>
      </c>
      <c r="Y90" s="19">
        <v>0.4512795026480465</v>
      </c>
      <c r="Z90" s="19">
        <v>0.45157390209289899</v>
      </c>
      <c r="AA90" s="19">
        <v>0.45185656915873312</v>
      </c>
      <c r="AB90" s="19">
        <v>0.45212839691405549</v>
      </c>
      <c r="AC90" s="19">
        <v>0.45239018041457468</v>
      </c>
      <c r="AD90" s="19">
        <v>0.45264263052487957</v>
      </c>
      <c r="AE90" s="19">
        <v>0.45288638538804682</v>
      </c>
      <c r="AF90" s="19">
        <v>0.45312202000751622</v>
      </c>
      <c r="AG90" s="19">
        <v>0.45335005430205688</v>
      </c>
      <c r="AH90" s="19">
        <v>0.45357095991668361</v>
      </c>
    </row>
    <row r="91" spans="1:34" ht="15.95" customHeight="1" thickTop="1" x14ac:dyDescent="0.25">
      <c r="A91" s="48" t="s">
        <v>66</v>
      </c>
      <c r="B91" s="18">
        <v>0.43088380773905111</v>
      </c>
      <c r="C91" s="18">
        <v>0.44363387232576318</v>
      </c>
      <c r="D91" s="18">
        <v>0.45112807931854609</v>
      </c>
      <c r="E91" s="18">
        <v>0.4564600664272751</v>
      </c>
      <c r="F91" s="18">
        <v>0.46060394449460101</v>
      </c>
      <c r="G91" s="18">
        <v>0.46399482381337559</v>
      </c>
      <c r="H91" s="18">
        <v>0.46686526763309022</v>
      </c>
      <c r="I91" s="18">
        <v>0.46935430974657449</v>
      </c>
      <c r="J91" s="18">
        <v>0.47155174269489442</v>
      </c>
      <c r="K91" s="18">
        <v>0.47351894130819111</v>
      </c>
      <c r="L91" s="18">
        <v>0.47529972193523268</v>
      </c>
      <c r="M91" s="18">
        <v>0.47692646307964909</v>
      </c>
      <c r="N91" s="51">
        <v>0.47842377106021239</v>
      </c>
      <c r="O91" s="18">
        <v>0.47981078520371101</v>
      </c>
      <c r="P91" s="18">
        <v>0.48110268690666769</v>
      </c>
      <c r="Q91" s="18">
        <v>0.48231172134376721</v>
      </c>
      <c r="R91" s="18">
        <v>0.48344790931321069</v>
      </c>
      <c r="S91" s="18">
        <v>0.48451955558467491</v>
      </c>
      <c r="T91" s="18">
        <v>0.48553361980977899</v>
      </c>
      <c r="U91" s="18">
        <v>0.48649599231281287</v>
      </c>
      <c r="V91" s="18">
        <v>0.48741170261559769</v>
      </c>
      <c r="W91" s="18">
        <v>0.4882850794747024</v>
      </c>
      <c r="X91" s="18">
        <v>0.48911987536363349</v>
      </c>
      <c r="Y91" s="18">
        <v>0.48991936447859508</v>
      </c>
      <c r="Z91" s="18">
        <v>0.49068642075167829</v>
      </c>
      <c r="AA91" s="18">
        <v>0.49142358057507268</v>
      </c>
      <c r="AB91" s="18">
        <v>0.49213309369726849</v>
      </c>
      <c r="AC91" s="18">
        <v>0.49281696487122051</v>
      </c>
      <c r="AD91" s="18">
        <v>0.49347698820078723</v>
      </c>
      <c r="AE91" s="18">
        <v>0.49411477566996409</v>
      </c>
      <c r="AF91" s="18">
        <v>0.49473178099878329</v>
      </c>
      <c r="AG91" s="18">
        <v>0.49532931971560912</v>
      </c>
      <c r="AH91" s="18">
        <v>0.49590858614397398</v>
      </c>
    </row>
    <row r="92" spans="1:34" x14ac:dyDescent="0.25">
      <c r="A92" s="11" t="s">
        <v>67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52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95" customHeight="1" thickBot="1" x14ac:dyDescent="0.3">
      <c r="A93" s="49" t="s">
        <v>68</v>
      </c>
      <c r="B93" s="19">
        <v>0.43088380773905111</v>
      </c>
      <c r="C93" s="19">
        <v>0.43619633465018121</v>
      </c>
      <c r="D93" s="19">
        <v>0.43926657062748992</v>
      </c>
      <c r="E93" s="19">
        <v>0.44142981779170559</v>
      </c>
      <c r="F93" s="19">
        <v>0.44309957990485921</v>
      </c>
      <c r="G93" s="19">
        <v>0.44445875302565679</v>
      </c>
      <c r="H93" s="19">
        <v>0.44560441404677131</v>
      </c>
      <c r="I93" s="19">
        <v>0.44659428577691379</v>
      </c>
      <c r="J93" s="19">
        <v>0.44746548352109722</v>
      </c>
      <c r="K93" s="19">
        <v>0.44824328211577019</v>
      </c>
      <c r="L93" s="19">
        <v>0.44894566773979971</v>
      </c>
      <c r="M93" s="19">
        <v>0.44958589392727621</v>
      </c>
      <c r="N93" s="53">
        <v>0.4501740074337931</v>
      </c>
      <c r="O93" s="19">
        <v>0.45071780506774223</v>
      </c>
      <c r="P93" s="19">
        <v>0.45122345847483891</v>
      </c>
      <c r="Q93" s="19">
        <v>0.45169593617638643</v>
      </c>
      <c r="R93" s="19">
        <v>0.4521392969962833</v>
      </c>
      <c r="S93" s="19">
        <v>0.45255689920194869</v>
      </c>
      <c r="T93" s="19">
        <v>0.45295155283014521</v>
      </c>
      <c r="U93" s="19">
        <v>0.45332563276153848</v>
      </c>
      <c r="V93" s="19">
        <v>0.45368116408399162</v>
      </c>
      <c r="W93" s="19">
        <v>0.45401988751156852</v>
      </c>
      <c r="X93" s="19">
        <v>0.4543433102000754</v>
      </c>
      <c r="Y93" s="19">
        <v>0.45465274570288422</v>
      </c>
      <c r="Z93" s="19">
        <v>0.45494934573712059</v>
      </c>
      <c r="AA93" s="19">
        <v>0.45523412569465721</v>
      </c>
      <c r="AB93" s="19">
        <v>0.45550798531954678</v>
      </c>
      <c r="AC93" s="19">
        <v>0.4557717256104139</v>
      </c>
      <c r="AD93" s="19">
        <v>0.4560260627454481</v>
      </c>
      <c r="AE93" s="19">
        <v>0.45627163963774447</v>
      </c>
      <c r="AF93" s="19">
        <v>0.45650903558880318</v>
      </c>
      <c r="AG93" s="19">
        <v>0.45673877440370397</v>
      </c>
      <c r="AH93" s="19">
        <v>0.45696133125293348</v>
      </c>
    </row>
    <row r="94" spans="1:34" ht="15.95" customHeight="1" thickTop="1" x14ac:dyDescent="0.25">
      <c r="A94" s="48" t="s">
        <v>69</v>
      </c>
      <c r="B94" s="18">
        <v>0.42892370304710559</v>
      </c>
      <c r="C94" s="18">
        <v>0.44161576716833228</v>
      </c>
      <c r="D94" s="18">
        <v>0.44907588276565052</v>
      </c>
      <c r="E94" s="18">
        <v>0.45438361448867798</v>
      </c>
      <c r="F94" s="18">
        <v>0.45850864191762591</v>
      </c>
      <c r="G94" s="18">
        <v>0.46188409601423353</v>
      </c>
      <c r="H94" s="18">
        <v>0.46474148209007848</v>
      </c>
      <c r="I94" s="18">
        <v>0.46721920146866902</v>
      </c>
      <c r="J94" s="18">
        <v>0.46940663822183171</v>
      </c>
      <c r="K94" s="18">
        <v>0.47136488798357568</v>
      </c>
      <c r="L94" s="18">
        <v>0.47313756778064958</v>
      </c>
      <c r="M94" s="18">
        <v>0.47475690882579902</v>
      </c>
      <c r="N94" s="18">
        <v>0.47624740550283862</v>
      </c>
      <c r="O94" s="18">
        <v>0.47762811007312589</v>
      </c>
      <c r="P94" s="18">
        <v>0.47891413487250911</v>
      </c>
      <c r="Q94" s="18">
        <v>0.48011766937196798</v>
      </c>
      <c r="R94" s="18">
        <v>0.48124868878476162</v>
      </c>
      <c r="S94" s="18">
        <v>0.48231546010189452</v>
      </c>
      <c r="T94" s="18">
        <v>0.4833249113153007</v>
      </c>
      <c r="U94" s="18">
        <v>0.48428290595398998</v>
      </c>
      <c r="V94" s="18">
        <v>0.4851944506603223</v>
      </c>
      <c r="W94" s="18">
        <v>0.48606385449920991</v>
      </c>
      <c r="X94" s="18">
        <v>0.48689485287403322</v>
      </c>
      <c r="Y94" s="18">
        <v>0.48769070508656942</v>
      </c>
      <c r="Z94" s="18">
        <v>0.48845427199529767</v>
      </c>
      <c r="AA94" s="18">
        <v>0.48918807845427548</v>
      </c>
      <c r="AB94" s="18">
        <v>0.48989436397781289</v>
      </c>
      <c r="AC94" s="18">
        <v>0.49057512419917698</v>
      </c>
      <c r="AD94" s="18">
        <v>0.49123214506078872</v>
      </c>
      <c r="AE94" s="18">
        <v>0.49186703121367492</v>
      </c>
      <c r="AF94" s="18">
        <v>0.49248122976484721</v>
      </c>
      <c r="AG94" s="18">
        <v>0.49307605025828771</v>
      </c>
      <c r="AH94" s="18">
        <v>0.49365268158451198</v>
      </c>
    </row>
    <row r="95" spans="1:34" x14ac:dyDescent="0.25">
      <c r="A95" s="11" t="s">
        <v>70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95" customHeight="1" thickBot="1" x14ac:dyDescent="0.3">
      <c r="A96" s="49" t="s">
        <v>71</v>
      </c>
      <c r="B96" s="19">
        <v>0.42892370304710559</v>
      </c>
      <c r="C96" s="19">
        <v>0.43421206309761667</v>
      </c>
      <c r="D96" s="19">
        <v>0.43726833246992342</v>
      </c>
      <c r="E96" s="19">
        <v>0.43942173895124442</v>
      </c>
      <c r="F96" s="19">
        <v>0.44108390526132141</v>
      </c>
      <c r="G96" s="19">
        <v>0.44243689545864079</v>
      </c>
      <c r="H96" s="19">
        <v>0.44357734482988009</v>
      </c>
      <c r="I96" s="19">
        <v>0.44456271360078431</v>
      </c>
      <c r="J96" s="19">
        <v>0.4454299482376165</v>
      </c>
      <c r="K96" s="19">
        <v>0.44620420860075832</v>
      </c>
      <c r="L96" s="19">
        <v>0.44690339904935428</v>
      </c>
      <c r="M96" s="19">
        <v>0.44754071282672991</v>
      </c>
      <c r="N96" s="19">
        <v>0.44812615098545511</v>
      </c>
      <c r="O96" s="19">
        <v>0.44866747486598241</v>
      </c>
      <c r="P96" s="19">
        <v>0.44917082803900682</v>
      </c>
      <c r="Q96" s="19">
        <v>0.44964115642386382</v>
      </c>
      <c r="R96" s="19">
        <v>0.45008250038072778</v>
      </c>
      <c r="S96" s="19">
        <v>0.45049820290014841</v>
      </c>
      <c r="T96" s="19">
        <v>0.45089106123593792</v>
      </c>
      <c r="U96" s="19">
        <v>0.45126343946535141</v>
      </c>
      <c r="V96" s="19">
        <v>0.45161735346406018</v>
      </c>
      <c r="W96" s="19">
        <v>0.45195453602756269</v>
      </c>
      <c r="X96" s="19">
        <v>0.45227648745556298</v>
      </c>
      <c r="Y96" s="19">
        <v>0.45258451532603561</v>
      </c>
      <c r="Z96" s="19">
        <v>0.45287976611690689</v>
      </c>
      <c r="AA96" s="19">
        <v>0.4531632506009981</v>
      </c>
      <c r="AB96" s="19">
        <v>0.45343586442939682</v>
      </c>
      <c r="AC96" s="19">
        <v>0.45369840495695818</v>
      </c>
      <c r="AD96" s="19">
        <v>0.45395158510395339</v>
      </c>
      <c r="AE96" s="19">
        <v>0.45419604485884479</v>
      </c>
      <c r="AF96" s="19">
        <v>0.45443236088787081</v>
      </c>
      <c r="AG96" s="19">
        <v>0.45466105461330453</v>
      </c>
      <c r="AH96" s="19">
        <v>0.4548825990440663</v>
      </c>
    </row>
    <row r="97" spans="1:34" ht="15.95" customHeight="1" thickTop="1" x14ac:dyDescent="0.25">
      <c r="A97" s="48" t="s">
        <v>72</v>
      </c>
      <c r="B97" s="18">
        <v>0.42201175566708238</v>
      </c>
      <c r="C97" s="18">
        <v>0.43449929185309222</v>
      </c>
      <c r="D97" s="18">
        <v>0.44183919043724168</v>
      </c>
      <c r="E97" s="18">
        <v>0.44706139001989958</v>
      </c>
      <c r="F97" s="18">
        <v>0.45111994415225071</v>
      </c>
      <c r="G97" s="18">
        <v>0.45444100405023119</v>
      </c>
      <c r="H97" s="18">
        <v>0.45725234440265189</v>
      </c>
      <c r="I97" s="18">
        <v>0.45969013624670513</v>
      </c>
      <c r="J97" s="18">
        <v>0.46184232326284552</v>
      </c>
      <c r="K97" s="18">
        <v>0.46376901655145941</v>
      </c>
      <c r="L97" s="18">
        <v>0.46551313026698538</v>
      </c>
      <c r="M97" s="18">
        <v>0.46710637622805612</v>
      </c>
      <c r="N97" s="18">
        <v>0.46857285410051902</v>
      </c>
      <c r="O97" s="18">
        <v>0.4699313091255623</v>
      </c>
      <c r="P97" s="18">
        <v>0.47119661010931208</v>
      </c>
      <c r="Q97" s="18">
        <v>0.47238075009391622</v>
      </c>
      <c r="R97" s="18">
        <v>0.47349354354574869</v>
      </c>
      <c r="S97" s="18">
        <v>0.47454312423630129</v>
      </c>
      <c r="T97" s="18">
        <v>0.47553630851547141</v>
      </c>
      <c r="U97" s="18">
        <v>0.47647886542366003</v>
      </c>
      <c r="V97" s="18">
        <v>0.47737572092303088</v>
      </c>
      <c r="W97" s="18">
        <v>0.47823111463950352</v>
      </c>
      <c r="X97" s="18">
        <v>0.47904872178180968</v>
      </c>
      <c r="Y97" s="18">
        <v>0.47983174912927951</v>
      </c>
      <c r="Z97" s="18">
        <v>0.48058301143871252</v>
      </c>
      <c r="AA97" s="18">
        <v>0.48130499287707351</v>
      </c>
      <c r="AB97" s="18">
        <v>0.48199989686972478</v>
      </c>
      <c r="AC97" s="18">
        <v>0.48266968689103928</v>
      </c>
      <c r="AD97" s="18">
        <v>0.48331612010363367</v>
      </c>
      <c r="AE97" s="18">
        <v>0.48394077530017532</v>
      </c>
      <c r="AF97" s="18">
        <v>0.48454507626807952</v>
      </c>
      <c r="AG97" s="18">
        <v>0.48513031144850982</v>
      </c>
      <c r="AH97" s="18">
        <v>0.48569765057344921</v>
      </c>
    </row>
    <row r="98" spans="1:34" x14ac:dyDescent="0.25">
      <c r="A98" s="11" t="s">
        <v>73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95" customHeight="1" thickBot="1" x14ac:dyDescent="0.3">
      <c r="A99" s="49" t="s">
        <v>74</v>
      </c>
      <c r="B99" s="19">
        <v>0.42201175566708238</v>
      </c>
      <c r="C99" s="19">
        <v>0.42721489574458638</v>
      </c>
      <c r="D99" s="19">
        <v>0.4302219144624515</v>
      </c>
      <c r="E99" s="19">
        <v>0.43234061959203812</v>
      </c>
      <c r="F99" s="19">
        <v>0.43397600070467668</v>
      </c>
      <c r="G99" s="19">
        <v>0.43530718796365742</v>
      </c>
      <c r="H99" s="19">
        <v>0.43642925941363098</v>
      </c>
      <c r="I99" s="19">
        <v>0.43739874932998368</v>
      </c>
      <c r="J99" s="19">
        <v>0.43825200880029241</v>
      </c>
      <c r="K99" s="19">
        <v>0.43901379224306247</v>
      </c>
      <c r="L99" s="19">
        <v>0.43970171549529002</v>
      </c>
      <c r="M99" s="19">
        <v>0.44032875919604703</v>
      </c>
      <c r="N99" s="19">
        <v>0.44090476323462768</v>
      </c>
      <c r="O99" s="19">
        <v>0.44143736388034382</v>
      </c>
      <c r="P99" s="19">
        <v>0.44193260570251308</v>
      </c>
      <c r="Q99" s="19">
        <v>0.44239535491880377</v>
      </c>
      <c r="R99" s="19">
        <v>0.44282958678047551</v>
      </c>
      <c r="S99" s="19">
        <v>0.44323859040701702</v>
      </c>
      <c r="T99" s="19">
        <v>0.44362511797552667</v>
      </c>
      <c r="U99" s="19">
        <v>0.44399149546702599</v>
      </c>
      <c r="V99" s="19">
        <v>0.44433970627209279</v>
      </c>
      <c r="W99" s="19">
        <v>0.44467145526286472</v>
      </c>
      <c r="X99" s="19">
        <v>0.44498821856226911</v>
      </c>
      <c r="Y99" s="19">
        <v>0.44529128267714319</v>
      </c>
      <c r="Z99" s="19">
        <v>0.44558177561034451</v>
      </c>
      <c r="AA99" s="19">
        <v>0.44586069184646249</v>
      </c>
      <c r="AB99" s="19">
        <v>0.4461289126034978</v>
      </c>
      <c r="AC99" s="19">
        <v>0.44638722238722578</v>
      </c>
      <c r="AD99" s="19">
        <v>0.44663632262947051</v>
      </c>
      <c r="AE99" s="19">
        <v>0.44687684300551589</v>
      </c>
      <c r="AF99" s="19">
        <v>0.44710935088883652</v>
      </c>
      <c r="AG99" s="19">
        <v>0.4473343592991777</v>
      </c>
      <c r="AH99" s="19">
        <v>0.44755233362309571</v>
      </c>
    </row>
    <row r="100" spans="1:34" ht="15.95" customHeight="1" thickTop="1" x14ac:dyDescent="0.25">
      <c r="A100" s="48" t="s">
        <v>75</v>
      </c>
      <c r="B100" s="18">
        <v>0.36231724735494292</v>
      </c>
      <c r="C100" s="18">
        <v>0.37303839357042778</v>
      </c>
      <c r="D100" s="18">
        <v>0.37934004705557728</v>
      </c>
      <c r="E100" s="18">
        <v>0.38382355480747837</v>
      </c>
      <c r="F100" s="18">
        <v>0.387308017365044</v>
      </c>
      <c r="G100" s="18">
        <v>0.39015930589996922</v>
      </c>
      <c r="H100" s="18">
        <v>0.39257297586102702</v>
      </c>
      <c r="I100" s="18">
        <v>0.39466593658712218</v>
      </c>
      <c r="J100" s="18">
        <v>0.3965136919280805</v>
      </c>
      <c r="K100" s="18">
        <v>0.39816785013446587</v>
      </c>
      <c r="L100" s="18">
        <v>0.39966525505742723</v>
      </c>
      <c r="M100" s="18">
        <v>0.40103313280780412</v>
      </c>
      <c r="N100" s="18">
        <v>0.4022921740997174</v>
      </c>
      <c r="O100" s="18">
        <v>0.4034584726179925</v>
      </c>
      <c r="P100" s="18">
        <v>0.40454479394281689</v>
      </c>
      <c r="Q100" s="18">
        <v>0.40556143467365741</v>
      </c>
      <c r="R100" s="18">
        <v>0.40651682099863129</v>
      </c>
      <c r="S100" s="18">
        <v>0.40741793614902988</v>
      </c>
      <c r="T100" s="18">
        <v>0.40827063228678628</v>
      </c>
      <c r="U100" s="18">
        <v>0.40907986240861188</v>
      </c>
      <c r="V100" s="18">
        <v>0.40984985568828619</v>
      </c>
      <c r="W100" s="18">
        <v>0.41058425204714388</v>
      </c>
      <c r="X100" s="18">
        <v>0.41128620682740791</v>
      </c>
      <c r="Y100" s="18">
        <v>0.41195847320228762</v>
      </c>
      <c r="Z100" s="18">
        <v>0.41260346777492701</v>
      </c>
      <c r="AA100" s="18">
        <v>0.41322332332130818</v>
      </c>
      <c r="AB100" s="18">
        <v>0.41381993158733948</v>
      </c>
      <c r="AC100" s="18">
        <v>0.4143949783095448</v>
      </c>
      <c r="AD100" s="18">
        <v>0.41494997209595202</v>
      </c>
      <c r="AE100" s="18">
        <v>0.41548626841546832</v>
      </c>
      <c r="AF100" s="18">
        <v>0.41600508965758959</v>
      </c>
      <c r="AG100" s="18">
        <v>0.41650754201058998</v>
      </c>
      <c r="AH100" s="18">
        <v>0.41699462974524309</v>
      </c>
    </row>
    <row r="101" spans="1:34" x14ac:dyDescent="0.25">
      <c r="A101" s="11" t="s">
        <v>76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95" customHeight="1" thickBot="1" x14ac:dyDescent="0.3">
      <c r="A102" s="49" t="s">
        <v>77</v>
      </c>
      <c r="B102" s="19">
        <v>0.36231724735494292</v>
      </c>
      <c r="C102" s="19">
        <v>0.36678439161139492</v>
      </c>
      <c r="D102" s="19">
        <v>0.36936606079470818</v>
      </c>
      <c r="E102" s="19">
        <v>0.3711850703369784</v>
      </c>
      <c r="F102" s="19">
        <v>0.37258912312733472</v>
      </c>
      <c r="G102" s="19">
        <v>0.37373201096614728</v>
      </c>
      <c r="H102" s="19">
        <v>0.37469536289563882</v>
      </c>
      <c r="I102" s="19">
        <v>0.37552771629128301</v>
      </c>
      <c r="J102" s="19">
        <v>0.37626028029787828</v>
      </c>
      <c r="K102" s="19">
        <v>0.37691430776597268</v>
      </c>
      <c r="L102" s="19">
        <v>0.37750492273295277</v>
      </c>
      <c r="M102" s="19">
        <v>0.3780432696974122</v>
      </c>
      <c r="N102" s="19">
        <v>0.37853779667425907</v>
      </c>
      <c r="O102" s="19">
        <v>0.37899505976540288</v>
      </c>
      <c r="P102" s="19">
        <v>0.37942024852228901</v>
      </c>
      <c r="Q102" s="19">
        <v>0.37981754082519442</v>
      </c>
      <c r="R102" s="19">
        <v>0.38019034961718168</v>
      </c>
      <c r="S102" s="19">
        <v>0.38054149876441917</v>
      </c>
      <c r="T102" s="19">
        <v>0.38087335114238879</v>
      </c>
      <c r="U102" s="19">
        <v>0.38118790371688532</v>
      </c>
      <c r="V102" s="19">
        <v>0.38148685932344562</v>
      </c>
      <c r="W102" s="19">
        <v>0.38177168167622388</v>
      </c>
      <c r="X102" s="19">
        <v>0.38204363809725272</v>
      </c>
      <c r="Y102" s="19">
        <v>0.38230383311409449</v>
      </c>
      <c r="Z102" s="19">
        <v>0.38255323517107559</v>
      </c>
      <c r="AA102" s="19">
        <v>0.3827926980807122</v>
      </c>
      <c r="AB102" s="19">
        <v>0.38302297841074429</v>
      </c>
      <c r="AC102" s="19">
        <v>0.38324474969684807</v>
      </c>
      <c r="AD102" s="19">
        <v>0.38345861415174431</v>
      </c>
      <c r="AE102" s="19">
        <v>0.38366511238173739</v>
      </c>
      <c r="AF102" s="19">
        <v>0.38386473150405281</v>
      </c>
      <c r="AG102" s="19">
        <v>0.38405791197064348</v>
      </c>
      <c r="AH102" s="19">
        <v>0.38424505333809472</v>
      </c>
    </row>
    <row r="103" spans="1:34" ht="15.95" customHeight="1" thickTop="1" x14ac:dyDescent="0.25">
      <c r="A103" s="48" t="s">
        <v>78</v>
      </c>
      <c r="B103" s="18">
        <v>0.27990084301899881</v>
      </c>
      <c r="C103" s="18">
        <v>0.28818324714342741</v>
      </c>
      <c r="D103" s="18">
        <v>0.29305146176965252</v>
      </c>
      <c r="E103" s="18">
        <v>0.29651510477478371</v>
      </c>
      <c r="F103" s="18">
        <v>0.29920695567189348</v>
      </c>
      <c r="G103" s="18">
        <v>0.30140966081618958</v>
      </c>
      <c r="H103" s="18">
        <v>0.30327429260449612</v>
      </c>
      <c r="I103" s="18">
        <v>0.30489116697610391</v>
      </c>
      <c r="J103" s="18">
        <v>0.30631861289926321</v>
      </c>
      <c r="K103" s="18">
        <v>0.3075964992815266</v>
      </c>
      <c r="L103" s="18">
        <v>0.30875328909304522</v>
      </c>
      <c r="M103" s="18">
        <v>0.3098100153137055</v>
      </c>
      <c r="N103" s="18">
        <v>0.31078266213517203</v>
      </c>
      <c r="O103" s="18">
        <v>0.3116836624073373</v>
      </c>
      <c r="P103" s="18">
        <v>0.31252287792033773</v>
      </c>
      <c r="Q103" s="18">
        <v>0.31330826310331511</v>
      </c>
      <c r="R103" s="18">
        <v>0.31404632743704819</v>
      </c>
      <c r="S103" s="18">
        <v>0.31474246567527753</v>
      </c>
      <c r="T103" s="18">
        <v>0.3154011987870447</v>
      </c>
      <c r="U103" s="18">
        <v>0.31602635310953109</v>
      </c>
      <c r="V103" s="18">
        <v>0.3166211958051886</v>
      </c>
      <c r="W103" s="18">
        <v>0.31718853882144032</v>
      </c>
      <c r="X103" s="18">
        <v>0.31773081975394202</v>
      </c>
      <c r="Y103" s="18">
        <v>0.31825016551083279</v>
      </c>
      <c r="Z103" s="18">
        <v>0.31874844298987198</v>
      </c>
      <c r="AA103" s="18">
        <v>0.31922729982390002</v>
      </c>
      <c r="AB103" s="18">
        <v>0.31968819744286059</v>
      </c>
      <c r="AC103" s="18">
        <v>0.32013243812832509</v>
      </c>
      <c r="AD103" s="18">
        <v>0.32056118732483663</v>
      </c>
      <c r="AE103" s="18">
        <v>0.32097549217241561</v>
      </c>
      <c r="AF103" s="18">
        <v>0.32137629700328152</v>
      </c>
      <c r="AG103" s="18">
        <v>0.3217644563807564</v>
      </c>
      <c r="AH103" s="18">
        <v>0.3221407461338634</v>
      </c>
    </row>
    <row r="104" spans="1:34" x14ac:dyDescent="0.25">
      <c r="A104" s="11" t="s">
        <v>79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95" customHeight="1" thickBot="1" x14ac:dyDescent="0.3">
      <c r="A105" s="49" t="s">
        <v>80</v>
      </c>
      <c r="B105" s="19">
        <v>0.27990084301899881</v>
      </c>
      <c r="C105" s="19">
        <v>0.28335184473751068</v>
      </c>
      <c r="D105" s="19">
        <v>0.28534626091858112</v>
      </c>
      <c r="E105" s="19">
        <v>0.28675149985782</v>
      </c>
      <c r="F105" s="19">
        <v>0.28783617237212322</v>
      </c>
      <c r="G105" s="19">
        <v>0.28871908719854988</v>
      </c>
      <c r="H105" s="19">
        <v>0.28946330519854069</v>
      </c>
      <c r="I105" s="19">
        <v>0.2901063229373631</v>
      </c>
      <c r="J105" s="19">
        <v>0.2906722504070276</v>
      </c>
      <c r="K105" s="19">
        <v>0.29117750606629761</v>
      </c>
      <c r="L105" s="19">
        <v>0.29163377368359772</v>
      </c>
      <c r="M105" s="19">
        <v>0.29204966271534799</v>
      </c>
      <c r="N105" s="19">
        <v>0.29243169950417219</v>
      </c>
      <c r="O105" s="19">
        <v>0.29278494883366718</v>
      </c>
      <c r="P105" s="19">
        <v>0.29311341978657779</v>
      </c>
      <c r="Q105" s="19">
        <v>0.29342033989960042</v>
      </c>
      <c r="R105" s="19">
        <v>0.29370834577269622</v>
      </c>
      <c r="S105" s="19">
        <v>0.29397961892641639</v>
      </c>
      <c r="T105" s="19">
        <v>0.29423598475230422</v>
      </c>
      <c r="U105" s="19">
        <v>0.29447898596579353</v>
      </c>
      <c r="V105" s="19">
        <v>0.29470993805795132</v>
      </c>
      <c r="W105" s="19">
        <v>0.29492997179146879</v>
      </c>
      <c r="X105" s="19">
        <v>0.29514006621028582</v>
      </c>
      <c r="Y105" s="19">
        <v>0.29534107459477488</v>
      </c>
      <c r="Z105" s="19">
        <v>0.29553374509696412</v>
      </c>
      <c r="AA105" s="19">
        <v>0.29571873731240061</v>
      </c>
      <c r="AB105" s="19">
        <v>0.2958966357121518</v>
      </c>
      <c r="AC105" s="19">
        <v>0.29606796062254742</v>
      </c>
      <c r="AD105" s="19">
        <v>0.29623317727081422</v>
      </c>
      <c r="AE105" s="19">
        <v>0.29639270329139139</v>
      </c>
      <c r="AF105" s="19">
        <v>0.29654691499681451</v>
      </c>
      <c r="AG105" s="19">
        <v>0.29669615264930899</v>
      </c>
      <c r="AH105" s="19">
        <v>0.29684072491821339</v>
      </c>
    </row>
    <row r="106" spans="1:34" ht="15.95" customHeight="1" thickTop="1" x14ac:dyDescent="0.25">
      <c r="A106" s="48" t="s">
        <v>81</v>
      </c>
      <c r="B106" s="18">
        <v>0.51023362709906062</v>
      </c>
      <c r="C106" s="18">
        <v>0.51654851215547515</v>
      </c>
      <c r="D106" s="18">
        <v>0.52025002503728057</v>
      </c>
      <c r="E106" s="18">
        <v>0.52287940817654299</v>
      </c>
      <c r="F106" s="18">
        <v>0.52492062695391473</v>
      </c>
      <c r="G106" s="18">
        <v>0.52658950573918406</v>
      </c>
      <c r="H106" s="18">
        <v>0.52800126834508432</v>
      </c>
      <c r="I106" s="18">
        <v>0.52922473795585512</v>
      </c>
      <c r="J106" s="18">
        <v>0.53030433060423943</v>
      </c>
      <c r="K106" s="18">
        <v>0.53127038691900075</v>
      </c>
      <c r="L106" s="18">
        <v>0.53214455608610112</v>
      </c>
      <c r="M106" s="18">
        <v>0.5329428285672223</v>
      </c>
      <c r="N106" s="18">
        <v>0.53367735143310946</v>
      </c>
      <c r="O106" s="18">
        <v>0.53435756942145174</v>
      </c>
      <c r="P106" s="18">
        <v>0.53499097160131104</v>
      </c>
      <c r="Q106" s="18">
        <v>0.53558359671020284</v>
      </c>
      <c r="R106" s="18">
        <v>0.53614038511155937</v>
      </c>
      <c r="S106" s="18">
        <v>0.53666543005753942</v>
      </c>
      <c r="T106" s="18">
        <v>0.53716216096657521</v>
      </c>
      <c r="U106" s="18">
        <v>0.53763347966250863</v>
      </c>
      <c r="V106" s="18">
        <v>0.5380818633586345</v>
      </c>
      <c r="W106" s="18">
        <v>0.53850944367639342</v>
      </c>
      <c r="X106" s="18">
        <v>0.53891806809495202</v>
      </c>
      <c r="Y106" s="18">
        <v>0.53930934832069821</v>
      </c>
      <c r="Z106" s="18">
        <v>0.53968469878195724</v>
      </c>
      <c r="AA106" s="18">
        <v>0.54004536757365673</v>
      </c>
      <c r="AB106" s="18">
        <v>0.54039246156216747</v>
      </c>
      <c r="AC106" s="18">
        <v>0.54072696692495104</v>
      </c>
      <c r="AD106" s="18">
        <v>0.54104976608642097</v>
      </c>
      <c r="AE106" s="18">
        <v>0.54136165178318085</v>
      </c>
      <c r="AF106" s="18">
        <v>0.54166333882347162</v>
      </c>
      <c r="AG106" s="18">
        <v>0.54195547398010557</v>
      </c>
      <c r="AH106" s="18">
        <v>0.54223864436150893</v>
      </c>
    </row>
    <row r="107" spans="1:34" x14ac:dyDescent="0.25">
      <c r="A107" s="11" t="s">
        <v>82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95" customHeight="1" thickBot="1" x14ac:dyDescent="0.3">
      <c r="A108" s="49" t="s">
        <v>83</v>
      </c>
      <c r="B108" s="19">
        <v>0.51023362709906062</v>
      </c>
      <c r="C108" s="19">
        <v>0.51286482920590004</v>
      </c>
      <c r="D108" s="19">
        <v>0.51439612759580422</v>
      </c>
      <c r="E108" s="19">
        <v>0.51547937638621788</v>
      </c>
      <c r="F108" s="19">
        <v>0.51631784742910514</v>
      </c>
      <c r="G108" s="19">
        <v>0.51700181742522211</v>
      </c>
      <c r="H108" s="19">
        <v>0.51757934177852805</v>
      </c>
      <c r="I108" s="19">
        <v>0.51807905853569103</v>
      </c>
      <c r="J108" s="19">
        <v>0.51851941520489286</v>
      </c>
      <c r="K108" s="19">
        <v>0.51891299341907149</v>
      </c>
      <c r="L108" s="19">
        <v>0.51926875838548014</v>
      </c>
      <c r="M108" s="19">
        <v>0.51959332398470226</v>
      </c>
      <c r="N108" s="19">
        <v>0.51989170900601811</v>
      </c>
      <c r="O108" s="19">
        <v>0.52016781191999961</v>
      </c>
      <c r="P108" s="19">
        <v>0.52042472121695815</v>
      </c>
      <c r="Q108" s="19">
        <v>0.52066492523709795</v>
      </c>
      <c r="R108" s="19">
        <v>0.52089045818311053</v>
      </c>
      <c r="S108" s="19">
        <v>0.52110300427339529</v>
      </c>
      <c r="T108" s="19">
        <v>0.52130397365651915</v>
      </c>
      <c r="U108" s="19">
        <v>0.5214945588023272</v>
      </c>
      <c r="V108" s="19">
        <v>0.52167577710022472</v>
      </c>
      <c r="W108" s="19">
        <v>0.52184850352418943</v>
      </c>
      <c r="X108" s="19">
        <v>0.52201349602016778</v>
      </c>
      <c r="Y108" s="19">
        <v>0.52217141547850598</v>
      </c>
      <c r="Z108" s="19">
        <v>0.52232284162062215</v>
      </c>
      <c r="AA108" s="19">
        <v>0.52246828576343196</v>
      </c>
      <c r="AB108" s="19">
        <v>0.52260820116997664</v>
      </c>
      <c r="AC108" s="19">
        <v>0.52274299151400161</v>
      </c>
      <c r="AD108" s="19">
        <v>0.52287301785635087</v>
      </c>
      <c r="AE108" s="19">
        <v>0.52299860443645318</v>
      </c>
      <c r="AF108" s="19">
        <v>0.52312004351244568</v>
      </c>
      <c r="AG108" s="19">
        <v>0.52323759943148274</v>
      </c>
      <c r="AH108" s="19">
        <v>0.52335151207261066</v>
      </c>
    </row>
    <row r="109" spans="1:34" ht="15.95" customHeight="1" thickTop="1" x14ac:dyDescent="0.25">
      <c r="A109" s="48" t="s">
        <v>84</v>
      </c>
      <c r="B109" s="18">
        <v>0.49776167085885198</v>
      </c>
      <c r="C109" s="18">
        <v>0.50392219727267107</v>
      </c>
      <c r="D109" s="18">
        <v>0.50753323178489729</v>
      </c>
      <c r="E109" s="18">
        <v>0.5100983432852283</v>
      </c>
      <c r="F109" s="18">
        <v>0.51208966728907657</v>
      </c>
      <c r="G109" s="18">
        <v>0.51371775263762465</v>
      </c>
      <c r="H109" s="18">
        <v>0.51509500665665964</v>
      </c>
      <c r="I109" s="18">
        <v>0.5162885702427461</v>
      </c>
      <c r="J109" s="18">
        <v>0.51734177374005774</v>
      </c>
      <c r="K109" s="18">
        <v>0.51828421614259657</v>
      </c>
      <c r="L109" s="18">
        <v>0.51913701745187746</v>
      </c>
      <c r="M109" s="18">
        <v>0.51991577726483351</v>
      </c>
      <c r="N109" s="18">
        <v>0.52063234573384398</v>
      </c>
      <c r="O109" s="18">
        <v>0.52129593673303098</v>
      </c>
      <c r="P109" s="18">
        <v>0.52191385627150788</v>
      </c>
      <c r="Q109" s="18">
        <v>0.52249199547819258</v>
      </c>
      <c r="R109" s="18">
        <v>0.52303517395615728</v>
      </c>
      <c r="S109" s="18">
        <v>0.52354738490366548</v>
      </c>
      <c r="T109" s="18">
        <v>0.52403197391175305</v>
      </c>
      <c r="U109" s="18">
        <v>0.5244917718731863</v>
      </c>
      <c r="V109" s="18">
        <v>0.52492919544920269</v>
      </c>
      <c r="W109" s="18">
        <v>0.52534632415670102</v>
      </c>
      <c r="X109" s="18">
        <v>0.52574496031577178</v>
      </c>
      <c r="Y109" s="18">
        <v>0.52612667623686615</v>
      </c>
      <c r="Z109" s="18">
        <v>0.52649285177456284</v>
      </c>
      <c r="AA109" s="18">
        <v>0.52684470451583287</v>
      </c>
      <c r="AB109" s="18">
        <v>0.52718331427122755</v>
      </c>
      <c r="AC109" s="18">
        <v>0.52750964311246262</v>
      </c>
      <c r="AD109" s="18">
        <v>0.52782455189430577</v>
      </c>
      <c r="AE109" s="18">
        <v>0.52812881397600897</v>
      </c>
      <c r="AF109" s="18">
        <v>0.52842312669331337</v>
      </c>
      <c r="AG109" s="18">
        <v>0.5287081210095631</v>
      </c>
      <c r="AH109" s="18">
        <v>0.52898436968212981</v>
      </c>
    </row>
    <row r="110" spans="1:34" x14ac:dyDescent="0.25">
      <c r="A110" s="11" t="s">
        <v>85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95" customHeight="1" thickBot="1" x14ac:dyDescent="0.3">
      <c r="A111" s="49" t="s">
        <v>86</v>
      </c>
      <c r="B111" s="19">
        <v>0.49776167085885198</v>
      </c>
      <c r="C111" s="19">
        <v>0.50032855686461009</v>
      </c>
      <c r="D111" s="19">
        <v>0.50182242478052108</v>
      </c>
      <c r="E111" s="19">
        <v>0.50287919505052037</v>
      </c>
      <c r="F111" s="19">
        <v>0.50369717082692533</v>
      </c>
      <c r="G111" s="19">
        <v>0.50436442212123944</v>
      </c>
      <c r="H111" s="19">
        <v>0.50492782968945016</v>
      </c>
      <c r="I111" s="19">
        <v>0.50541533156073182</v>
      </c>
      <c r="J111" s="19">
        <v>0.50584492431940975</v>
      </c>
      <c r="K111" s="19">
        <v>0.50622888205778349</v>
      </c>
      <c r="L111" s="19">
        <v>0.5065759508409986</v>
      </c>
      <c r="M111" s="19">
        <v>0.50689258288246286</v>
      </c>
      <c r="N111" s="19">
        <v>0.50718367429408517</v>
      </c>
      <c r="O111" s="19">
        <v>0.50745302825370919</v>
      </c>
      <c r="P111" s="19">
        <v>0.5077036577577666</v>
      </c>
      <c r="Q111" s="19">
        <v>0.50793799032242248</v>
      </c>
      <c r="R111" s="19">
        <v>0.50815801042709341</v>
      </c>
      <c r="S111" s="19">
        <v>0.50836536112178632</v>
      </c>
      <c r="T111" s="19">
        <v>0.50856141808593402</v>
      </c>
      <c r="U111" s="19">
        <v>0.50874734464110383</v>
      </c>
      <c r="V111" s="19">
        <v>0.508924133308022</v>
      </c>
      <c r="W111" s="19">
        <v>0.50909263767313595</v>
      </c>
      <c r="X111" s="19">
        <v>0.50925359715545071</v>
      </c>
      <c r="Y111" s="19">
        <v>0.50940765649076036</v>
      </c>
      <c r="Z111" s="19">
        <v>0.509555381229994</v>
      </c>
      <c r="AA111" s="19">
        <v>0.50969727019163147</v>
      </c>
      <c r="AB111" s="19">
        <v>0.50983376555932514</v>
      </c>
      <c r="AC111" s="19">
        <v>0.50996526113957341</v>
      </c>
      <c r="AD111" s="19">
        <v>0.51009210916758629</v>
      </c>
      <c r="AE111" s="19">
        <v>0.5102146259572079</v>
      </c>
      <c r="AF111" s="19">
        <v>0.51033309662272885</v>
      </c>
      <c r="AG111" s="19">
        <v>0.5104477790497024</v>
      </c>
      <c r="AH111" s="19">
        <v>0.51055890725366293</v>
      </c>
    </row>
    <row r="112" spans="1:34" ht="15.95" customHeight="1" thickTop="1" x14ac:dyDescent="0.25">
      <c r="A112" s="48" t="s">
        <v>87</v>
      </c>
      <c r="B112" s="18">
        <v>0.48894068348198882</v>
      </c>
      <c r="C112" s="18">
        <v>0.49499203731601199</v>
      </c>
      <c r="D112" s="18">
        <v>0.49853907957709759</v>
      </c>
      <c r="E112" s="18">
        <v>0.50105873394906908</v>
      </c>
      <c r="F112" s="18">
        <v>0.50301476908892973</v>
      </c>
      <c r="G112" s="18">
        <v>0.50461400263721123</v>
      </c>
      <c r="H112" s="18">
        <v>0.50596684991497243</v>
      </c>
      <c r="I112" s="18">
        <v>0.50713926199433845</v>
      </c>
      <c r="J112" s="18">
        <v>0.50817380134915191</v>
      </c>
      <c r="K112" s="18">
        <v>0.50909954244055544</v>
      </c>
      <c r="L112" s="18">
        <v>0.5099372309960335</v>
      </c>
      <c r="M112" s="18">
        <v>0.51070219016727303</v>
      </c>
      <c r="N112" s="18">
        <v>0.51140606010646528</v>
      </c>
      <c r="O112" s="18">
        <v>0.51205789140584035</v>
      </c>
      <c r="P112" s="18">
        <v>0.51266486060248107</v>
      </c>
      <c r="Q112" s="18">
        <v>0.51323275442680139</v>
      </c>
      <c r="R112" s="18">
        <v>0.51376630707220805</v>
      </c>
      <c r="S112" s="18">
        <v>0.51426944097227223</v>
      </c>
      <c r="T112" s="18">
        <v>0.51474544242978371</v>
      </c>
      <c r="U112" s="18">
        <v>0.51519709217038923</v>
      </c>
      <c r="V112" s="18">
        <v>0.5156267640289306</v>
      </c>
      <c r="W112" s="18">
        <v>0.51603650067054929</v>
      </c>
      <c r="X112" s="18">
        <v>0.51642807247586808</v>
      </c>
      <c r="Y112" s="18">
        <v>0.51680302389194199</v>
      </c>
      <c r="Z112" s="18">
        <v>0.51716271032052319</v>
      </c>
      <c r="AA112" s="18">
        <v>0.51750832777135003</v>
      </c>
      <c r="AB112" s="18">
        <v>0.51784093691931976</v>
      </c>
      <c r="AC112" s="18">
        <v>0.51816148278697982</v>
      </c>
      <c r="AD112" s="18">
        <v>0.51847081097362624</v>
      </c>
      <c r="AE112" s="18">
        <v>0.51876968113357436</v>
      </c>
      <c r="AF112" s="18">
        <v>0.51905877824486446</v>
      </c>
      <c r="AG112" s="18">
        <v>0.51933872208934584</v>
      </c>
      <c r="AH112" s="18">
        <v>0.51961007527438063</v>
      </c>
    </row>
    <row r="113" spans="1:34" x14ac:dyDescent="0.25">
      <c r="A113" s="11" t="s">
        <v>88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95" customHeight="1" thickBot="1" x14ac:dyDescent="0.3">
      <c r="A114" s="49" t="s">
        <v>89</v>
      </c>
      <c r="B114" s="19">
        <v>0.48894068348198882</v>
      </c>
      <c r="C114" s="19">
        <v>0.49146208091283178</v>
      </c>
      <c r="D114" s="19">
        <v>0.49292947553680327</v>
      </c>
      <c r="E114" s="19">
        <v>0.49396751845643061</v>
      </c>
      <c r="F114" s="19">
        <v>0.49477099863299201</v>
      </c>
      <c r="G114" s="19">
        <v>0.49542642536228049</v>
      </c>
      <c r="H114" s="19">
        <v>0.49597984861201477</v>
      </c>
      <c r="I114" s="19">
        <v>0.49645871131297747</v>
      </c>
      <c r="J114" s="19">
        <v>0.49688069112649852</v>
      </c>
      <c r="K114" s="19">
        <v>0.49725784463191958</v>
      </c>
      <c r="L114" s="19">
        <v>0.49759876290268068</v>
      </c>
      <c r="M114" s="19">
        <v>0.49790978381053552</v>
      </c>
      <c r="N114" s="19">
        <v>0.4981957167018905</v>
      </c>
      <c r="O114" s="19">
        <v>0.49846029735730718</v>
      </c>
      <c r="P114" s="19">
        <v>0.49870648537898249</v>
      </c>
      <c r="Q114" s="19">
        <v>0.49893666526432262</v>
      </c>
      <c r="R114" s="19">
        <v>0.49915278632517479</v>
      </c>
      <c r="S114" s="19">
        <v>0.49935646249455251</v>
      </c>
      <c r="T114" s="19">
        <v>0.49954904507305131</v>
      </c>
      <c r="U114" s="19">
        <v>0.49973167676665919</v>
      </c>
      <c r="V114" s="19">
        <v>0.49990533250733882</v>
      </c>
      <c r="W114" s="19">
        <v>0.50007085075486957</v>
      </c>
      <c r="X114" s="19">
        <v>0.50022895782478527</v>
      </c>
      <c r="Y114" s="19">
        <v>0.50038028702731929</v>
      </c>
      <c r="Z114" s="19">
        <v>0.50052539389109907</v>
      </c>
      <c r="AA114" s="19">
        <v>0.50066476839488894</v>
      </c>
      <c r="AB114" s="19">
        <v>0.50079884488626913</v>
      </c>
      <c r="AC114" s="19">
        <v>0.50092801019297206</v>
      </c>
      <c r="AD114" s="19">
        <v>0.50105261030813952</v>
      </c>
      <c r="AE114" s="19">
        <v>0.5011729559401209</v>
      </c>
      <c r="AF114" s="19">
        <v>0.50128932715060892</v>
      </c>
      <c r="AG114" s="19">
        <v>0.50140197725508784</v>
      </c>
      <c r="AH114" s="19">
        <v>0.5015111361220308</v>
      </c>
    </row>
    <row r="115" spans="1:34" ht="15.95" customHeight="1" thickTop="1" x14ac:dyDescent="0.25">
      <c r="A115" s="48" t="s">
        <v>118</v>
      </c>
      <c r="B115" s="18">
        <v>0.48232427737628192</v>
      </c>
      <c r="C115" s="18">
        <v>0.48829374353802119</v>
      </c>
      <c r="D115" s="18">
        <v>0.49179278678232158</v>
      </c>
      <c r="E115" s="18">
        <v>0.49427834487813083</v>
      </c>
      <c r="F115" s="18">
        <v>0.49620791070733772</v>
      </c>
      <c r="G115" s="18">
        <v>0.49778550322845427</v>
      </c>
      <c r="H115" s="18">
        <v>0.49912004360868978</v>
      </c>
      <c r="I115" s="18">
        <v>0.50027659046206341</v>
      </c>
      <c r="J115" s="18">
        <v>0.50129713030173106</v>
      </c>
      <c r="K115" s="18">
        <v>0.5022103441496133</v>
      </c>
      <c r="L115" s="18">
        <v>0.50303669699943143</v>
      </c>
      <c r="M115" s="18">
        <v>0.50379130464807897</v>
      </c>
      <c r="N115" s="18">
        <v>0.5044856497317608</v>
      </c>
      <c r="O115" s="18">
        <v>0.50512866036896797</v>
      </c>
      <c r="P115" s="18">
        <v>0.50572741598299165</v>
      </c>
      <c r="Q115" s="18">
        <v>0.50628762499749036</v>
      </c>
      <c r="R115" s="18">
        <v>0.50681395754217706</v>
      </c>
      <c r="S115" s="18">
        <v>0.5073102829717645</v>
      </c>
      <c r="T115" s="18">
        <v>0.50777984311838464</v>
      </c>
      <c r="U115" s="18">
        <v>0.50822538107855886</v>
      </c>
      <c r="V115" s="18">
        <v>0.50864923856410094</v>
      </c>
      <c r="W115" s="18">
        <v>0.50905343059855368</v>
      </c>
      <c r="X115" s="18">
        <v>0.50943970360552926</v>
      </c>
      <c r="Y115" s="18">
        <v>0.50980958113243313</v>
      </c>
      <c r="Z115" s="18">
        <v>0.51016440023955267</v>
      </c>
      <c r="AA115" s="18">
        <v>0.51050534075207366</v>
      </c>
      <c r="AB115" s="18">
        <v>0.51083344899170868</v>
      </c>
      <c r="AC115" s="18">
        <v>0.51114965719284267</v>
      </c>
      <c r="AD115" s="18">
        <v>0.511454799512017</v>
      </c>
      <c r="AE115" s="18">
        <v>0.51174962532381019</v>
      </c>
      <c r="AF115" s="18">
        <v>0.51203481033705478</v>
      </c>
      <c r="AG115" s="18">
        <v>0.51231096594663472</v>
      </c>
      <c r="AH115" s="18">
        <v>0.51257864714663959</v>
      </c>
    </row>
    <row r="116" spans="1:34" x14ac:dyDescent="0.25">
      <c r="A116" s="11" t="s">
        <v>119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95" customHeight="1" thickBot="1" x14ac:dyDescent="0.3">
      <c r="A117" s="49" t="s">
        <v>120</v>
      </c>
      <c r="B117" s="19">
        <v>0.48232427737628192</v>
      </c>
      <c r="C117" s="19">
        <v>0.48481155494367328</v>
      </c>
      <c r="D117" s="19">
        <v>0.48625909260119149</v>
      </c>
      <c r="E117" s="19">
        <v>0.48728308859499858</v>
      </c>
      <c r="F117" s="19">
        <v>0.48807569597793571</v>
      </c>
      <c r="G117" s="19">
        <v>0.48872225339125203</v>
      </c>
      <c r="H117" s="19">
        <v>0.48926818764877872</v>
      </c>
      <c r="I117" s="19">
        <v>0.48974057032014789</v>
      </c>
      <c r="J117" s="19">
        <v>0.49015683985037889</v>
      </c>
      <c r="K117" s="19">
        <v>0.49052888966768332</v>
      </c>
      <c r="L117" s="19">
        <v>0.49086519459002731</v>
      </c>
      <c r="M117" s="19">
        <v>0.49117200672429612</v>
      </c>
      <c r="N117" s="19">
        <v>0.49145407033622301</v>
      </c>
      <c r="O117" s="19">
        <v>0.49171507065332232</v>
      </c>
      <c r="P117" s="19">
        <v>0.49195792722808651</v>
      </c>
      <c r="Q117" s="19">
        <v>0.49218499229060592</v>
      </c>
      <c r="R117" s="19">
        <v>0.49239818877439823</v>
      </c>
      <c r="S117" s="19">
        <v>0.49259910877253438</v>
      </c>
      <c r="T117" s="19">
        <v>0.49278908529964233</v>
      </c>
      <c r="U117" s="19">
        <v>0.49296924559847077</v>
      </c>
      <c r="V117" s="19">
        <v>0.49314055140808138</v>
      </c>
      <c r="W117" s="19">
        <v>0.49330382984211218</v>
      </c>
      <c r="X117" s="19">
        <v>0.49345979738750462</v>
      </c>
      <c r="Y117" s="19">
        <v>0.49360907878445931</v>
      </c>
      <c r="Z117" s="19">
        <v>0.49375222204412111</v>
      </c>
      <c r="AA117" s="19">
        <v>0.49388971051480102</v>
      </c>
      <c r="AB117" s="19">
        <v>0.49402197266643372</v>
      </c>
      <c r="AC117" s="19">
        <v>0.49414939009215059</v>
      </c>
      <c r="AD117" s="19">
        <v>0.49427230410307149</v>
      </c>
      <c r="AE117" s="19">
        <v>0.49439102120300171</v>
      </c>
      <c r="AF117" s="19">
        <v>0.49450581766380403</v>
      </c>
      <c r="AG117" s="19">
        <v>0.49461694337306639</v>
      </c>
      <c r="AH117" s="19">
        <v>0.49472462508865311</v>
      </c>
    </row>
    <row r="118" spans="1:34" ht="15.95" customHeight="1" thickTop="1" x14ac:dyDescent="0.25">
      <c r="A118" s="48" t="s">
        <v>121</v>
      </c>
      <c r="B118" s="18">
        <v>0.4544438847114613</v>
      </c>
      <c r="C118" s="18">
        <v>0.46006829036433722</v>
      </c>
      <c r="D118" s="18">
        <v>0.46336507404141658</v>
      </c>
      <c r="E118" s="18">
        <v>0.46570695631796311</v>
      </c>
      <c r="F118" s="18">
        <v>0.46752498504337009</v>
      </c>
      <c r="G118" s="18">
        <v>0.46901138601345571</v>
      </c>
      <c r="H118" s="18">
        <v>0.4702687842891502</v>
      </c>
      <c r="I118" s="18">
        <v>0.47135847782014351</v>
      </c>
      <c r="J118" s="18">
        <v>0.47232002612072699</v>
      </c>
      <c r="K118" s="18">
        <v>0.47318045232788669</v>
      </c>
      <c r="L118" s="18">
        <v>0.47395903847174942</v>
      </c>
      <c r="M118" s="18">
        <v>0.47467002659191992</v>
      </c>
      <c r="N118" s="18">
        <v>0.47532423557943998</v>
      </c>
      <c r="O118" s="18">
        <v>0.47593007746961558</v>
      </c>
      <c r="P118" s="18">
        <v>0.47649422246499068</v>
      </c>
      <c r="Q118" s="18">
        <v>0.47702204901808082</v>
      </c>
      <c r="R118" s="18">
        <v>0.4775179573052577</v>
      </c>
      <c r="S118" s="18">
        <v>0.4779855930160905</v>
      </c>
      <c r="T118" s="18">
        <v>0.47842801059103929</v>
      </c>
      <c r="U118" s="18">
        <v>0.47884779456399079</v>
      </c>
      <c r="V118" s="18">
        <v>0.47924715128586592</v>
      </c>
      <c r="W118" s="18">
        <v>0.47962797930328471</v>
      </c>
      <c r="X118" s="18">
        <v>0.47999192408915381</v>
      </c>
      <c r="Y118" s="18">
        <v>0.480340421123365</v>
      </c>
      <c r="Z118" s="18">
        <v>0.48067473017843959</v>
      </c>
      <c r="AA118" s="18">
        <v>0.48099596288065483</v>
      </c>
      <c r="AB118" s="18">
        <v>0.48130510506988211</v>
      </c>
      <c r="AC118" s="18">
        <v>0.48160303509339791</v>
      </c>
      <c r="AD118" s="18">
        <v>0.48189053888995098</v>
      </c>
      <c r="AE118" s="18">
        <v>0.48216832251708541</v>
      </c>
      <c r="AF118" s="18">
        <v>0.4824370226247916</v>
      </c>
      <c r="AG118" s="18">
        <v>0.48269721526673159</v>
      </c>
      <c r="AH118" s="18">
        <v>0.48294942335597851</v>
      </c>
    </row>
    <row r="119" spans="1:34" x14ac:dyDescent="0.25">
      <c r="A119" s="11" t="s">
        <v>122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95" customHeight="1" thickBot="1" x14ac:dyDescent="0.3">
      <c r="A120" s="49" t="s">
        <v>123</v>
      </c>
      <c r="B120" s="19">
        <v>0.4544438847114613</v>
      </c>
      <c r="C120" s="19">
        <v>0.45678738706682631</v>
      </c>
      <c r="D120" s="19">
        <v>0.45815125089704262</v>
      </c>
      <c r="E120" s="19">
        <v>0.45911605557137081</v>
      </c>
      <c r="F120" s="19">
        <v>0.45986284687972517</v>
      </c>
      <c r="G120" s="19">
        <v>0.46047203052728031</v>
      </c>
      <c r="H120" s="19">
        <v>0.46098640746500591</v>
      </c>
      <c r="I120" s="19">
        <v>0.46143148441078008</v>
      </c>
      <c r="J120" s="19">
        <v>0.46182369179340288</v>
      </c>
      <c r="K120" s="19">
        <v>0.46217423555039922</v>
      </c>
      <c r="L120" s="19">
        <v>0.46249110061924659</v>
      </c>
      <c r="M120" s="19">
        <v>0.46278017770848667</v>
      </c>
      <c r="N120" s="19">
        <v>0.4630459368451344</v>
      </c>
      <c r="O120" s="19">
        <v>0.46329185023489527</v>
      </c>
      <c r="P120" s="19">
        <v>0.46352066866772201</v>
      </c>
      <c r="Q120" s="19">
        <v>0.46373460840481118</v>
      </c>
      <c r="R120" s="19">
        <v>0.4639354812259523</v>
      </c>
      <c r="S120" s="19">
        <v>0.46412478719447192</v>
      </c>
      <c r="T120" s="19">
        <v>0.46430378227108832</v>
      </c>
      <c r="U120" s="19">
        <v>0.46447352853912971</v>
      </c>
      <c r="V120" s="19">
        <v>0.46463493214505353</v>
      </c>
      <c r="W120" s="19">
        <v>0.46478877239181482</v>
      </c>
      <c r="X120" s="19">
        <v>0.46493572435036562</v>
      </c>
      <c r="Y120" s="19">
        <v>0.46507637664826829</v>
      </c>
      <c r="Z120" s="19">
        <v>0.46521124561929511</v>
      </c>
      <c r="AA120" s="19">
        <v>0.46534078667217083</v>
      </c>
      <c r="AB120" s="19">
        <v>0.46546540350944721</v>
      </c>
      <c r="AC120" s="19">
        <v>0.46558545566655141</v>
      </c>
      <c r="AD120" s="19">
        <v>0.4657012647253701</v>
      </c>
      <c r="AE120" s="19">
        <v>0.46581311947248621</v>
      </c>
      <c r="AF120" s="19">
        <v>0.46592128021007528</v>
      </c>
      <c r="AG120" s="19">
        <v>0.46602598238116072</v>
      </c>
      <c r="AH120" s="19">
        <v>0.46612743963603881</v>
      </c>
    </row>
    <row r="121" spans="1:34" ht="15.95" customHeight="1" thickTop="1" x14ac:dyDescent="0.25">
      <c r="A121" s="48" t="s">
        <v>124</v>
      </c>
      <c r="B121" s="18">
        <v>0.36239616176793998</v>
      </c>
      <c r="C121" s="18">
        <v>0.36688134264373129</v>
      </c>
      <c r="D121" s="18">
        <v>0.36951036195930942</v>
      </c>
      <c r="E121" s="18">
        <v>0.37137789539277533</v>
      </c>
      <c r="F121" s="18">
        <v>0.37282768194340671</v>
      </c>
      <c r="G121" s="18">
        <v>0.37401301202381743</v>
      </c>
      <c r="H121" s="18">
        <v>0.37501572396308053</v>
      </c>
      <c r="I121" s="18">
        <v>0.37588469979578659</v>
      </c>
      <c r="J121" s="18">
        <v>0.37665148624667533</v>
      </c>
      <c r="K121" s="18">
        <v>0.37733763290955141</v>
      </c>
      <c r="L121" s="18">
        <v>0.37795851623449839</v>
      </c>
      <c r="M121" s="18">
        <v>0.37852549353242382</v>
      </c>
      <c r="N121" s="51">
        <v>0.37904719232527229</v>
      </c>
      <c r="O121" s="18">
        <v>0.37953032078848681</v>
      </c>
      <c r="P121" s="18">
        <v>0.37998019807341132</v>
      </c>
      <c r="Q121" s="18">
        <v>0.3804011132256539</v>
      </c>
      <c r="R121" s="18">
        <v>0.38079657516475768</v>
      </c>
      <c r="S121" s="18">
        <v>0.38116949114495402</v>
      </c>
      <c r="T121" s="18">
        <v>0.38152229692902112</v>
      </c>
      <c r="U121" s="18">
        <v>0.38185705355285798</v>
      </c>
      <c r="V121" s="18">
        <v>0.3821755204704525</v>
      </c>
      <c r="W121" s="18">
        <v>0.38247921167733029</v>
      </c>
      <c r="X121" s="18">
        <v>0.38276943935544749</v>
      </c>
      <c r="Y121" s="18">
        <v>0.38304734822788372</v>
      </c>
      <c r="Z121" s="18">
        <v>0.38331394289991938</v>
      </c>
      <c r="AA121" s="18">
        <v>0.3835701098376505</v>
      </c>
      <c r="AB121" s="18">
        <v>0.38381663519883469</v>
      </c>
      <c r="AC121" s="18">
        <v>0.38405421942128748</v>
      </c>
      <c r="AD121" s="18">
        <v>0.3842834892516665</v>
      </c>
      <c r="AE121" s="18">
        <v>0.38450500773538282</v>
      </c>
      <c r="AF121" s="18">
        <v>0.38471928256881183</v>
      </c>
      <c r="AG121" s="18">
        <v>0.38492677312580142</v>
      </c>
      <c r="AH121" s="18">
        <v>0.38512789640325062</v>
      </c>
    </row>
    <row r="122" spans="1:34" x14ac:dyDescent="0.25">
      <c r="A122" s="11" t="s">
        <v>125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52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95" customHeight="1" thickBot="1" x14ac:dyDescent="0.3">
      <c r="A123" s="49" t="s">
        <v>126</v>
      </c>
      <c r="B123" s="19">
        <v>0.36239616176793998</v>
      </c>
      <c r="C123" s="19">
        <v>0.3642649871328531</v>
      </c>
      <c r="D123" s="19">
        <v>0.36535260000183978</v>
      </c>
      <c r="E123" s="19">
        <v>0.36612198324715362</v>
      </c>
      <c r="F123" s="19">
        <v>0.36671751178850731</v>
      </c>
      <c r="G123" s="19">
        <v>0.36720330513530502</v>
      </c>
      <c r="H123" s="19">
        <v>0.36761349489515188</v>
      </c>
      <c r="I123" s="19">
        <v>0.36796842139381608</v>
      </c>
      <c r="J123" s="19">
        <v>0.36828118707261892</v>
      </c>
      <c r="K123" s="19">
        <v>0.36856072810362611</v>
      </c>
      <c r="L123" s="19">
        <v>0.36881341207322449</v>
      </c>
      <c r="M123" s="19">
        <v>0.36904393652546169</v>
      </c>
      <c r="N123" s="53">
        <v>0.36925586608225852</v>
      </c>
      <c r="O123" s="19">
        <v>0.36945196965318289</v>
      </c>
      <c r="P123" s="19">
        <v>0.36963444085499209</v>
      </c>
      <c r="Q123" s="19">
        <v>0.36980504704462103</v>
      </c>
      <c r="R123" s="19">
        <v>0.36996523302540768</v>
      </c>
      <c r="S123" s="19">
        <v>0.37011619502247539</v>
      </c>
      <c r="T123" s="19">
        <v>0.37025893460138359</v>
      </c>
      <c r="U123" s="19">
        <v>0.37039429872021579</v>
      </c>
      <c r="V123" s="19">
        <v>0.37052300998523691</v>
      </c>
      <c r="W123" s="19">
        <v>0.37064568985139262</v>
      </c>
      <c r="X123" s="19">
        <v>0.37076287665384428</v>
      </c>
      <c r="Y123" s="19">
        <v>0.3708750397934939</v>
      </c>
      <c r="Z123" s="19">
        <v>0.37098259102057829</v>
      </c>
      <c r="AA123" s="19">
        <v>0.37108589350067073</v>
      </c>
      <c r="AB123" s="19">
        <v>0.3711852691662697</v>
      </c>
      <c r="AC123" s="19">
        <v>0.37128100472881148</v>
      </c>
      <c r="AD123" s="19">
        <v>0.37137335663369081</v>
      </c>
      <c r="AE123" s="19">
        <v>0.3714625551736957</v>
      </c>
      <c r="AF123" s="19">
        <v>0.37154880792673067</v>
      </c>
      <c r="AG123" s="19">
        <v>0.3716323026467756</v>
      </c>
      <c r="AH123" s="19">
        <v>0.37171320970920563</v>
      </c>
    </row>
    <row r="124" spans="1:34" ht="15.95" customHeight="1" thickTop="1" x14ac:dyDescent="0.25">
      <c r="A124" s="48" t="s">
        <v>127</v>
      </c>
      <c r="B124" s="18">
        <v>0.29786473335317648</v>
      </c>
      <c r="C124" s="18">
        <v>0.30155124371545727</v>
      </c>
      <c r="D124" s="18">
        <v>0.30371211687039013</v>
      </c>
      <c r="E124" s="18">
        <v>0.30524710097583352</v>
      </c>
      <c r="F124" s="18">
        <v>0.30643872586009308</v>
      </c>
      <c r="G124" s="18">
        <v>0.30741298570493969</v>
      </c>
      <c r="H124" s="18">
        <v>0.30823714599119001</v>
      </c>
      <c r="I124" s="18">
        <v>0.30895138439105768</v>
      </c>
      <c r="J124" s="18">
        <v>0.30958163014371293</v>
      </c>
      <c r="K124" s="18">
        <v>0.31014559553391369</v>
      </c>
      <c r="L124" s="18">
        <v>0.31065591894663019</v>
      </c>
      <c r="M124" s="18">
        <v>0.31112193531071081</v>
      </c>
      <c r="N124" s="18">
        <v>0.31155073585612608</v>
      </c>
      <c r="O124" s="18">
        <v>0.31194783424196071</v>
      </c>
      <c r="P124" s="18">
        <v>0.31231760244497347</v>
      </c>
      <c r="Q124" s="18">
        <v>0.31266356576581938</v>
      </c>
      <c r="R124" s="18">
        <v>0.31298860829515468</v>
      </c>
      <c r="S124" s="18">
        <v>0.31329511959610912</v>
      </c>
      <c r="T124" s="18">
        <v>0.31358510169824821</v>
      </c>
      <c r="U124" s="18">
        <v>0.31386024863140261</v>
      </c>
      <c r="V124" s="18">
        <v>0.31412200654580302</v>
      </c>
      <c r="W124" s="18">
        <v>0.31437161984169743</v>
      </c>
      <c r="X124" s="18">
        <v>0.31461016704245243</v>
      </c>
      <c r="Y124" s="18">
        <v>0.31483858903174949</v>
      </c>
      <c r="Z124" s="18">
        <v>0.31505771152607148</v>
      </c>
      <c r="AA124" s="18">
        <v>0.31526826313961209</v>
      </c>
      <c r="AB124" s="18">
        <v>0.31547089004000678</v>
      </c>
      <c r="AC124" s="18">
        <v>0.31566616793899049</v>
      </c>
      <c r="AD124" s="18">
        <v>0.31585461197923259</v>
      </c>
      <c r="AE124" s="18">
        <v>0.31603668494535642</v>
      </c>
      <c r="AF124" s="18">
        <v>0.31621280412888259</v>
      </c>
      <c r="AG124" s="18">
        <v>0.31638334710353649</v>
      </c>
      <c r="AH124" s="18">
        <v>0.31654865661210368</v>
      </c>
    </row>
    <row r="125" spans="1:34" x14ac:dyDescent="0.25">
      <c r="A125" s="11" t="s">
        <v>128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x14ac:dyDescent="0.25">
      <c r="A126" s="49" t="s">
        <v>129</v>
      </c>
      <c r="B126" s="19">
        <v>0.29786473335317648</v>
      </c>
      <c r="C126" s="19">
        <v>0.29940077933746018</v>
      </c>
      <c r="D126" s="19">
        <v>0.30029472235173438</v>
      </c>
      <c r="E126" s="19">
        <v>0.30092710249089971</v>
      </c>
      <c r="F126" s="19">
        <v>0.30141658601442578</v>
      </c>
      <c r="G126" s="19">
        <v>0.30181587475137811</v>
      </c>
      <c r="H126" s="19">
        <v>0.3021530225369532</v>
      </c>
      <c r="I126" s="19">
        <v>0.30244474772071023</v>
      </c>
      <c r="J126" s="19">
        <v>0.30270181960873499</v>
      </c>
      <c r="K126" s="19">
        <v>0.30293158312018059</v>
      </c>
      <c r="L126" s="19">
        <v>0.30313927197334029</v>
      </c>
      <c r="M126" s="19">
        <v>0.30332874722650532</v>
      </c>
      <c r="N126" s="19">
        <v>0.30350293875385748</v>
      </c>
      <c r="O126" s="19">
        <v>0.30366412240872309</v>
      </c>
      <c r="P126" s="19">
        <v>0.30381410119328411</v>
      </c>
      <c r="Q126" s="19">
        <v>0.30395432775345038</v>
      </c>
      <c r="R126" s="19">
        <v>0.30408598961824829</v>
      </c>
      <c r="S126" s="19">
        <v>0.30421007000249872</v>
      </c>
      <c r="T126" s="19">
        <v>0.30432739212424248</v>
      </c>
      <c r="U126" s="19">
        <v>0.30443865212480342</v>
      </c>
      <c r="V126" s="19">
        <v>0.30454444393685792</v>
      </c>
      <c r="W126" s="19">
        <v>0.30464527835365213</v>
      </c>
      <c r="X126" s="19">
        <v>0.3047415978496823</v>
      </c>
      <c r="Y126" s="19">
        <v>0.30483378824022278</v>
      </c>
      <c r="Z126" s="19">
        <v>0.30492218795566411</v>
      </c>
      <c r="AA126" s="19">
        <v>0.30500709549314281</v>
      </c>
      <c r="AB126" s="19">
        <v>0.30508877545904273</v>
      </c>
      <c r="AC126" s="19">
        <v>0.30516746351045532</v>
      </c>
      <c r="AD126" s="19">
        <v>0.30524337042786681</v>
      </c>
      <c r="AE126" s="19">
        <v>0.30531668549611812</v>
      </c>
      <c r="AF126" s="19">
        <v>0.30538757932997768</v>
      </c>
      <c r="AG126" s="19">
        <v>0.30545620625031061</v>
      </c>
      <c r="AH126" s="19">
        <v>0.30552270629396328</v>
      </c>
    </row>
    <row r="131" spans="1:38" x14ac:dyDescent="0.25">
      <c r="B131" t="s">
        <v>130</v>
      </c>
    </row>
    <row r="132" spans="1:38" x14ac:dyDescent="0.25">
      <c r="A132" t="s">
        <v>131</v>
      </c>
      <c r="B132">
        <v>13.57</v>
      </c>
      <c r="D132" t="str">
        <f t="shared" ref="D132:AK132" si="7">A86</f>
        <v>Class 1 - Moderate</v>
      </c>
      <c r="E132">
        <f t="shared" si="7"/>
        <v>0.43887555342095841</v>
      </c>
      <c r="F132">
        <f t="shared" si="7"/>
        <v>0.44969767365991592</v>
      </c>
      <c r="G132">
        <f t="shared" si="7"/>
        <v>0.4560282081780016</v>
      </c>
      <c r="H132">
        <f t="shared" si="7"/>
        <v>0.4605197938988736</v>
      </c>
      <c r="I132">
        <f t="shared" si="7"/>
        <v>0.46400373845004322</v>
      </c>
      <c r="J132">
        <f t="shared" si="7"/>
        <v>0.46685032841695928</v>
      </c>
      <c r="K132">
        <f t="shared" si="7"/>
        <v>0.46925708594089532</v>
      </c>
      <c r="L132">
        <f t="shared" si="7"/>
        <v>0.47134191413783127</v>
      </c>
      <c r="M132">
        <f t="shared" si="7"/>
        <v>0.47318086293504502</v>
      </c>
      <c r="N132">
        <f t="shared" si="7"/>
        <v>0.4748258586890009</v>
      </c>
      <c r="O132">
        <f t="shared" si="7"/>
        <v>0.47631393835630298</v>
      </c>
      <c r="P132">
        <f t="shared" si="7"/>
        <v>0.47767244865591701</v>
      </c>
      <c r="Q132">
        <f t="shared" si="7"/>
        <v>0.47892215698769569</v>
      </c>
      <c r="R132">
        <f t="shared" si="7"/>
        <v>0.48007920617985278</v>
      </c>
      <c r="S132">
        <f t="shared" si="7"/>
        <v>0.48115639320708647</v>
      </c>
      <c r="T132">
        <f t="shared" si="7"/>
        <v>0.4821640343767889</v>
      </c>
      <c r="U132">
        <f t="shared" si="7"/>
        <v>0.48311056776124089</v>
      </c>
      <c r="V132">
        <f t="shared" si="7"/>
        <v>0.48400298317400259</v>
      </c>
      <c r="W132">
        <f t="shared" si="7"/>
        <v>0.48484713573782118</v>
      </c>
      <c r="X132">
        <f t="shared" si="7"/>
        <v>0.48564797892795852</v>
      </c>
      <c r="Y132">
        <f t="shared" si="7"/>
        <v>0.48640974069793869</v>
      </c>
      <c r="Z132">
        <f t="shared" si="7"/>
        <v>0.48713605859526071</v>
      </c>
      <c r="AA132">
        <f t="shared" si="7"/>
        <v>0.48783008481778167</v>
      </c>
      <c r="AB132">
        <f t="shared" si="7"/>
        <v>0.48849456889487458</v>
      </c>
      <c r="AC132">
        <f t="shared" si="7"/>
        <v>0.48913192347912798</v>
      </c>
      <c r="AD132">
        <f t="shared" si="7"/>
        <v>0.48974427722665331</v>
      </c>
      <c r="AE132">
        <f t="shared" si="7"/>
        <v>0.49033351769208833</v>
      </c>
      <c r="AF132">
        <f t="shared" si="7"/>
        <v>0.49090132641881051</v>
      </c>
      <c r="AG132">
        <f t="shared" si="7"/>
        <v>0.49144920786879998</v>
      </c>
      <c r="AH132">
        <f t="shared" si="7"/>
        <v>0.49197851344604421</v>
      </c>
      <c r="AI132">
        <f t="shared" si="7"/>
        <v>0.49249046157936538</v>
      </c>
      <c r="AJ132">
        <f t="shared" si="7"/>
        <v>0.49298615461574652</v>
      </c>
      <c r="AK132">
        <f t="shared" si="7"/>
        <v>0.4934665931133464</v>
      </c>
    </row>
    <row r="133" spans="1:38" x14ac:dyDescent="0.25">
      <c r="A133" t="s">
        <v>132</v>
      </c>
      <c r="B133">
        <v>13.57</v>
      </c>
      <c r="D133" t="str">
        <f t="shared" ref="D133:AK133" si="8">A89</f>
        <v>Class 2 - Moderate</v>
      </c>
      <c r="E133">
        <f t="shared" si="8"/>
        <v>0.42768691554905519</v>
      </c>
      <c r="F133">
        <f t="shared" si="8"/>
        <v>0.43823313802288077</v>
      </c>
      <c r="G133">
        <f t="shared" si="8"/>
        <v>0.44440228269433152</v>
      </c>
      <c r="H133">
        <f t="shared" si="8"/>
        <v>0.44877936049670653</v>
      </c>
      <c r="I133">
        <f t="shared" si="8"/>
        <v>0.45217448580596348</v>
      </c>
      <c r="J133">
        <f t="shared" si="8"/>
        <v>0.45494850516815732</v>
      </c>
      <c r="K133">
        <f t="shared" si="8"/>
        <v>0.45729390512006418</v>
      </c>
      <c r="L133">
        <f t="shared" si="8"/>
        <v>0.45932558297053222</v>
      </c>
      <c r="M133">
        <f t="shared" si="8"/>
        <v>0.4611176498396079</v>
      </c>
      <c r="N133">
        <f t="shared" si="8"/>
        <v>0.46272070827978917</v>
      </c>
      <c r="O133">
        <f t="shared" si="8"/>
        <v>0.46417085103219091</v>
      </c>
      <c r="P133">
        <f t="shared" si="8"/>
        <v>0.46549472764198291</v>
      </c>
      <c r="Q133">
        <f t="shared" si="8"/>
        <v>0.46671257606755179</v>
      </c>
      <c r="R133">
        <f t="shared" si="8"/>
        <v>0.46784012759388982</v>
      </c>
      <c r="S133">
        <f t="shared" si="8"/>
        <v>0.46888985295123981</v>
      </c>
      <c r="T133">
        <f t="shared" si="8"/>
        <v>0.4698718054443578</v>
      </c>
      <c r="U133">
        <f t="shared" si="8"/>
        <v>0.47079420802637678</v>
      </c>
      <c r="V133">
        <f t="shared" si="8"/>
        <v>0.47166387231343371</v>
      </c>
      <c r="W133">
        <f t="shared" si="8"/>
        <v>0.47248650415851629</v>
      </c>
      <c r="X133">
        <f t="shared" si="8"/>
        <v>0.47326693075361481</v>
      </c>
      <c r="Y133">
        <f t="shared" si="8"/>
        <v>0.47400927226534062</v>
      </c>
      <c r="Z133">
        <f t="shared" si="8"/>
        <v>0.47471707350601661</v>
      </c>
      <c r="AA133">
        <f t="shared" si="8"/>
        <v>0.47539340631176641</v>
      </c>
      <c r="AB133">
        <f t="shared" si="8"/>
        <v>0.47604095011580849</v>
      </c>
      <c r="AC133">
        <f t="shared" si="8"/>
        <v>0.47666205606287171</v>
      </c>
      <c r="AD133">
        <f t="shared" si="8"/>
        <v>0.47725879854137743</v>
      </c>
      <c r="AE133">
        <f t="shared" si="8"/>
        <v>0.47783301698488428</v>
      </c>
      <c r="AF133">
        <f t="shared" si="8"/>
        <v>0.4783863500677154</v>
      </c>
      <c r="AG133">
        <f t="shared" si="8"/>
        <v>0.47892026389728742</v>
      </c>
      <c r="AH133">
        <f t="shared" si="8"/>
        <v>0.47943607542506539</v>
      </c>
      <c r="AI133">
        <f t="shared" si="8"/>
        <v>0.47993497201740132</v>
      </c>
      <c r="AJ133">
        <f t="shared" si="8"/>
        <v>0.48041802791818339</v>
      </c>
      <c r="AK133">
        <f t="shared" si="8"/>
        <v>0.4808862181774673</v>
      </c>
    </row>
    <row r="134" spans="1:38" x14ac:dyDescent="0.25">
      <c r="A134" t="s">
        <v>133</v>
      </c>
      <c r="B134">
        <v>27.6</v>
      </c>
      <c r="D134" t="str">
        <f t="shared" ref="D134:AK134" si="9">A107</f>
        <v>Class 8 - Moderate</v>
      </c>
      <c r="E134">
        <f t="shared" si="9"/>
        <v>0.51023362709906062</v>
      </c>
      <c r="F134">
        <f t="shared" si="9"/>
        <v>0.51549603131273936</v>
      </c>
      <c r="G134">
        <f t="shared" si="9"/>
        <v>0.51857434044137829</v>
      </c>
      <c r="H134">
        <f t="shared" si="9"/>
        <v>0.52075843552641787</v>
      </c>
      <c r="I134">
        <f t="shared" si="9"/>
        <v>0.52245255128945478</v>
      </c>
      <c r="J134">
        <f t="shared" si="9"/>
        <v>0.52383674465505703</v>
      </c>
      <c r="K134">
        <f t="shared" si="9"/>
        <v>0.52500706347018811</v>
      </c>
      <c r="L134">
        <f t="shared" si="9"/>
        <v>0.52602083974009661</v>
      </c>
      <c r="M134">
        <f t="shared" si="9"/>
        <v>0.52691505378369596</v>
      </c>
      <c r="N134">
        <f t="shared" si="9"/>
        <v>0.52771495550313341</v>
      </c>
      <c r="O134">
        <f t="shared" si="9"/>
        <v>0.52843855462591072</v>
      </c>
      <c r="P134">
        <f t="shared" si="9"/>
        <v>0.52909914886873566</v>
      </c>
      <c r="Q134">
        <f t="shared" si="9"/>
        <v>0.52970683666427021</v>
      </c>
      <c r="R134">
        <f t="shared" si="9"/>
        <v>0.53026946768386674</v>
      </c>
      <c r="S134">
        <f t="shared" si="9"/>
        <v>0.53079326463177234</v>
      </c>
      <c r="T134">
        <f t="shared" si="9"/>
        <v>0.53128324395377513</v>
      </c>
      <c r="U134">
        <f t="shared" si="9"/>
        <v>0.53174350877811127</v>
      </c>
      <c r="V134">
        <f t="shared" si="9"/>
        <v>0.53217745799737448</v>
      </c>
      <c r="W134">
        <f t="shared" si="9"/>
        <v>0.53258793874520749</v>
      </c>
      <c r="X134">
        <f t="shared" si="9"/>
        <v>0.53297735971681193</v>
      </c>
      <c r="Y134">
        <f t="shared" si="9"/>
        <v>0.53334777681250567</v>
      </c>
      <c r="Z134">
        <f t="shared" si="9"/>
        <v>0.53370095883958923</v>
      </c>
      <c r="AA134">
        <f t="shared" si="9"/>
        <v>0.53403843859745126</v>
      </c>
      <c r="AB134">
        <f t="shared" si="9"/>
        <v>0.53436155308241406</v>
      </c>
      <c r="AC134">
        <f t="shared" si="9"/>
        <v>0.53467147547984872</v>
      </c>
      <c r="AD134">
        <f t="shared" si="9"/>
        <v>0.53496924087794873</v>
      </c>
      <c r="AE134">
        <f t="shared" si="9"/>
        <v>0.53525576712601353</v>
      </c>
      <c r="AF134">
        <f t="shared" si="9"/>
        <v>0.53553187189754525</v>
      </c>
      <c r="AG134">
        <f t="shared" si="9"/>
        <v>0.53579828675779062</v>
      </c>
      <c r="AH134">
        <f t="shared" si="9"/>
        <v>0.53605566884545097</v>
      </c>
      <c r="AI134">
        <f t="shared" si="9"/>
        <v>0.53630461063823165</v>
      </c>
      <c r="AJ134">
        <f t="shared" si="9"/>
        <v>0.53654564816745376</v>
      </c>
      <c r="AK134">
        <f t="shared" si="9"/>
        <v>0.53677926796822828</v>
      </c>
    </row>
    <row r="135" spans="1:38" x14ac:dyDescent="0.25">
      <c r="A135" t="s">
        <v>134</v>
      </c>
      <c r="B135">
        <v>27.6</v>
      </c>
      <c r="D135" t="str">
        <f t="shared" ref="D135:AK135" si="10">A110</f>
        <v>Class 9 - Moderate</v>
      </c>
      <c r="E135">
        <f t="shared" si="10"/>
        <v>0.49776167085885198</v>
      </c>
      <c r="F135">
        <f t="shared" si="10"/>
        <v>0.50289544287036791</v>
      </c>
      <c r="G135">
        <f t="shared" si="10"/>
        <v>0.50589850698435646</v>
      </c>
      <c r="H135">
        <f t="shared" si="10"/>
        <v>0.50802921488188368</v>
      </c>
      <c r="I135">
        <f t="shared" si="10"/>
        <v>0.50968192032513704</v>
      </c>
      <c r="J135">
        <f t="shared" si="10"/>
        <v>0.51103227899587222</v>
      </c>
      <c r="K135">
        <f t="shared" si="10"/>
        <v>0.51217399098410243</v>
      </c>
      <c r="L135">
        <f t="shared" si="10"/>
        <v>0.51316298689339934</v>
      </c>
      <c r="M135">
        <f t="shared" si="10"/>
        <v>0.51403534310986065</v>
      </c>
      <c r="N135">
        <f t="shared" si="10"/>
        <v>0.5148156923366527</v>
      </c>
      <c r="O135">
        <f t="shared" si="10"/>
        <v>0.515521604078365</v>
      </c>
      <c r="P135">
        <f t="shared" si="10"/>
        <v>0.5161660510073881</v>
      </c>
      <c r="Q135">
        <f t="shared" si="10"/>
        <v>0.51675888471414622</v>
      </c>
      <c r="R135">
        <f t="shared" si="10"/>
        <v>0.51730776299561831</v>
      </c>
      <c r="S135">
        <f t="shared" si="10"/>
        <v>0.51781875645064135</v>
      </c>
      <c r="T135">
        <f t="shared" si="10"/>
        <v>0.51829675890491522</v>
      </c>
      <c r="U135">
        <f t="shared" si="10"/>
        <v>0.51874577319137394</v>
      </c>
      <c r="V135">
        <f t="shared" si="10"/>
        <v>0.51916911512137653</v>
      </c>
      <c r="W135">
        <f t="shared" si="10"/>
        <v>0.5195695622343165</v>
      </c>
      <c r="X135">
        <f t="shared" si="10"/>
        <v>0.51994946434816847</v>
      </c>
      <c r="Y135">
        <f t="shared" si="10"/>
        <v>0.52031082710960674</v>
      </c>
      <c r="Z135">
        <f t="shared" si="10"/>
        <v>0.52065537608988066</v>
      </c>
      <c r="AA135">
        <f t="shared" si="10"/>
        <v>0.52098460662121504</v>
      </c>
      <c r="AB135">
        <f t="shared" si="10"/>
        <v>0.52129982301890365</v>
      </c>
      <c r="AC135">
        <f t="shared" si="10"/>
        <v>0.52160216979142182</v>
      </c>
      <c r="AD135">
        <f t="shared" si="10"/>
        <v>0.52189265672566187</v>
      </c>
      <c r="AE135">
        <f t="shared" si="10"/>
        <v>0.52217217923536496</v>
      </c>
      <c r="AF135">
        <f t="shared" si="10"/>
        <v>0.52244153500713397</v>
      </c>
      <c r="AG135">
        <f t="shared" si="10"/>
        <v>0.52270143772411348</v>
      </c>
      <c r="AH135">
        <f t="shared" si="10"/>
        <v>0.52295252846215701</v>
      </c>
      <c r="AI135">
        <f t="shared" si="10"/>
        <v>0.52319538521667086</v>
      </c>
      <c r="AJ135">
        <f t="shared" si="10"/>
        <v>0.52343053091643088</v>
      </c>
      <c r="AK135">
        <f t="shared" si="10"/>
        <v>0.5236584402038692</v>
      </c>
    </row>
    <row r="137" spans="1:38" ht="71.099999999999994" customHeight="1" x14ac:dyDescent="0.25">
      <c r="D137" s="54" t="s">
        <v>135</v>
      </c>
      <c r="E137" s="42">
        <f t="shared" ref="E137:AK137" si="11">SUMPRODUCT(E132:E135,$B$132:$B$135)/SUM($B$132:$B$135)</f>
        <v>0.48068888665972159</v>
      </c>
      <c r="F137" s="42">
        <f t="shared" si="11"/>
        <v>0.48769523684708904</v>
      </c>
      <c r="G137" s="42">
        <f t="shared" si="11"/>
        <v>0.49179368897361969</v>
      </c>
      <c r="H137" s="42">
        <f t="shared" si="11"/>
        <v>0.49470158703445649</v>
      </c>
      <c r="I137" s="42">
        <f t="shared" si="11"/>
        <v>0.49695712800238945</v>
      </c>
      <c r="J137" s="42">
        <f t="shared" si="11"/>
        <v>0.49880003916098709</v>
      </c>
      <c r="K137" s="42">
        <f t="shared" si="11"/>
        <v>0.50035819834388673</v>
      </c>
      <c r="L137" s="42">
        <f t="shared" si="11"/>
        <v>0.50170793722182394</v>
      </c>
      <c r="M137" s="42">
        <f t="shared" si="11"/>
        <v>0.50289849128751773</v>
      </c>
      <c r="N137" s="42">
        <f t="shared" si="11"/>
        <v>0.50396347818975684</v>
      </c>
      <c r="O137" s="42">
        <f t="shared" si="11"/>
        <v>0.50492687602914588</v>
      </c>
      <c r="P137" s="42">
        <f t="shared" si="11"/>
        <v>0.50580638934835465</v>
      </c>
      <c r="Q137" s="42">
        <f t="shared" si="11"/>
        <v>0.50661546317226136</v>
      </c>
      <c r="R137" s="42">
        <f t="shared" si="11"/>
        <v>0.50736454853125423</v>
      </c>
      <c r="S137" s="42">
        <f t="shared" si="11"/>
        <v>0.50806193031628744</v>
      </c>
      <c r="T137" s="42">
        <f t="shared" si="11"/>
        <v>0.50871428740919133</v>
      </c>
      <c r="U137" s="42">
        <f t="shared" si="11"/>
        <v>0.50932708270337335</v>
      </c>
      <c r="V137" s="42">
        <f t="shared" si="11"/>
        <v>0.50990484147488513</v>
      </c>
      <c r="W137" s="42">
        <f t="shared" si="11"/>
        <v>0.51045135438946032</v>
      </c>
      <c r="X137" s="42">
        <f t="shared" si="11"/>
        <v>0.51096982837712424</v>
      </c>
      <c r="Y137" s="42">
        <f t="shared" si="11"/>
        <v>0.51146300065778483</v>
      </c>
      <c r="Z137" s="42">
        <f t="shared" si="11"/>
        <v>0.51193322621651327</v>
      </c>
      <c r="AA137" s="42">
        <f t="shared" si="11"/>
        <v>0.51238254581810971</v>
      </c>
      <c r="AB137" s="42">
        <f t="shared" si="11"/>
        <v>0.51281273953572182</v>
      </c>
      <c r="AC137" s="42">
        <f t="shared" si="11"/>
        <v>0.51322536934505714</v>
      </c>
      <c r="AD137" s="42">
        <f t="shared" si="11"/>
        <v>0.51362181335962875</v>
      </c>
      <c r="AE137" s="42">
        <f t="shared" si="11"/>
        <v>0.51400329360141572</v>
      </c>
      <c r="AF137" s="42">
        <f t="shared" si="11"/>
        <v>0.51437089871862152</v>
      </c>
      <c r="AG137" s="42">
        <f t="shared" si="11"/>
        <v>0.51472560271516099</v>
      </c>
      <c r="AH137" s="42">
        <f t="shared" si="11"/>
        <v>0.51506828050365472</v>
      </c>
      <c r="AI137" s="42">
        <f t="shared" si="11"/>
        <v>0.51539972090725572</v>
      </c>
      <c r="AJ137" s="42">
        <f t="shared" si="11"/>
        <v>0.51572063759655873</v>
      </c>
      <c r="AK137" s="42">
        <f t="shared" si="11"/>
        <v>0.51603167834304386</v>
      </c>
      <c r="AL137" s="42"/>
    </row>
  </sheetData>
  <mergeCells count="4">
    <mergeCell ref="A69:A70"/>
    <mergeCell ref="B69:B70"/>
    <mergeCell ref="C69:C70"/>
    <mergeCell ref="D69:D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6"/>
  <sheetViews>
    <sheetView workbookViewId="0">
      <selection sqref="A1:S1"/>
    </sheetView>
  </sheetViews>
  <sheetFormatPr defaultColWidth="8.7109375" defaultRowHeight="15" x14ac:dyDescent="0.25"/>
  <cols>
    <col min="1" max="1" width="16.28515625" style="5" bestFit="1" customWidth="1"/>
    <col min="2" max="2" width="13" style="5" bestFit="1" customWidth="1"/>
    <col min="3" max="3" width="11.42578125" style="5" bestFit="1" customWidth="1"/>
    <col min="4" max="4" width="13" style="5" bestFit="1" customWidth="1"/>
    <col min="5" max="5" width="11.42578125" style="5" bestFit="1" customWidth="1"/>
    <col min="6" max="6" width="13" style="5" bestFit="1" customWidth="1"/>
    <col min="7" max="7" width="11.42578125" style="5" bestFit="1" customWidth="1"/>
    <col min="8" max="8" width="13" style="5" bestFit="1" customWidth="1"/>
    <col min="9" max="9" width="11.42578125" style="5" bestFit="1" customWidth="1"/>
    <col min="10" max="10" width="13" style="5" bestFit="1" customWidth="1"/>
    <col min="11" max="11" width="11.42578125" style="5" bestFit="1" customWidth="1"/>
    <col min="12" max="12" width="13" style="5" bestFit="1" customWidth="1"/>
    <col min="13" max="13" width="11.42578125" style="5" bestFit="1" customWidth="1"/>
    <col min="14" max="14" width="13" style="5" bestFit="1" customWidth="1"/>
    <col min="15" max="15" width="11.42578125" style="5" bestFit="1" customWidth="1"/>
    <col min="16" max="16" width="13" style="5" bestFit="1" customWidth="1"/>
    <col min="17" max="17" width="11.42578125" style="5" bestFit="1" customWidth="1"/>
    <col min="18" max="18" width="13" style="5" bestFit="1" customWidth="1"/>
    <col min="19" max="19" width="11.42578125" style="5" bestFit="1" customWidth="1"/>
    <col min="20" max="20" width="8.7109375" style="5" customWidth="1"/>
    <col min="21" max="16384" width="8.7109375" style="5"/>
  </cols>
  <sheetData>
    <row r="1" spans="1:19" ht="15.95" customHeight="1" x14ac:dyDescent="0.25">
      <c r="A1" s="70" t="s">
        <v>136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x14ac:dyDescent="0.25">
      <c r="A2" s="7"/>
      <c r="B2" s="67" t="s">
        <v>137</v>
      </c>
      <c r="C2" s="68"/>
      <c r="D2" s="67" t="s">
        <v>138</v>
      </c>
      <c r="E2" s="68"/>
      <c r="F2" s="67" t="s">
        <v>139</v>
      </c>
      <c r="G2" s="68"/>
      <c r="H2" s="67" t="s">
        <v>140</v>
      </c>
      <c r="I2" s="68"/>
      <c r="J2" s="67" t="s">
        <v>141</v>
      </c>
      <c r="K2" s="68"/>
      <c r="L2" s="67" t="s">
        <v>142</v>
      </c>
      <c r="M2" s="69"/>
      <c r="N2" s="69"/>
      <c r="O2" s="68"/>
      <c r="P2" s="67" t="s">
        <v>143</v>
      </c>
      <c r="Q2" s="68"/>
      <c r="R2" s="67" t="s">
        <v>144</v>
      </c>
      <c r="S2" s="68"/>
    </row>
    <row r="3" spans="1:19" x14ac:dyDescent="0.25">
      <c r="A3" s="7" t="s">
        <v>145</v>
      </c>
      <c r="B3" s="67"/>
      <c r="C3" s="69"/>
      <c r="D3" s="69"/>
      <c r="E3" s="69"/>
      <c r="F3" s="69"/>
      <c r="G3" s="69"/>
      <c r="H3" s="69"/>
      <c r="I3" s="69"/>
      <c r="J3" s="69"/>
      <c r="K3" s="68"/>
      <c r="L3" s="67" t="s">
        <v>146</v>
      </c>
      <c r="M3" s="68"/>
      <c r="N3" s="67" t="s">
        <v>147</v>
      </c>
      <c r="O3" s="68"/>
      <c r="P3" s="67"/>
      <c r="Q3" s="69"/>
      <c r="R3" s="69"/>
      <c r="S3" s="68"/>
    </row>
    <row r="4" spans="1:19" ht="29.1" customHeight="1" x14ac:dyDescent="0.25">
      <c r="A4" s="7"/>
      <c r="B4" s="55" t="s">
        <v>148</v>
      </c>
      <c r="C4" s="58" t="s">
        <v>149</v>
      </c>
      <c r="D4" s="55" t="s">
        <v>148</v>
      </c>
      <c r="E4" s="58" t="s">
        <v>149</v>
      </c>
      <c r="F4" s="55" t="s">
        <v>148</v>
      </c>
      <c r="G4" s="58" t="s">
        <v>149</v>
      </c>
      <c r="H4" s="55" t="s">
        <v>148</v>
      </c>
      <c r="I4" s="58" t="s">
        <v>149</v>
      </c>
      <c r="J4" s="55" t="s">
        <v>148</v>
      </c>
      <c r="K4" s="58" t="s">
        <v>149</v>
      </c>
      <c r="L4" s="55" t="s">
        <v>148</v>
      </c>
      <c r="M4" s="58" t="s">
        <v>149</v>
      </c>
      <c r="N4" s="55" t="s">
        <v>148</v>
      </c>
      <c r="O4" s="58" t="s">
        <v>149</v>
      </c>
      <c r="P4" s="55" t="s">
        <v>148</v>
      </c>
      <c r="Q4" s="58" t="s">
        <v>149</v>
      </c>
      <c r="R4" s="55" t="s">
        <v>148</v>
      </c>
      <c r="S4" s="58" t="s">
        <v>149</v>
      </c>
    </row>
    <row r="5" spans="1:19" x14ac:dyDescent="0.25">
      <c r="A5" s="64" t="s">
        <v>150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</row>
    <row r="6" spans="1:19" x14ac:dyDescent="0.25">
      <c r="A6" s="8">
        <v>2008</v>
      </c>
      <c r="B6" s="56">
        <v>2225.4</v>
      </c>
      <c r="C6" s="59">
        <v>0.74299999999999999</v>
      </c>
      <c r="D6" s="56">
        <v>77925.2</v>
      </c>
      <c r="E6" s="59">
        <v>0.371</v>
      </c>
      <c r="F6" s="56">
        <v>100754.9</v>
      </c>
      <c r="G6" s="59">
        <v>0.91100000000000003</v>
      </c>
      <c r="H6" s="56">
        <v>4112.3999999999996</v>
      </c>
      <c r="I6" s="59">
        <v>0.64800000000000002</v>
      </c>
      <c r="J6" s="56">
        <v>1882</v>
      </c>
      <c r="K6" s="59">
        <v>0.46800000000000003</v>
      </c>
      <c r="L6" s="56">
        <v>42.8</v>
      </c>
      <c r="M6" s="59">
        <v>0.192</v>
      </c>
      <c r="N6" s="56">
        <v>507.5</v>
      </c>
      <c r="O6" s="59">
        <v>0.19500000000000001</v>
      </c>
      <c r="P6" s="56">
        <v>19275.3</v>
      </c>
      <c r="Q6" s="59">
        <v>0.317</v>
      </c>
      <c r="R6" s="56">
        <v>6970</v>
      </c>
      <c r="S6" s="59">
        <v>0.63600000000000001</v>
      </c>
    </row>
    <row r="7" spans="1:19" x14ac:dyDescent="0.25">
      <c r="A7" s="8">
        <v>2009</v>
      </c>
      <c r="B7" s="56">
        <v>2278</v>
      </c>
      <c r="C7" s="59">
        <v>0.73</v>
      </c>
      <c r="D7" s="56">
        <v>78500.399999999994</v>
      </c>
      <c r="E7" s="59">
        <v>0.39600000000000002</v>
      </c>
      <c r="F7" s="56">
        <v>101003.7</v>
      </c>
      <c r="G7" s="59">
        <v>0.90300000000000002</v>
      </c>
      <c r="H7" s="56">
        <v>4183.8999999999996</v>
      </c>
      <c r="I7" s="59">
        <v>0.65</v>
      </c>
      <c r="J7" s="56">
        <v>1752.2</v>
      </c>
      <c r="K7" s="59">
        <v>0.434</v>
      </c>
      <c r="L7" s="56">
        <v>81.900000000000006</v>
      </c>
      <c r="M7" s="59">
        <v>0.2</v>
      </c>
      <c r="N7" s="56">
        <v>468.2</v>
      </c>
      <c r="O7" s="59">
        <v>0.23599999999999999</v>
      </c>
      <c r="P7" s="56">
        <v>28996.9</v>
      </c>
      <c r="Q7" s="59">
        <v>0.28100000000000003</v>
      </c>
      <c r="R7" s="56">
        <v>6936.4</v>
      </c>
      <c r="S7" s="59">
        <v>0.61699999999999999</v>
      </c>
    </row>
    <row r="8" spans="1:19" x14ac:dyDescent="0.25">
      <c r="A8" s="8">
        <v>2010</v>
      </c>
      <c r="B8" s="56">
        <v>2392.1</v>
      </c>
      <c r="C8" s="59">
        <v>0.71599999999999997</v>
      </c>
      <c r="D8" s="56">
        <v>78810.3</v>
      </c>
      <c r="E8" s="59">
        <v>0.375</v>
      </c>
      <c r="F8" s="56">
        <v>101167.4</v>
      </c>
      <c r="G8" s="59">
        <v>0.91100000000000003</v>
      </c>
      <c r="H8" s="56">
        <v>4298.7</v>
      </c>
      <c r="I8" s="59">
        <v>0.64200000000000002</v>
      </c>
      <c r="J8" s="56">
        <v>1929</v>
      </c>
      <c r="K8" s="59">
        <v>0.505</v>
      </c>
      <c r="L8" s="56">
        <v>206.8</v>
      </c>
      <c r="M8" s="59">
        <v>0.20200000000000001</v>
      </c>
      <c r="N8" s="56">
        <v>473</v>
      </c>
      <c r="O8" s="59">
        <v>0.245</v>
      </c>
      <c r="P8" s="56">
        <v>35702.6</v>
      </c>
      <c r="Q8" s="59">
        <v>0.29699999999999999</v>
      </c>
      <c r="R8" s="56">
        <v>6991.5</v>
      </c>
      <c r="S8" s="59">
        <v>0.61499999999999999</v>
      </c>
    </row>
    <row r="9" spans="1:19" x14ac:dyDescent="0.25">
      <c r="A9" s="8">
        <v>2011</v>
      </c>
      <c r="B9" s="56">
        <v>2407.9</v>
      </c>
      <c r="C9" s="59">
        <v>0.71499999999999997</v>
      </c>
      <c r="D9" s="56">
        <v>78564.7</v>
      </c>
      <c r="E9" s="59">
        <v>0.45800000000000002</v>
      </c>
      <c r="F9" s="56">
        <v>101265.1</v>
      </c>
      <c r="G9" s="59">
        <v>0.89100000000000001</v>
      </c>
      <c r="H9" s="56">
        <v>4469.8</v>
      </c>
      <c r="I9" s="59">
        <v>0.64200000000000002</v>
      </c>
      <c r="J9" s="56">
        <v>1902.7</v>
      </c>
      <c r="K9" s="59">
        <v>0.54100000000000004</v>
      </c>
      <c r="L9" s="56">
        <v>537</v>
      </c>
      <c r="M9" s="59">
        <v>0.19</v>
      </c>
      <c r="N9" s="56">
        <v>485.3</v>
      </c>
      <c r="O9" s="59">
        <v>0.23899999999999999</v>
      </c>
      <c r="P9" s="56">
        <v>42019.199999999997</v>
      </c>
      <c r="Q9" s="59">
        <v>0.32100000000000001</v>
      </c>
      <c r="R9" s="56">
        <v>7000.3</v>
      </c>
      <c r="S9" s="59">
        <v>0.59599999999999997</v>
      </c>
    </row>
    <row r="10" spans="1:19" x14ac:dyDescent="0.25">
      <c r="A10" s="8">
        <v>2012</v>
      </c>
      <c r="B10" s="56">
        <v>2531.8000000000002</v>
      </c>
      <c r="C10" s="59">
        <v>0.68300000000000005</v>
      </c>
      <c r="D10" s="56">
        <v>78296.600000000006</v>
      </c>
      <c r="E10" s="59">
        <v>0.39600000000000002</v>
      </c>
      <c r="F10" s="56">
        <v>101166</v>
      </c>
      <c r="G10" s="59">
        <v>0.86599999999999999</v>
      </c>
      <c r="H10" s="56">
        <v>4639.7</v>
      </c>
      <c r="I10" s="59">
        <v>0.63300000000000001</v>
      </c>
      <c r="J10" s="56">
        <v>1802.8</v>
      </c>
      <c r="K10" s="59">
        <v>0.59599999999999997</v>
      </c>
      <c r="L10" s="56">
        <v>1527.1</v>
      </c>
      <c r="M10" s="59">
        <v>0.20399999999999999</v>
      </c>
      <c r="N10" s="56">
        <v>476</v>
      </c>
      <c r="O10" s="59">
        <v>0.23599999999999999</v>
      </c>
      <c r="P10" s="56">
        <v>49458</v>
      </c>
      <c r="Q10" s="59">
        <v>0.318</v>
      </c>
      <c r="R10" s="56">
        <v>7089.1</v>
      </c>
      <c r="S10" s="59">
        <v>0.61299999999999999</v>
      </c>
    </row>
    <row r="11" spans="1:19" x14ac:dyDescent="0.25">
      <c r="A11" s="8">
        <v>2013</v>
      </c>
      <c r="B11" s="56">
        <v>2509.5</v>
      </c>
      <c r="C11" s="59">
        <v>0.71799999999999997</v>
      </c>
      <c r="D11" s="56">
        <v>78873.5</v>
      </c>
      <c r="E11" s="59">
        <v>0.38800000000000001</v>
      </c>
      <c r="F11" s="56">
        <v>99006.8</v>
      </c>
      <c r="G11" s="59">
        <v>0.90800000000000003</v>
      </c>
      <c r="H11" s="56">
        <v>4949.7</v>
      </c>
      <c r="I11" s="59">
        <v>0.623</v>
      </c>
      <c r="J11" s="56">
        <v>2171.6</v>
      </c>
      <c r="K11" s="59">
        <v>0.55900000000000005</v>
      </c>
      <c r="L11" s="56">
        <v>3525.2</v>
      </c>
      <c r="M11" s="59">
        <v>0.245</v>
      </c>
      <c r="N11" s="56">
        <v>552.1</v>
      </c>
      <c r="O11" s="59">
        <v>0.17399999999999999</v>
      </c>
      <c r="P11" s="56">
        <v>59175.6</v>
      </c>
      <c r="Q11" s="59">
        <v>0.32400000000000001</v>
      </c>
      <c r="R11" s="56">
        <v>7887.9</v>
      </c>
      <c r="S11" s="59">
        <v>0.59</v>
      </c>
    </row>
    <row r="12" spans="1:19" x14ac:dyDescent="0.25">
      <c r="A12" s="8">
        <v>2014</v>
      </c>
      <c r="B12" s="56">
        <v>2513.3000000000002</v>
      </c>
      <c r="C12" s="59">
        <v>0.72</v>
      </c>
      <c r="D12" s="56">
        <v>79582.8</v>
      </c>
      <c r="E12" s="59">
        <v>0.372</v>
      </c>
      <c r="F12" s="56">
        <v>98569.3</v>
      </c>
      <c r="G12" s="59">
        <v>0.91700000000000004</v>
      </c>
      <c r="H12" s="56">
        <v>5114.6000000000004</v>
      </c>
      <c r="I12" s="59">
        <v>0.627</v>
      </c>
      <c r="J12" s="56">
        <v>1994</v>
      </c>
      <c r="K12" s="59">
        <v>0.54</v>
      </c>
      <c r="L12" s="56">
        <v>6555.6</v>
      </c>
      <c r="M12" s="59">
        <v>0.25600000000000001</v>
      </c>
      <c r="N12" s="56">
        <v>1445.3</v>
      </c>
      <c r="O12" s="59">
        <v>0.183</v>
      </c>
      <c r="P12" s="56">
        <v>60587.8</v>
      </c>
      <c r="Q12" s="59">
        <v>0.34</v>
      </c>
      <c r="R12" s="56">
        <v>8319.7000000000007</v>
      </c>
      <c r="S12" s="59">
        <v>0.6</v>
      </c>
    </row>
    <row r="13" spans="1:19" x14ac:dyDescent="0.25">
      <c r="A13" s="8">
        <v>2015</v>
      </c>
      <c r="B13" s="56">
        <v>2523</v>
      </c>
      <c r="C13" s="59">
        <v>0.71899999999999997</v>
      </c>
      <c r="D13" s="56">
        <v>79650.8</v>
      </c>
      <c r="E13" s="59">
        <v>0.35699999999999998</v>
      </c>
      <c r="F13" s="56">
        <v>98614.6</v>
      </c>
      <c r="G13" s="59">
        <v>0.92300000000000004</v>
      </c>
      <c r="H13" s="56">
        <v>5104.5</v>
      </c>
      <c r="I13" s="59">
        <v>0.626</v>
      </c>
      <c r="J13" s="56">
        <v>2527.6999999999998</v>
      </c>
      <c r="K13" s="59">
        <v>0.60799999999999998</v>
      </c>
      <c r="L13" s="56">
        <v>9521.6</v>
      </c>
      <c r="M13" s="59">
        <v>0.255</v>
      </c>
      <c r="N13" s="56">
        <v>1697.3</v>
      </c>
      <c r="O13" s="59">
        <v>0.217</v>
      </c>
      <c r="P13" s="56">
        <v>67106.2</v>
      </c>
      <c r="Q13" s="59">
        <v>0.32200000000000001</v>
      </c>
      <c r="R13" s="56">
        <v>9024.5</v>
      </c>
      <c r="S13" s="59">
        <v>0.59299999999999997</v>
      </c>
    </row>
    <row r="14" spans="1:19" x14ac:dyDescent="0.25">
      <c r="A14" s="8">
        <v>2016</v>
      </c>
      <c r="B14" s="56">
        <v>2516.6</v>
      </c>
      <c r="C14" s="59">
        <v>0.71599999999999997</v>
      </c>
      <c r="D14" s="56">
        <v>79806</v>
      </c>
      <c r="E14" s="59">
        <v>0.38200000000000001</v>
      </c>
      <c r="F14" s="56">
        <v>99364.800000000003</v>
      </c>
      <c r="G14" s="59">
        <v>0.92300000000000004</v>
      </c>
      <c r="H14" s="56">
        <v>5099.5</v>
      </c>
      <c r="I14" s="59">
        <v>0.627</v>
      </c>
      <c r="J14" s="56">
        <v>2458.8000000000002</v>
      </c>
      <c r="K14" s="59">
        <v>0.64800000000000002</v>
      </c>
      <c r="L14" s="56">
        <v>14161.4</v>
      </c>
      <c r="M14" s="59">
        <v>0.25</v>
      </c>
      <c r="N14" s="56">
        <v>1757.9</v>
      </c>
      <c r="O14" s="59">
        <v>0.221</v>
      </c>
      <c r="P14" s="56">
        <v>74162.7</v>
      </c>
      <c r="Q14" s="59">
        <v>0.34499999999999997</v>
      </c>
      <c r="R14" s="56">
        <v>8979.7999999999993</v>
      </c>
      <c r="S14" s="59">
        <v>0.58299999999999996</v>
      </c>
    </row>
    <row r="15" spans="1:19" x14ac:dyDescent="0.25">
      <c r="A15" s="8">
        <v>2017</v>
      </c>
      <c r="B15" s="56">
        <v>2460.4</v>
      </c>
      <c r="C15" s="59">
        <v>0.73199999999999998</v>
      </c>
      <c r="D15" s="56">
        <v>79698.8</v>
      </c>
      <c r="E15" s="59">
        <v>0.43</v>
      </c>
      <c r="F15" s="56">
        <v>99619.5</v>
      </c>
      <c r="G15" s="59">
        <v>0.92300000000000004</v>
      </c>
      <c r="H15" s="56">
        <v>5125.6000000000004</v>
      </c>
      <c r="I15" s="59">
        <v>0.61799999999999999</v>
      </c>
      <c r="J15" s="56">
        <v>2375.8000000000002</v>
      </c>
      <c r="K15" s="59">
        <v>0.628</v>
      </c>
      <c r="L15" s="56">
        <v>21940.9</v>
      </c>
      <c r="M15" s="59">
        <v>0.25600000000000001</v>
      </c>
      <c r="N15" s="56">
        <v>1757.9</v>
      </c>
      <c r="O15" s="59">
        <v>0.218</v>
      </c>
      <c r="P15" s="56">
        <v>83355.600000000006</v>
      </c>
      <c r="Q15" s="59">
        <v>0.34599999999999997</v>
      </c>
      <c r="R15" s="56">
        <v>8807.5</v>
      </c>
      <c r="S15" s="59">
        <v>0.60199999999999998</v>
      </c>
    </row>
    <row r="16" spans="1:19" x14ac:dyDescent="0.25">
      <c r="A16" s="8">
        <v>2018</v>
      </c>
      <c r="B16" s="56">
        <v>2391.5</v>
      </c>
      <c r="C16" s="59">
        <v>0.76</v>
      </c>
      <c r="D16" s="56">
        <v>79771.899999999994</v>
      </c>
      <c r="E16" s="59">
        <v>0.41899999999999998</v>
      </c>
      <c r="F16" s="56">
        <v>99605.2</v>
      </c>
      <c r="G16" s="59">
        <v>0.92500000000000004</v>
      </c>
      <c r="H16" s="56">
        <v>5059</v>
      </c>
      <c r="I16" s="59">
        <v>0.61799999999999999</v>
      </c>
      <c r="J16" s="56">
        <v>2543.9</v>
      </c>
      <c r="K16" s="59">
        <v>0.65400000000000003</v>
      </c>
      <c r="L16" s="56">
        <v>27143.3</v>
      </c>
      <c r="M16" s="59">
        <v>0.251</v>
      </c>
      <c r="N16" s="56">
        <v>1757.9</v>
      </c>
      <c r="O16" s="59">
        <v>0.23599999999999999</v>
      </c>
      <c r="P16" s="56">
        <v>89228.5</v>
      </c>
      <c r="Q16" s="59">
        <v>0.34599999999999997</v>
      </c>
      <c r="R16" s="56">
        <v>8760.2000000000007</v>
      </c>
      <c r="S16" s="59">
        <v>0.60599999999999998</v>
      </c>
    </row>
    <row r="17" spans="1:19" x14ac:dyDescent="0.25">
      <c r="A17" s="64" t="s">
        <v>151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1:19" x14ac:dyDescent="0.25">
      <c r="A18" s="8" t="s">
        <v>152</v>
      </c>
      <c r="B18" s="56">
        <v>2516.6</v>
      </c>
      <c r="C18" s="59">
        <v>0.71099999999999997</v>
      </c>
      <c r="D18" s="56">
        <v>79588</v>
      </c>
      <c r="E18" s="59">
        <v>0.432</v>
      </c>
      <c r="F18" s="56">
        <v>98920.9</v>
      </c>
      <c r="G18" s="59">
        <v>0.98599999999999999</v>
      </c>
      <c r="H18" s="56">
        <v>5074.6000000000004</v>
      </c>
      <c r="I18" s="59">
        <v>0.61599999999999999</v>
      </c>
      <c r="J18" s="56">
        <v>2460.1</v>
      </c>
      <c r="K18" s="59">
        <v>0.69899999999999995</v>
      </c>
      <c r="L18" s="56">
        <v>12223.1</v>
      </c>
      <c r="M18" s="59">
        <v>0.151</v>
      </c>
      <c r="N18" s="56">
        <v>1757.9</v>
      </c>
      <c r="O18" s="59">
        <v>6.8000000000000005E-2</v>
      </c>
      <c r="P18" s="56">
        <v>72600.5</v>
      </c>
      <c r="Q18" s="59">
        <v>0.33900000000000002</v>
      </c>
      <c r="R18" s="56">
        <v>8998.2999999999993</v>
      </c>
      <c r="S18" s="59">
        <v>0.61399999999999999</v>
      </c>
    </row>
    <row r="19" spans="1:19" x14ac:dyDescent="0.25">
      <c r="A19" s="8" t="s">
        <v>153</v>
      </c>
      <c r="B19" s="56">
        <v>2516.6</v>
      </c>
      <c r="C19" s="59">
        <v>0.71</v>
      </c>
      <c r="D19" s="56">
        <v>79677.600000000006</v>
      </c>
      <c r="E19" s="59">
        <v>0.435</v>
      </c>
      <c r="F19" s="56">
        <v>98920.9</v>
      </c>
      <c r="G19" s="59">
        <v>0.95299999999999996</v>
      </c>
      <c r="H19" s="56">
        <v>5083.8999999999996</v>
      </c>
      <c r="I19" s="59">
        <v>0.61199999999999999</v>
      </c>
      <c r="J19" s="56">
        <v>2460.1</v>
      </c>
      <c r="K19" s="59">
        <v>0.70499999999999996</v>
      </c>
      <c r="L19" s="56">
        <v>12470.5</v>
      </c>
      <c r="M19" s="59">
        <v>0.22800000000000001</v>
      </c>
      <c r="N19" s="56">
        <v>1757.9</v>
      </c>
      <c r="O19" s="59">
        <v>0.19500000000000001</v>
      </c>
      <c r="P19" s="56">
        <v>73061.399999999994</v>
      </c>
      <c r="Q19" s="59">
        <v>0.39600000000000002</v>
      </c>
      <c r="R19" s="56">
        <v>8996.9</v>
      </c>
      <c r="S19" s="59">
        <v>0.61699999999999999</v>
      </c>
    </row>
    <row r="20" spans="1:19" x14ac:dyDescent="0.25">
      <c r="A20" s="8" t="s">
        <v>154</v>
      </c>
      <c r="B20" s="56">
        <v>2516.6</v>
      </c>
      <c r="C20" s="59">
        <v>0.70199999999999996</v>
      </c>
      <c r="D20" s="56">
        <v>79734.600000000006</v>
      </c>
      <c r="E20" s="59">
        <v>0.46200000000000002</v>
      </c>
      <c r="F20" s="56">
        <v>98920.9</v>
      </c>
      <c r="G20" s="59">
        <v>0.89900000000000002</v>
      </c>
      <c r="H20" s="56">
        <v>5080</v>
      </c>
      <c r="I20" s="59">
        <v>0.60899999999999999</v>
      </c>
      <c r="J20" s="56">
        <v>2460.1</v>
      </c>
      <c r="K20" s="59">
        <v>0.66900000000000004</v>
      </c>
      <c r="L20" s="56">
        <v>12611.2</v>
      </c>
      <c r="M20" s="59">
        <v>0.247</v>
      </c>
      <c r="N20" s="56">
        <v>1757.9</v>
      </c>
      <c r="O20" s="59">
        <v>0.19600000000000001</v>
      </c>
      <c r="P20" s="56">
        <v>73059.899999999994</v>
      </c>
      <c r="Q20" s="59">
        <v>0.40100000000000002</v>
      </c>
      <c r="R20" s="56">
        <v>8989.1</v>
      </c>
      <c r="S20" s="59">
        <v>0.58199999999999996</v>
      </c>
    </row>
    <row r="21" spans="1:19" x14ac:dyDescent="0.25">
      <c r="A21" s="8" t="s">
        <v>155</v>
      </c>
      <c r="B21" s="56">
        <v>2516.6</v>
      </c>
      <c r="C21" s="59">
        <v>0.66700000000000004</v>
      </c>
      <c r="D21" s="56">
        <v>79763.899999999994</v>
      </c>
      <c r="E21" s="59">
        <v>0.45</v>
      </c>
      <c r="F21" s="56">
        <v>98920.9</v>
      </c>
      <c r="G21" s="59">
        <v>0.88100000000000001</v>
      </c>
      <c r="H21" s="56">
        <v>5073.5</v>
      </c>
      <c r="I21" s="59">
        <v>0.629</v>
      </c>
      <c r="J21" s="56">
        <v>2460.1</v>
      </c>
      <c r="K21" s="59">
        <v>0.67700000000000005</v>
      </c>
      <c r="L21" s="56">
        <v>12822</v>
      </c>
      <c r="M21" s="59">
        <v>0.27100000000000002</v>
      </c>
      <c r="N21" s="56">
        <v>1757.9</v>
      </c>
      <c r="O21" s="59">
        <v>0.20899999999999999</v>
      </c>
      <c r="P21" s="56">
        <v>73394.7</v>
      </c>
      <c r="Q21" s="59">
        <v>0.39300000000000002</v>
      </c>
      <c r="R21" s="56">
        <v>8986.1</v>
      </c>
      <c r="S21" s="59">
        <v>0.52400000000000002</v>
      </c>
    </row>
    <row r="22" spans="1:19" x14ac:dyDescent="0.25">
      <c r="A22" s="8" t="s">
        <v>156</v>
      </c>
      <c r="B22" s="56">
        <v>2516.6</v>
      </c>
      <c r="C22" s="59">
        <v>0.71699999999999997</v>
      </c>
      <c r="D22" s="56">
        <v>79801.3</v>
      </c>
      <c r="E22" s="59">
        <v>0.42899999999999999</v>
      </c>
      <c r="F22" s="56">
        <v>98920.9</v>
      </c>
      <c r="G22" s="59">
        <v>0.90500000000000003</v>
      </c>
      <c r="H22" s="56">
        <v>5104.2</v>
      </c>
      <c r="I22" s="59">
        <v>0.65100000000000002</v>
      </c>
      <c r="J22" s="56">
        <v>2460.1</v>
      </c>
      <c r="K22" s="59">
        <v>0.65500000000000003</v>
      </c>
      <c r="L22" s="56">
        <v>13298</v>
      </c>
      <c r="M22" s="59">
        <v>0.3</v>
      </c>
      <c r="N22" s="56">
        <v>1757.9</v>
      </c>
      <c r="O22" s="59">
        <v>0.28799999999999998</v>
      </c>
      <c r="P22" s="56">
        <v>73582.3</v>
      </c>
      <c r="Q22" s="59">
        <v>0.34100000000000003</v>
      </c>
      <c r="R22" s="56">
        <v>8988.1</v>
      </c>
      <c r="S22" s="59">
        <v>0.54</v>
      </c>
    </row>
    <row r="23" spans="1:19" x14ac:dyDescent="0.25">
      <c r="A23" s="8" t="s">
        <v>157</v>
      </c>
      <c r="B23" s="56">
        <v>2516.6</v>
      </c>
      <c r="C23" s="59">
        <v>0.69099999999999995</v>
      </c>
      <c r="D23" s="56">
        <v>79802.5</v>
      </c>
      <c r="E23" s="59">
        <v>0.40400000000000003</v>
      </c>
      <c r="F23" s="56">
        <v>98920.9</v>
      </c>
      <c r="G23" s="59">
        <v>0.94199999999999995</v>
      </c>
      <c r="H23" s="56">
        <v>5105.3999999999996</v>
      </c>
      <c r="I23" s="59">
        <v>0.63800000000000001</v>
      </c>
      <c r="J23" s="56">
        <v>2460.1</v>
      </c>
      <c r="K23" s="59">
        <v>0.624</v>
      </c>
      <c r="L23" s="56">
        <v>13419.8</v>
      </c>
      <c r="M23" s="59">
        <v>0.30199999999999999</v>
      </c>
      <c r="N23" s="56">
        <v>1757.9</v>
      </c>
      <c r="O23" s="59">
        <v>0.33500000000000002</v>
      </c>
      <c r="P23" s="56">
        <v>73854.8</v>
      </c>
      <c r="Q23" s="59">
        <v>0.30499999999999999</v>
      </c>
      <c r="R23" s="56">
        <v>8988.1</v>
      </c>
      <c r="S23" s="59">
        <v>0.58399999999999996</v>
      </c>
    </row>
    <row r="24" spans="1:19" x14ac:dyDescent="0.25">
      <c r="A24" s="8" t="s">
        <v>158</v>
      </c>
      <c r="B24" s="56">
        <v>2516.6</v>
      </c>
      <c r="C24" s="59">
        <v>0.7</v>
      </c>
      <c r="D24" s="56">
        <v>79839.100000000006</v>
      </c>
      <c r="E24" s="59">
        <v>0.36</v>
      </c>
      <c r="F24" s="56">
        <v>100042.9</v>
      </c>
      <c r="G24" s="59">
        <v>0.94499999999999995</v>
      </c>
      <c r="H24" s="56">
        <v>5111.8999999999996</v>
      </c>
      <c r="I24" s="59">
        <v>0.63400000000000001</v>
      </c>
      <c r="J24" s="56">
        <v>2460.1</v>
      </c>
      <c r="K24" s="59">
        <v>0.60899999999999999</v>
      </c>
      <c r="L24" s="56">
        <v>13635.3</v>
      </c>
      <c r="M24" s="59">
        <v>0.315</v>
      </c>
      <c r="N24" s="56">
        <v>1757.9</v>
      </c>
      <c r="O24" s="59">
        <v>0.36899999999999999</v>
      </c>
      <c r="P24" s="56">
        <v>74276.5</v>
      </c>
      <c r="Q24" s="59">
        <v>0.318</v>
      </c>
      <c r="R24" s="56">
        <v>8988.1</v>
      </c>
      <c r="S24" s="59">
        <v>0.60199999999999998</v>
      </c>
    </row>
    <row r="25" spans="1:19" x14ac:dyDescent="0.25">
      <c r="A25" s="8" t="s">
        <v>159</v>
      </c>
      <c r="B25" s="56">
        <v>2516.6</v>
      </c>
      <c r="C25" s="59">
        <v>0.70699999999999996</v>
      </c>
      <c r="D25" s="56">
        <v>79866.5</v>
      </c>
      <c r="E25" s="59">
        <v>0.32900000000000001</v>
      </c>
      <c r="F25" s="56">
        <v>100042.9</v>
      </c>
      <c r="G25" s="59">
        <v>0.96099999999999997</v>
      </c>
      <c r="H25" s="56">
        <v>5111</v>
      </c>
      <c r="I25" s="59">
        <v>0.63300000000000001</v>
      </c>
      <c r="J25" s="56">
        <v>2456.9</v>
      </c>
      <c r="K25" s="59">
        <v>0.623</v>
      </c>
      <c r="L25" s="56">
        <v>14360.4</v>
      </c>
      <c r="M25" s="59">
        <v>0.316</v>
      </c>
      <c r="N25" s="56">
        <v>1757.9</v>
      </c>
      <c r="O25" s="59">
        <v>0.29199999999999998</v>
      </c>
      <c r="P25" s="56">
        <v>74700.100000000006</v>
      </c>
      <c r="Q25" s="59">
        <v>0.24399999999999999</v>
      </c>
      <c r="R25" s="56">
        <v>8970.1</v>
      </c>
      <c r="S25" s="59">
        <v>0.61399999999999999</v>
      </c>
    </row>
    <row r="26" spans="1:19" x14ac:dyDescent="0.25">
      <c r="A26" s="8" t="s">
        <v>160</v>
      </c>
      <c r="B26" s="56">
        <v>2516.6</v>
      </c>
      <c r="C26" s="59">
        <v>0.73199999999999998</v>
      </c>
      <c r="D26" s="56">
        <v>79866.3</v>
      </c>
      <c r="E26" s="59">
        <v>0.28499999999999998</v>
      </c>
      <c r="F26" s="56">
        <v>100042.9</v>
      </c>
      <c r="G26" s="59">
        <v>0.90900000000000003</v>
      </c>
      <c r="H26" s="56">
        <v>5112.2</v>
      </c>
      <c r="I26" s="59">
        <v>0.61199999999999999</v>
      </c>
      <c r="J26" s="56">
        <v>2456.9</v>
      </c>
      <c r="K26" s="59">
        <v>0.622</v>
      </c>
      <c r="L26" s="56">
        <v>15298.1</v>
      </c>
      <c r="M26" s="59">
        <v>0.28399999999999997</v>
      </c>
      <c r="N26" s="56">
        <v>1757.9</v>
      </c>
      <c r="O26" s="59">
        <v>0.30199999999999999</v>
      </c>
      <c r="P26" s="56">
        <v>74721.5</v>
      </c>
      <c r="Q26" s="59">
        <v>0.30399999999999999</v>
      </c>
      <c r="R26" s="56">
        <v>8970.1</v>
      </c>
      <c r="S26" s="59">
        <v>0.58199999999999996</v>
      </c>
    </row>
    <row r="27" spans="1:19" x14ac:dyDescent="0.25">
      <c r="A27" s="8" t="s">
        <v>161</v>
      </c>
      <c r="B27" s="56">
        <v>2516.6</v>
      </c>
      <c r="C27" s="59">
        <v>0.72299999999999998</v>
      </c>
      <c r="D27" s="56">
        <v>79904.3</v>
      </c>
      <c r="E27" s="59">
        <v>0.29199999999999998</v>
      </c>
      <c r="F27" s="56">
        <v>99564.800000000003</v>
      </c>
      <c r="G27" s="59">
        <v>0.81699999999999995</v>
      </c>
      <c r="H27" s="56">
        <v>5122.7</v>
      </c>
      <c r="I27" s="59">
        <v>0.57799999999999996</v>
      </c>
      <c r="J27" s="56">
        <v>2456.9</v>
      </c>
      <c r="K27" s="59">
        <v>0.59299999999999997</v>
      </c>
      <c r="L27" s="56">
        <v>16064.3</v>
      </c>
      <c r="M27" s="59">
        <v>0.23899999999999999</v>
      </c>
      <c r="N27" s="56">
        <v>1757.9</v>
      </c>
      <c r="O27" s="59">
        <v>0.19</v>
      </c>
      <c r="P27" s="56">
        <v>74844.5</v>
      </c>
      <c r="Q27" s="59">
        <v>0.36299999999999999</v>
      </c>
      <c r="R27" s="56">
        <v>8970.1</v>
      </c>
      <c r="S27" s="59">
        <v>0.54</v>
      </c>
    </row>
    <row r="28" spans="1:19" x14ac:dyDescent="0.25">
      <c r="A28" s="8" t="s">
        <v>162</v>
      </c>
      <c r="B28" s="56">
        <v>2516.6</v>
      </c>
      <c r="C28" s="59">
        <v>0.753</v>
      </c>
      <c r="D28" s="56">
        <v>79910.8</v>
      </c>
      <c r="E28" s="59">
        <v>0.32700000000000001</v>
      </c>
      <c r="F28" s="56">
        <v>99564.800000000003</v>
      </c>
      <c r="G28" s="59">
        <v>0.90900000000000003</v>
      </c>
      <c r="H28" s="56">
        <v>5125.6000000000004</v>
      </c>
      <c r="I28" s="59">
        <v>0.65</v>
      </c>
      <c r="J28" s="56">
        <v>2456.9</v>
      </c>
      <c r="K28" s="59">
        <v>0.64400000000000002</v>
      </c>
      <c r="L28" s="56">
        <v>16477.2</v>
      </c>
      <c r="M28" s="59">
        <v>0.20300000000000001</v>
      </c>
      <c r="N28" s="56">
        <v>1757.9</v>
      </c>
      <c r="O28" s="59">
        <v>0.14399999999999999</v>
      </c>
      <c r="P28" s="56">
        <v>75455.5</v>
      </c>
      <c r="Q28" s="59">
        <v>0.35299999999999998</v>
      </c>
      <c r="R28" s="56">
        <v>8977.2000000000007</v>
      </c>
      <c r="S28" s="59">
        <v>0.58599999999999997</v>
      </c>
    </row>
    <row r="29" spans="1:19" x14ac:dyDescent="0.25">
      <c r="A29" s="8" t="s">
        <v>163</v>
      </c>
      <c r="B29" s="56">
        <v>2516.6</v>
      </c>
      <c r="C29" s="59">
        <v>0.77700000000000002</v>
      </c>
      <c r="D29" s="56">
        <v>79912.800000000003</v>
      </c>
      <c r="E29" s="59">
        <v>0.379</v>
      </c>
      <c r="F29" s="56">
        <v>99564.800000000003</v>
      </c>
      <c r="G29" s="59">
        <v>0.96799999999999997</v>
      </c>
      <c r="H29" s="56">
        <v>5088.8</v>
      </c>
      <c r="I29" s="59">
        <v>0.65700000000000003</v>
      </c>
      <c r="J29" s="56">
        <v>2456.9</v>
      </c>
      <c r="K29" s="59">
        <v>0.66400000000000003</v>
      </c>
      <c r="L29" s="56">
        <v>17192</v>
      </c>
      <c r="M29" s="59">
        <v>0.16200000000000001</v>
      </c>
      <c r="N29" s="56">
        <v>1757.9</v>
      </c>
      <c r="O29" s="59">
        <v>7.0000000000000007E-2</v>
      </c>
      <c r="P29" s="56">
        <v>76354.3</v>
      </c>
      <c r="Q29" s="59">
        <v>0.38800000000000001</v>
      </c>
      <c r="R29" s="56">
        <v>8936.1</v>
      </c>
      <c r="S29" s="59">
        <v>0.61699999999999999</v>
      </c>
    </row>
    <row r="30" spans="1:19" x14ac:dyDescent="0.25">
      <c r="A30" s="64" t="s">
        <v>164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</row>
    <row r="31" spans="1:19" x14ac:dyDescent="0.25">
      <c r="A31" s="8" t="s">
        <v>152</v>
      </c>
      <c r="B31" s="56">
        <v>2511.1</v>
      </c>
      <c r="C31" s="59">
        <v>0.749</v>
      </c>
      <c r="D31" s="56">
        <v>79657.2</v>
      </c>
      <c r="E31" s="59">
        <v>0.44900000000000001</v>
      </c>
      <c r="F31" s="56">
        <v>99609.9</v>
      </c>
      <c r="G31" s="59">
        <v>0.98699999999999999</v>
      </c>
      <c r="H31" s="56">
        <v>5095.1000000000004</v>
      </c>
      <c r="I31" s="59">
        <v>0.64200000000000002</v>
      </c>
      <c r="J31" s="56">
        <v>2375.8000000000002</v>
      </c>
      <c r="K31" s="59">
        <v>0.63800000000000001</v>
      </c>
      <c r="L31" s="56">
        <v>20249.8</v>
      </c>
      <c r="M31" s="59">
        <v>0.14599999999999999</v>
      </c>
      <c r="N31" s="56">
        <v>1757.9</v>
      </c>
      <c r="O31" s="59">
        <v>7.2999999999999995E-2</v>
      </c>
      <c r="P31" s="56">
        <v>81337.2</v>
      </c>
      <c r="Q31" s="59">
        <v>0.34200000000000003</v>
      </c>
      <c r="R31" s="56">
        <v>8748.6</v>
      </c>
      <c r="S31" s="59">
        <v>0.61399999999999999</v>
      </c>
    </row>
    <row r="32" spans="1:19" x14ac:dyDescent="0.25">
      <c r="A32" s="8" t="s">
        <v>153</v>
      </c>
      <c r="B32" s="56">
        <v>2511.1</v>
      </c>
      <c r="C32" s="59">
        <v>0.73</v>
      </c>
      <c r="D32" s="56">
        <v>79657.2</v>
      </c>
      <c r="E32" s="59">
        <v>0.44600000000000001</v>
      </c>
      <c r="F32" s="56">
        <v>99609.9</v>
      </c>
      <c r="G32" s="59">
        <v>0.95</v>
      </c>
      <c r="H32" s="56">
        <v>5097.3</v>
      </c>
      <c r="I32" s="59">
        <v>0.63200000000000001</v>
      </c>
      <c r="J32" s="56">
        <v>2375.8000000000002</v>
      </c>
      <c r="K32" s="59">
        <v>0.65400000000000003</v>
      </c>
      <c r="L32" s="56">
        <v>20603.7</v>
      </c>
      <c r="M32" s="59">
        <v>0.186</v>
      </c>
      <c r="N32" s="56">
        <v>1757.9</v>
      </c>
      <c r="O32" s="59">
        <v>0.11600000000000001</v>
      </c>
      <c r="P32" s="56">
        <v>81713</v>
      </c>
      <c r="Q32" s="59">
        <v>0.40200000000000002</v>
      </c>
      <c r="R32" s="56">
        <v>8748.6</v>
      </c>
      <c r="S32" s="59">
        <v>0.61599999999999999</v>
      </c>
    </row>
    <row r="33" spans="1:19" x14ac:dyDescent="0.25">
      <c r="A33" s="8" t="s">
        <v>154</v>
      </c>
      <c r="B33" s="56">
        <v>2451.1</v>
      </c>
      <c r="C33" s="59">
        <v>0.73799999999999999</v>
      </c>
      <c r="D33" s="56">
        <v>79657.2</v>
      </c>
      <c r="E33" s="59">
        <v>0.5</v>
      </c>
      <c r="F33" s="56">
        <v>99609.9</v>
      </c>
      <c r="G33" s="59">
        <v>0.878</v>
      </c>
      <c r="H33" s="56">
        <v>5097.3</v>
      </c>
      <c r="I33" s="59">
        <v>0.61099999999999999</v>
      </c>
      <c r="J33" s="56">
        <v>2375.8000000000002</v>
      </c>
      <c r="K33" s="59">
        <v>0.64800000000000002</v>
      </c>
      <c r="L33" s="56">
        <v>20792.599999999999</v>
      </c>
      <c r="M33" s="59">
        <v>0.26700000000000002</v>
      </c>
      <c r="N33" s="56">
        <v>1757.9</v>
      </c>
      <c r="O33" s="59">
        <v>0.22900000000000001</v>
      </c>
      <c r="P33" s="56">
        <v>81962.100000000006</v>
      </c>
      <c r="Q33" s="59">
        <v>0.41799999999999998</v>
      </c>
      <c r="R33" s="56">
        <v>8741.6</v>
      </c>
      <c r="S33" s="59">
        <v>0.6</v>
      </c>
    </row>
    <row r="34" spans="1:19" x14ac:dyDescent="0.25">
      <c r="A34" s="8" t="s">
        <v>155</v>
      </c>
      <c r="B34" s="56">
        <v>2451.1</v>
      </c>
      <c r="C34" s="59">
        <v>0.75600000000000001</v>
      </c>
      <c r="D34" s="56">
        <v>79660.100000000006</v>
      </c>
      <c r="E34" s="59">
        <v>0.51300000000000001</v>
      </c>
      <c r="F34" s="56">
        <v>99609.9</v>
      </c>
      <c r="G34" s="59">
        <v>0.79200000000000004</v>
      </c>
      <c r="H34" s="56">
        <v>5105.7</v>
      </c>
      <c r="I34" s="59">
        <v>0.6</v>
      </c>
      <c r="J34" s="56">
        <v>2375.8000000000002</v>
      </c>
      <c r="K34" s="59">
        <v>0.61799999999999999</v>
      </c>
      <c r="L34" s="56">
        <v>21177.9</v>
      </c>
      <c r="M34" s="59">
        <v>0.29599999999999999</v>
      </c>
      <c r="N34" s="56">
        <v>1757.9</v>
      </c>
      <c r="O34" s="59">
        <v>0.248</v>
      </c>
      <c r="P34" s="56">
        <v>83041.399999999994</v>
      </c>
      <c r="Q34" s="59">
        <v>0.42399999999999999</v>
      </c>
      <c r="R34" s="56">
        <v>8789.1</v>
      </c>
      <c r="S34" s="59">
        <v>0.56399999999999995</v>
      </c>
    </row>
    <row r="35" spans="1:19" x14ac:dyDescent="0.25">
      <c r="A35" s="8" t="s">
        <v>156</v>
      </c>
      <c r="B35" s="56">
        <v>2451.1</v>
      </c>
      <c r="C35" s="59">
        <v>0.71</v>
      </c>
      <c r="D35" s="56">
        <v>79660.100000000006</v>
      </c>
      <c r="E35" s="59">
        <v>0.55000000000000004</v>
      </c>
      <c r="F35" s="56">
        <v>99609.9</v>
      </c>
      <c r="G35" s="59">
        <v>0.82799999999999996</v>
      </c>
      <c r="H35" s="56">
        <v>5122.7</v>
      </c>
      <c r="I35" s="59">
        <v>0.625</v>
      </c>
      <c r="J35" s="56">
        <v>2375.8000000000002</v>
      </c>
      <c r="K35" s="59">
        <v>0.58099999999999996</v>
      </c>
      <c r="L35" s="56">
        <v>21700.6</v>
      </c>
      <c r="M35" s="59">
        <v>0.33100000000000002</v>
      </c>
      <c r="N35" s="56">
        <v>1757.9</v>
      </c>
      <c r="O35" s="59">
        <v>0.309</v>
      </c>
      <c r="P35" s="56">
        <v>83182.100000000006</v>
      </c>
      <c r="Q35" s="59">
        <v>0.372</v>
      </c>
      <c r="R35" s="56">
        <v>8796.6</v>
      </c>
      <c r="S35" s="59">
        <v>0.55000000000000004</v>
      </c>
    </row>
    <row r="36" spans="1:19" x14ac:dyDescent="0.25">
      <c r="A36" s="8" t="s">
        <v>157</v>
      </c>
      <c r="B36" s="56">
        <v>2451.1</v>
      </c>
      <c r="C36" s="59">
        <v>0.72399999999999998</v>
      </c>
      <c r="D36" s="56">
        <v>79660.100000000006</v>
      </c>
      <c r="E36" s="59">
        <v>0.53300000000000003</v>
      </c>
      <c r="F36" s="56">
        <v>99609.9</v>
      </c>
      <c r="G36" s="59">
        <v>0.93500000000000005</v>
      </c>
      <c r="H36" s="56">
        <v>5126.7</v>
      </c>
      <c r="I36" s="59">
        <v>0.628</v>
      </c>
      <c r="J36" s="56">
        <v>2375.8000000000002</v>
      </c>
      <c r="K36" s="59">
        <v>0.59099999999999997</v>
      </c>
      <c r="L36" s="56">
        <v>22006.1</v>
      </c>
      <c r="M36" s="59">
        <v>0.35399999999999998</v>
      </c>
      <c r="N36" s="56">
        <v>1757.9</v>
      </c>
      <c r="O36" s="59">
        <v>0.379</v>
      </c>
      <c r="P36" s="56">
        <v>83313.5</v>
      </c>
      <c r="Q36" s="59">
        <v>0.33400000000000002</v>
      </c>
      <c r="R36" s="56">
        <v>8802.9</v>
      </c>
      <c r="S36" s="59">
        <v>0.60599999999999998</v>
      </c>
    </row>
    <row r="37" spans="1:19" x14ac:dyDescent="0.25">
      <c r="A37" s="8" t="s">
        <v>158</v>
      </c>
      <c r="B37" s="56">
        <v>2451.1</v>
      </c>
      <c r="C37" s="59">
        <v>0.749</v>
      </c>
      <c r="D37" s="56">
        <v>79667.399999999994</v>
      </c>
      <c r="E37" s="59">
        <v>0.44800000000000001</v>
      </c>
      <c r="F37" s="56">
        <v>99628.9</v>
      </c>
      <c r="G37" s="59">
        <v>0.96199999999999997</v>
      </c>
      <c r="H37" s="56">
        <v>5145.2</v>
      </c>
      <c r="I37" s="59">
        <v>0.61699999999999999</v>
      </c>
      <c r="J37" s="56">
        <v>2375.8000000000002</v>
      </c>
      <c r="K37" s="59">
        <v>0.58899999999999997</v>
      </c>
      <c r="L37" s="56">
        <v>22242.6</v>
      </c>
      <c r="M37" s="59">
        <v>0.315</v>
      </c>
      <c r="N37" s="56">
        <v>1757.9</v>
      </c>
      <c r="O37" s="59">
        <v>0.253</v>
      </c>
      <c r="P37" s="56">
        <v>83498.600000000006</v>
      </c>
      <c r="Q37" s="59">
        <v>0.25800000000000001</v>
      </c>
      <c r="R37" s="56">
        <v>8802.9</v>
      </c>
      <c r="S37" s="59">
        <v>0.621</v>
      </c>
    </row>
    <row r="38" spans="1:19" x14ac:dyDescent="0.25">
      <c r="A38" s="8" t="s">
        <v>159</v>
      </c>
      <c r="B38" s="56">
        <v>2451.1</v>
      </c>
      <c r="C38" s="59">
        <v>0.74399999999999999</v>
      </c>
      <c r="D38" s="56">
        <v>79614.2</v>
      </c>
      <c r="E38" s="59">
        <v>0.371</v>
      </c>
      <c r="F38" s="56">
        <v>99628.9</v>
      </c>
      <c r="G38" s="59">
        <v>0.97699999999999998</v>
      </c>
      <c r="H38" s="56">
        <v>5147.3</v>
      </c>
      <c r="I38" s="59">
        <v>0.62</v>
      </c>
      <c r="J38" s="56">
        <v>2375.8000000000002</v>
      </c>
      <c r="K38" s="59">
        <v>0.65</v>
      </c>
      <c r="L38" s="56">
        <v>22356.400000000001</v>
      </c>
      <c r="M38" s="59">
        <v>0.29899999999999999</v>
      </c>
      <c r="N38" s="56">
        <v>1757.9</v>
      </c>
      <c r="O38" s="59">
        <v>0.27500000000000002</v>
      </c>
      <c r="P38" s="56">
        <v>83980.6</v>
      </c>
      <c r="Q38" s="59">
        <v>0.222</v>
      </c>
      <c r="R38" s="56">
        <v>8856.4</v>
      </c>
      <c r="S38" s="59">
        <v>0.63300000000000001</v>
      </c>
    </row>
    <row r="39" spans="1:19" x14ac:dyDescent="0.25">
      <c r="A39" s="8" t="s">
        <v>160</v>
      </c>
      <c r="B39" s="56">
        <v>2451.1</v>
      </c>
      <c r="C39" s="59">
        <v>0.751</v>
      </c>
      <c r="D39" s="56">
        <v>79761.5</v>
      </c>
      <c r="E39" s="59">
        <v>0.33300000000000002</v>
      </c>
      <c r="F39" s="56">
        <v>99628.9</v>
      </c>
      <c r="G39" s="59">
        <v>0.95</v>
      </c>
      <c r="H39" s="56">
        <v>5147.2</v>
      </c>
      <c r="I39" s="59">
        <v>0.59399999999999997</v>
      </c>
      <c r="J39" s="56">
        <v>2375.8000000000002</v>
      </c>
      <c r="K39" s="59">
        <v>0.61799999999999999</v>
      </c>
      <c r="L39" s="56">
        <v>22547.7</v>
      </c>
      <c r="M39" s="59">
        <v>0.28699999999999998</v>
      </c>
      <c r="N39" s="56">
        <v>1757.9</v>
      </c>
      <c r="O39" s="59">
        <v>0.29099999999999998</v>
      </c>
      <c r="P39" s="56">
        <v>83980.6</v>
      </c>
      <c r="Q39" s="59">
        <v>0.29499999999999998</v>
      </c>
      <c r="R39" s="56">
        <v>8856.4</v>
      </c>
      <c r="S39" s="59">
        <v>0.58599999999999997</v>
      </c>
    </row>
    <row r="40" spans="1:19" x14ac:dyDescent="0.25">
      <c r="A40" s="8" t="s">
        <v>161</v>
      </c>
      <c r="B40" s="56">
        <v>2451.1</v>
      </c>
      <c r="C40" s="59">
        <v>0.66200000000000003</v>
      </c>
      <c r="D40" s="56">
        <v>79797.5</v>
      </c>
      <c r="E40" s="59">
        <v>0.29799999999999999</v>
      </c>
      <c r="F40" s="56">
        <v>99628.9</v>
      </c>
      <c r="G40" s="59">
        <v>0.89</v>
      </c>
      <c r="H40" s="56">
        <v>5147.2</v>
      </c>
      <c r="I40" s="59">
        <v>0.58199999999999996</v>
      </c>
      <c r="J40" s="56">
        <v>2375.8000000000002</v>
      </c>
      <c r="K40" s="59">
        <v>0.621</v>
      </c>
      <c r="L40" s="56">
        <v>22762.799999999999</v>
      </c>
      <c r="M40" s="59">
        <v>0.252</v>
      </c>
      <c r="N40" s="56">
        <v>1757.9</v>
      </c>
      <c r="O40" s="59">
        <v>0.24099999999999999</v>
      </c>
      <c r="P40" s="56">
        <v>84229.8</v>
      </c>
      <c r="Q40" s="59">
        <v>0.38700000000000001</v>
      </c>
      <c r="R40" s="56">
        <v>8856.4</v>
      </c>
      <c r="S40" s="59">
        <v>0.57399999999999995</v>
      </c>
    </row>
    <row r="41" spans="1:19" x14ac:dyDescent="0.25">
      <c r="A41" s="8" t="s">
        <v>162</v>
      </c>
      <c r="B41" s="56">
        <v>2451.1</v>
      </c>
      <c r="C41" s="59">
        <v>0.73499999999999999</v>
      </c>
      <c r="D41" s="56">
        <v>79797.100000000006</v>
      </c>
      <c r="E41" s="59">
        <v>0.34599999999999997</v>
      </c>
      <c r="F41" s="56">
        <v>99628.9</v>
      </c>
      <c r="G41" s="59">
        <v>0.92900000000000005</v>
      </c>
      <c r="H41" s="56">
        <v>5143.8999999999996</v>
      </c>
      <c r="I41" s="59">
        <v>0.623</v>
      </c>
      <c r="J41" s="56">
        <v>2375.8000000000002</v>
      </c>
      <c r="K41" s="59">
        <v>0.65100000000000002</v>
      </c>
      <c r="L41" s="56">
        <v>23095.3</v>
      </c>
      <c r="M41" s="59">
        <v>0.18099999999999999</v>
      </c>
      <c r="N41" s="56">
        <v>1757.9</v>
      </c>
      <c r="O41" s="59">
        <v>0.10299999999999999</v>
      </c>
      <c r="P41" s="56">
        <v>84483.3</v>
      </c>
      <c r="Q41" s="59">
        <v>0.36599999999999999</v>
      </c>
      <c r="R41" s="56">
        <v>8856.4</v>
      </c>
      <c r="S41" s="59">
        <v>0.61199999999999999</v>
      </c>
    </row>
    <row r="42" spans="1:19" x14ac:dyDescent="0.25">
      <c r="A42" s="8" t="s">
        <v>163</v>
      </c>
      <c r="B42" s="56">
        <v>2446.3000000000002</v>
      </c>
      <c r="C42" s="59">
        <v>0.74199999999999999</v>
      </c>
      <c r="D42" s="56">
        <v>79794.399999999994</v>
      </c>
      <c r="E42" s="59">
        <v>0.375</v>
      </c>
      <c r="F42" s="56">
        <v>99628.9</v>
      </c>
      <c r="G42" s="59">
        <v>0.99399999999999999</v>
      </c>
      <c r="H42" s="56">
        <v>5129.5</v>
      </c>
      <c r="I42" s="59">
        <v>0.63900000000000001</v>
      </c>
      <c r="J42" s="56">
        <v>2375.8000000000002</v>
      </c>
      <c r="K42" s="59">
        <v>0.67400000000000004</v>
      </c>
      <c r="L42" s="56">
        <v>23660</v>
      </c>
      <c r="M42" s="59">
        <v>0.156</v>
      </c>
      <c r="N42" s="56">
        <v>1757.9</v>
      </c>
      <c r="O42" s="59">
        <v>0.09</v>
      </c>
      <c r="P42" s="56">
        <v>85431.2</v>
      </c>
      <c r="Q42" s="59">
        <v>0.34200000000000003</v>
      </c>
      <c r="R42" s="56">
        <v>8830.9</v>
      </c>
      <c r="S42" s="59">
        <v>0.65300000000000002</v>
      </c>
    </row>
    <row r="43" spans="1:19" x14ac:dyDescent="0.25">
      <c r="A43" s="64" t="s">
        <v>165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1:19" x14ac:dyDescent="0.25">
      <c r="A44" s="8" t="s">
        <v>152</v>
      </c>
      <c r="B44" s="56">
        <v>2387.5</v>
      </c>
      <c r="C44" s="59">
        <v>0.753</v>
      </c>
      <c r="D44" s="56">
        <v>79771.8</v>
      </c>
      <c r="E44" s="59">
        <v>0.42199999999999999</v>
      </c>
      <c r="F44" s="56">
        <v>99730.6</v>
      </c>
      <c r="G44" s="59">
        <v>1.006</v>
      </c>
      <c r="H44" s="56">
        <v>5108.5</v>
      </c>
      <c r="I44" s="59">
        <v>0.622</v>
      </c>
      <c r="J44" s="56">
        <v>2543.9</v>
      </c>
      <c r="K44" s="59">
        <v>0.66200000000000003</v>
      </c>
      <c r="L44" s="56">
        <v>25311.1</v>
      </c>
      <c r="M44" s="59">
        <v>0.16300000000000001</v>
      </c>
      <c r="N44" s="56">
        <v>1757.9</v>
      </c>
      <c r="O44" s="59">
        <v>0.1</v>
      </c>
      <c r="P44" s="56">
        <v>87552.6</v>
      </c>
      <c r="Q44" s="59">
        <v>0.38700000000000001</v>
      </c>
      <c r="R44" s="56">
        <v>8813</v>
      </c>
      <c r="S44" s="59">
        <v>0.65300000000000002</v>
      </c>
    </row>
    <row r="45" spans="1:19" x14ac:dyDescent="0.25">
      <c r="A45" s="8" t="s">
        <v>153</v>
      </c>
      <c r="B45" s="56">
        <v>2403.5</v>
      </c>
      <c r="C45" s="59">
        <v>0.78900000000000003</v>
      </c>
      <c r="D45" s="56">
        <v>79771.8</v>
      </c>
      <c r="E45" s="59">
        <v>0.46400000000000002</v>
      </c>
      <c r="F45" s="56">
        <v>99730.6</v>
      </c>
      <c r="G45" s="59">
        <v>0.96699999999999997</v>
      </c>
      <c r="H45" s="56">
        <v>5083.1000000000004</v>
      </c>
      <c r="I45" s="59">
        <v>0.64600000000000002</v>
      </c>
      <c r="J45" s="56">
        <v>2543.9</v>
      </c>
      <c r="K45" s="59">
        <v>0.66600000000000004</v>
      </c>
      <c r="L45" s="56">
        <v>25968.400000000001</v>
      </c>
      <c r="M45" s="59">
        <v>0.20899999999999999</v>
      </c>
      <c r="N45" s="56">
        <v>1757.9</v>
      </c>
      <c r="O45" s="59">
        <v>0.161</v>
      </c>
      <c r="P45" s="56">
        <v>88563.199999999997</v>
      </c>
      <c r="Q45" s="59">
        <v>0.38800000000000001</v>
      </c>
      <c r="R45" s="56">
        <v>8813</v>
      </c>
      <c r="S45" s="59">
        <v>0.625</v>
      </c>
    </row>
    <row r="46" spans="1:19" x14ac:dyDescent="0.25">
      <c r="A46" s="8" t="s">
        <v>154</v>
      </c>
      <c r="B46" s="56">
        <v>2382.1999999999998</v>
      </c>
      <c r="C46" s="59">
        <v>0.76800000000000002</v>
      </c>
      <c r="D46" s="56">
        <v>79785.3</v>
      </c>
      <c r="E46" s="59">
        <v>0.436</v>
      </c>
      <c r="F46" s="56">
        <v>99730.6</v>
      </c>
      <c r="G46" s="59">
        <v>0.90300000000000002</v>
      </c>
      <c r="H46" s="56">
        <v>5086.1000000000004</v>
      </c>
      <c r="I46" s="59">
        <v>0.62</v>
      </c>
      <c r="J46" s="56">
        <v>2543.9</v>
      </c>
      <c r="K46" s="59">
        <v>0.63300000000000001</v>
      </c>
      <c r="L46" s="56">
        <v>26067.599999999999</v>
      </c>
      <c r="M46" s="59">
        <v>0.24299999999999999</v>
      </c>
      <c r="N46" s="56">
        <v>1757.9</v>
      </c>
      <c r="O46" s="59">
        <v>0.192</v>
      </c>
      <c r="P46" s="56">
        <v>88787.7</v>
      </c>
      <c r="Q46" s="59">
        <v>0.40100000000000002</v>
      </c>
      <c r="R46" s="56">
        <v>8780.5</v>
      </c>
      <c r="S46" s="59">
        <v>0.61699999999999999</v>
      </c>
    </row>
    <row r="47" spans="1:19" x14ac:dyDescent="0.25">
      <c r="A47" s="8" t="s">
        <v>155</v>
      </c>
      <c r="B47" s="56">
        <v>2392.1999999999998</v>
      </c>
      <c r="C47" s="59">
        <v>0.69</v>
      </c>
      <c r="D47" s="56">
        <v>79792.3</v>
      </c>
      <c r="E47" s="59">
        <v>0.48899999999999999</v>
      </c>
      <c r="F47" s="56">
        <v>99730.6</v>
      </c>
      <c r="G47" s="59">
        <v>0.82399999999999995</v>
      </c>
      <c r="H47" s="56">
        <v>5086.1000000000004</v>
      </c>
      <c r="I47" s="59">
        <v>0.60899999999999999</v>
      </c>
      <c r="J47" s="56">
        <v>2543.9</v>
      </c>
      <c r="K47" s="59">
        <v>0.61599999999999999</v>
      </c>
      <c r="L47" s="56">
        <v>26591.3</v>
      </c>
      <c r="M47" s="59">
        <v>0.29699999999999999</v>
      </c>
      <c r="N47" s="56">
        <v>1757.9</v>
      </c>
      <c r="O47" s="59">
        <v>0.24399999999999999</v>
      </c>
      <c r="P47" s="56">
        <v>88789.2</v>
      </c>
      <c r="Q47" s="59">
        <v>0.41299999999999998</v>
      </c>
      <c r="R47" s="56">
        <v>8780.5</v>
      </c>
      <c r="S47" s="59">
        <v>0.55600000000000005</v>
      </c>
    </row>
    <row r="48" spans="1:19" x14ac:dyDescent="0.25">
      <c r="A48" s="8" t="s">
        <v>156</v>
      </c>
      <c r="B48" s="56">
        <v>2392.1999999999998</v>
      </c>
      <c r="C48" s="59">
        <v>0.77700000000000002</v>
      </c>
      <c r="D48" s="56">
        <v>79753.3</v>
      </c>
      <c r="E48" s="59">
        <v>0.51300000000000001</v>
      </c>
      <c r="F48" s="56">
        <v>99730.6</v>
      </c>
      <c r="G48" s="59">
        <v>0.90700000000000003</v>
      </c>
      <c r="H48" s="56">
        <v>5083.5</v>
      </c>
      <c r="I48" s="59">
        <v>0.59399999999999997</v>
      </c>
      <c r="J48" s="56">
        <v>2543.9</v>
      </c>
      <c r="K48" s="59">
        <v>0.63200000000000001</v>
      </c>
      <c r="L48" s="56">
        <v>26859.7</v>
      </c>
      <c r="M48" s="59">
        <v>0.318</v>
      </c>
      <c r="N48" s="56">
        <v>1757.9</v>
      </c>
      <c r="O48" s="59">
        <v>0.32900000000000001</v>
      </c>
      <c r="P48" s="56">
        <v>89086.2</v>
      </c>
      <c r="Q48" s="59">
        <v>0.36</v>
      </c>
      <c r="R48" s="56">
        <v>8761.5</v>
      </c>
      <c r="S48" s="59">
        <v>0.57999999999999996</v>
      </c>
    </row>
    <row r="49" spans="1:19" x14ac:dyDescent="0.25">
      <c r="A49" s="8" t="s">
        <v>157</v>
      </c>
      <c r="B49" s="56">
        <v>2392.1999999999998</v>
      </c>
      <c r="C49" s="59">
        <v>0.755</v>
      </c>
      <c r="D49" s="56">
        <v>79753.8</v>
      </c>
      <c r="E49" s="59">
        <v>0.48099999999999998</v>
      </c>
      <c r="F49" s="56">
        <v>99730.6</v>
      </c>
      <c r="G49" s="59">
        <v>0.97099999999999997</v>
      </c>
      <c r="H49" s="56">
        <v>5006.8999999999996</v>
      </c>
      <c r="I49" s="59">
        <v>0.63</v>
      </c>
      <c r="J49" s="56">
        <v>2543.9</v>
      </c>
      <c r="K49" s="59">
        <v>0.64100000000000001</v>
      </c>
      <c r="L49" s="56">
        <v>27291.3</v>
      </c>
      <c r="M49" s="59">
        <v>0.34899999999999998</v>
      </c>
      <c r="N49" s="56">
        <v>1757.9</v>
      </c>
      <c r="O49" s="59">
        <v>0.41699999999999998</v>
      </c>
      <c r="P49" s="56">
        <v>89078.2</v>
      </c>
      <c r="Q49" s="59">
        <v>0.38400000000000001</v>
      </c>
      <c r="R49" s="56">
        <v>8775.5</v>
      </c>
      <c r="S49" s="59">
        <v>0.61699999999999999</v>
      </c>
    </row>
    <row r="50" spans="1:19" x14ac:dyDescent="0.25">
      <c r="A50" s="8" t="s">
        <v>158</v>
      </c>
      <c r="B50" s="56">
        <v>2392.1999999999998</v>
      </c>
      <c r="C50" s="59">
        <v>0.77</v>
      </c>
      <c r="D50" s="56">
        <v>79751.600000000006</v>
      </c>
      <c r="E50" s="59">
        <v>0.42299999999999999</v>
      </c>
      <c r="F50" s="56">
        <v>99730.6</v>
      </c>
      <c r="G50" s="59">
        <v>0.97699999999999998</v>
      </c>
      <c r="H50" s="56">
        <v>5050.2</v>
      </c>
      <c r="I50" s="59">
        <v>0.623</v>
      </c>
      <c r="J50" s="56">
        <v>2543.9</v>
      </c>
      <c r="K50" s="59">
        <v>0.65800000000000003</v>
      </c>
      <c r="L50" s="56">
        <v>27451.7</v>
      </c>
      <c r="M50" s="59">
        <v>0.311</v>
      </c>
      <c r="N50" s="56">
        <v>1757.9</v>
      </c>
      <c r="O50" s="59">
        <v>0.30099999999999999</v>
      </c>
      <c r="P50" s="56">
        <v>89227.199999999997</v>
      </c>
      <c r="Q50" s="59">
        <v>0.247</v>
      </c>
      <c r="R50" s="56">
        <v>8767.2000000000007</v>
      </c>
      <c r="S50" s="59">
        <v>0.63700000000000001</v>
      </c>
    </row>
    <row r="51" spans="1:19" x14ac:dyDescent="0.25">
      <c r="A51" s="8" t="s">
        <v>159</v>
      </c>
      <c r="B51" s="56">
        <v>2392.1999999999998</v>
      </c>
      <c r="C51" s="59">
        <v>0.76800000000000002</v>
      </c>
      <c r="D51" s="56">
        <v>79751.600000000006</v>
      </c>
      <c r="E51" s="59">
        <v>0.371</v>
      </c>
      <c r="F51" s="56">
        <v>99730.6</v>
      </c>
      <c r="G51" s="59">
        <v>0.97399999999999998</v>
      </c>
      <c r="H51" s="56">
        <v>5042.5</v>
      </c>
      <c r="I51" s="59">
        <v>0.626</v>
      </c>
      <c r="J51" s="56">
        <v>2543.9</v>
      </c>
      <c r="K51" s="59">
        <v>0.68700000000000006</v>
      </c>
      <c r="L51" s="56">
        <v>27590.1</v>
      </c>
      <c r="M51" s="59">
        <v>0.30499999999999999</v>
      </c>
      <c r="N51" s="56">
        <v>1757.9</v>
      </c>
      <c r="O51" s="59">
        <v>0.32500000000000001</v>
      </c>
      <c r="P51" s="56">
        <v>89387.5</v>
      </c>
      <c r="Q51" s="59">
        <v>0.29799999999999999</v>
      </c>
      <c r="R51" s="56">
        <v>8748.7000000000007</v>
      </c>
      <c r="S51" s="59">
        <v>0.622</v>
      </c>
    </row>
    <row r="52" spans="1:19" x14ac:dyDescent="0.25">
      <c r="A52" s="8" t="s">
        <v>160</v>
      </c>
      <c r="B52" s="56">
        <v>2392.1999999999998</v>
      </c>
      <c r="C52" s="59">
        <v>0.77100000000000002</v>
      </c>
      <c r="D52" s="56">
        <v>79751.600000000006</v>
      </c>
      <c r="E52" s="59">
        <v>0.33400000000000002</v>
      </c>
      <c r="F52" s="56">
        <v>99277.9</v>
      </c>
      <c r="G52" s="59">
        <v>0.90300000000000002</v>
      </c>
      <c r="H52" s="56">
        <v>5042.5</v>
      </c>
      <c r="I52" s="59">
        <v>0.58299999999999996</v>
      </c>
      <c r="J52" s="56">
        <v>2543.9</v>
      </c>
      <c r="K52" s="59">
        <v>0.67200000000000004</v>
      </c>
      <c r="L52" s="56">
        <v>27674</v>
      </c>
      <c r="M52" s="59">
        <v>0.27700000000000002</v>
      </c>
      <c r="N52" s="56">
        <v>1757.9</v>
      </c>
      <c r="O52" s="59">
        <v>0.34799999999999998</v>
      </c>
      <c r="P52" s="56">
        <v>89469.5</v>
      </c>
      <c r="Q52" s="59">
        <v>0.28599999999999998</v>
      </c>
      <c r="R52" s="56">
        <v>8748.7000000000007</v>
      </c>
      <c r="S52" s="59">
        <v>0.58499999999999996</v>
      </c>
    </row>
    <row r="53" spans="1:19" x14ac:dyDescent="0.25">
      <c r="A53" s="8" t="s">
        <v>161</v>
      </c>
      <c r="B53" s="56">
        <v>2392.1999999999998</v>
      </c>
      <c r="C53" s="59">
        <v>0.71499999999999997</v>
      </c>
      <c r="D53" s="56">
        <v>79753.600000000006</v>
      </c>
      <c r="E53" s="59">
        <v>0.32900000000000001</v>
      </c>
      <c r="F53" s="56">
        <v>99277.9</v>
      </c>
      <c r="G53" s="59">
        <v>0.80400000000000005</v>
      </c>
      <c r="H53" s="56">
        <v>5041.3999999999996</v>
      </c>
      <c r="I53" s="59">
        <v>0.61</v>
      </c>
      <c r="J53" s="56">
        <v>2543.9</v>
      </c>
      <c r="K53" s="59">
        <v>0.64300000000000002</v>
      </c>
      <c r="L53" s="56">
        <v>27989.5</v>
      </c>
      <c r="M53" s="59">
        <v>0.224</v>
      </c>
      <c r="N53" s="56">
        <v>1757.9</v>
      </c>
      <c r="O53" s="59">
        <v>0.20699999999999999</v>
      </c>
      <c r="P53" s="56">
        <v>89941.8</v>
      </c>
      <c r="Q53" s="59">
        <v>0.315</v>
      </c>
      <c r="R53" s="56">
        <v>8748.7000000000007</v>
      </c>
      <c r="S53" s="59">
        <v>0.56499999999999995</v>
      </c>
    </row>
    <row r="54" spans="1:19" x14ac:dyDescent="0.25">
      <c r="A54" s="8" t="s">
        <v>162</v>
      </c>
      <c r="B54" s="56">
        <v>2392.1999999999998</v>
      </c>
      <c r="C54" s="59">
        <v>0.77300000000000002</v>
      </c>
      <c r="D54" s="56">
        <v>79753.600000000006</v>
      </c>
      <c r="E54" s="59">
        <v>0.38100000000000001</v>
      </c>
      <c r="F54" s="56">
        <v>99432.9</v>
      </c>
      <c r="G54" s="59">
        <v>0.89300000000000002</v>
      </c>
      <c r="H54" s="56">
        <v>5039</v>
      </c>
      <c r="I54" s="59">
        <v>0.623</v>
      </c>
      <c r="J54" s="56">
        <v>2543.9</v>
      </c>
      <c r="K54" s="59">
        <v>0.67400000000000004</v>
      </c>
      <c r="L54" s="56">
        <v>28158.3</v>
      </c>
      <c r="M54" s="59">
        <v>0.17299999999999999</v>
      </c>
      <c r="N54" s="56">
        <v>1757.9</v>
      </c>
      <c r="O54" s="59">
        <v>0.13300000000000001</v>
      </c>
      <c r="P54" s="56">
        <v>90282.8</v>
      </c>
      <c r="Q54" s="59">
        <v>0.33800000000000002</v>
      </c>
      <c r="R54" s="56">
        <v>8694.6</v>
      </c>
      <c r="S54" s="59">
        <v>0.60399999999999998</v>
      </c>
    </row>
    <row r="55" spans="1:19" x14ac:dyDescent="0.25">
      <c r="A55" s="8" t="s">
        <v>163</v>
      </c>
      <c r="B55" s="56">
        <v>2387.9</v>
      </c>
      <c r="C55" s="59">
        <v>0.79400000000000004</v>
      </c>
      <c r="D55" s="56">
        <v>79870.8</v>
      </c>
      <c r="E55" s="59">
        <v>0.38400000000000001</v>
      </c>
      <c r="F55" s="56">
        <v>99432.9</v>
      </c>
      <c r="G55" s="59">
        <v>0.96899999999999997</v>
      </c>
      <c r="H55" s="56">
        <v>5038.6000000000004</v>
      </c>
      <c r="I55" s="59">
        <v>0.63200000000000001</v>
      </c>
      <c r="J55" s="56">
        <v>2543.9</v>
      </c>
      <c r="K55" s="59">
        <v>0.67</v>
      </c>
      <c r="L55" s="56">
        <v>28690.2</v>
      </c>
      <c r="M55" s="59">
        <v>0.13700000000000001</v>
      </c>
      <c r="N55" s="56">
        <v>1757.9</v>
      </c>
      <c r="O55" s="59">
        <v>7.0000000000000007E-2</v>
      </c>
      <c r="P55" s="56">
        <v>90534.1</v>
      </c>
      <c r="Q55" s="59">
        <v>0.34799999999999998</v>
      </c>
      <c r="R55" s="56">
        <v>8694.6</v>
      </c>
      <c r="S55" s="59">
        <v>0.61399999999999999</v>
      </c>
    </row>
    <row r="56" spans="1:19" ht="96" customHeight="1" x14ac:dyDescent="0.25">
      <c r="A56" s="66" t="s">
        <v>166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</sheetData>
  <mergeCells count="18">
    <mergeCell ref="A1:S1"/>
    <mergeCell ref="B2:C2"/>
    <mergeCell ref="D2:E2"/>
    <mergeCell ref="F2:G2"/>
    <mergeCell ref="H2:I2"/>
    <mergeCell ref="J2:K2"/>
    <mergeCell ref="L2:O2"/>
    <mergeCell ref="P2:Q2"/>
    <mergeCell ref="R2:S2"/>
    <mergeCell ref="A30:S30"/>
    <mergeCell ref="A43:S43"/>
    <mergeCell ref="A56:S56"/>
    <mergeCell ref="L3:M3"/>
    <mergeCell ref="N3:O3"/>
    <mergeCell ref="P3:S3"/>
    <mergeCell ref="A5:S5"/>
    <mergeCell ref="A17:S17"/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499984740745262"/>
  </sheetPr>
  <dimension ref="A1:AJ1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5.7109375" style="10" customWidth="1"/>
    <col min="2" max="4" width="9.140625" style="10" customWidth="1"/>
  </cols>
  <sheetData>
    <row r="1" spans="1:36" ht="32.1" customHeight="1" x14ac:dyDescent="0.25">
      <c r="A1" s="9" t="s">
        <v>167</v>
      </c>
      <c r="B1">
        <v>2016</v>
      </c>
      <c r="C1" s="6">
        <v>2017</v>
      </c>
      <c r="D1">
        <v>2018</v>
      </c>
      <c r="E1" s="6">
        <v>2019</v>
      </c>
      <c r="F1">
        <v>2020</v>
      </c>
      <c r="G1" s="6">
        <v>2021</v>
      </c>
      <c r="H1">
        <v>2022</v>
      </c>
      <c r="I1" s="6">
        <v>2023</v>
      </c>
      <c r="J1">
        <v>2024</v>
      </c>
      <c r="K1" s="6">
        <v>2025</v>
      </c>
      <c r="L1">
        <v>2026</v>
      </c>
      <c r="M1" s="6">
        <v>2027</v>
      </c>
      <c r="N1">
        <v>2028</v>
      </c>
      <c r="O1" s="6">
        <v>2029</v>
      </c>
      <c r="P1">
        <v>2030</v>
      </c>
      <c r="Q1" s="6">
        <v>2031</v>
      </c>
      <c r="R1">
        <v>2032</v>
      </c>
      <c r="S1" s="6">
        <v>2033</v>
      </c>
      <c r="T1">
        <v>2034</v>
      </c>
      <c r="U1" s="6">
        <v>2035</v>
      </c>
      <c r="V1">
        <v>2036</v>
      </c>
      <c r="W1" s="6">
        <v>2037</v>
      </c>
      <c r="X1">
        <v>2038</v>
      </c>
      <c r="Y1" s="6">
        <v>2039</v>
      </c>
      <c r="Z1">
        <v>2040</v>
      </c>
      <c r="AA1" s="6">
        <v>2041</v>
      </c>
      <c r="AB1">
        <v>2042</v>
      </c>
      <c r="AC1" s="6">
        <v>2043</v>
      </c>
      <c r="AD1">
        <v>2044</v>
      </c>
      <c r="AE1" s="6">
        <v>2045</v>
      </c>
      <c r="AF1">
        <v>2046</v>
      </c>
      <c r="AG1" s="6">
        <v>2047</v>
      </c>
      <c r="AH1">
        <v>2048</v>
      </c>
      <c r="AI1" s="6">
        <v>2049</v>
      </c>
      <c r="AJ1">
        <v>2050</v>
      </c>
    </row>
    <row r="2" spans="1:36" x14ac:dyDescent="0.25">
      <c r="A2" t="s">
        <v>168</v>
      </c>
      <c r="B2" s="61">
        <v>0.65400000000000003</v>
      </c>
      <c r="C2" s="60">
        <f>B2</f>
        <v>0.65400000000000003</v>
      </c>
      <c r="D2" s="60">
        <f t="shared" ref="D2:AJ10" si="0">C2</f>
        <v>0.65400000000000003</v>
      </c>
      <c r="E2" s="60">
        <f t="shared" si="0"/>
        <v>0.65400000000000003</v>
      </c>
      <c r="F2" s="60">
        <f t="shared" si="0"/>
        <v>0.65400000000000003</v>
      </c>
      <c r="G2" s="60">
        <f t="shared" si="0"/>
        <v>0.65400000000000003</v>
      </c>
      <c r="H2" s="60">
        <f t="shared" si="0"/>
        <v>0.65400000000000003</v>
      </c>
      <c r="I2" s="60">
        <f t="shared" si="0"/>
        <v>0.65400000000000003</v>
      </c>
      <c r="J2" s="60">
        <f t="shared" si="0"/>
        <v>0.65400000000000003</v>
      </c>
      <c r="K2" s="60">
        <f t="shared" si="0"/>
        <v>0.65400000000000003</v>
      </c>
      <c r="L2" s="60">
        <f t="shared" si="0"/>
        <v>0.65400000000000003</v>
      </c>
      <c r="M2" s="60">
        <f t="shared" si="0"/>
        <v>0.65400000000000003</v>
      </c>
      <c r="N2" s="60">
        <f t="shared" si="0"/>
        <v>0.65400000000000003</v>
      </c>
      <c r="O2" s="60">
        <f t="shared" si="0"/>
        <v>0.65400000000000003</v>
      </c>
      <c r="P2" s="60">
        <f t="shared" si="0"/>
        <v>0.65400000000000003</v>
      </c>
      <c r="Q2" s="60">
        <f t="shared" si="0"/>
        <v>0.65400000000000003</v>
      </c>
      <c r="R2" s="60">
        <f t="shared" si="0"/>
        <v>0.65400000000000003</v>
      </c>
      <c r="S2" s="60">
        <f t="shared" si="0"/>
        <v>0.65400000000000003</v>
      </c>
      <c r="T2" s="60">
        <f t="shared" si="0"/>
        <v>0.65400000000000003</v>
      </c>
      <c r="U2" s="60">
        <f t="shared" si="0"/>
        <v>0.65400000000000003</v>
      </c>
      <c r="V2" s="60">
        <f t="shared" si="0"/>
        <v>0.65400000000000003</v>
      </c>
      <c r="W2" s="60">
        <f t="shared" si="0"/>
        <v>0.65400000000000003</v>
      </c>
      <c r="X2" s="60">
        <f t="shared" si="0"/>
        <v>0.65400000000000003</v>
      </c>
      <c r="Y2" s="60">
        <f t="shared" si="0"/>
        <v>0.65400000000000003</v>
      </c>
      <c r="Z2" s="60">
        <f t="shared" si="0"/>
        <v>0.65400000000000003</v>
      </c>
      <c r="AA2" s="60">
        <f t="shared" si="0"/>
        <v>0.65400000000000003</v>
      </c>
      <c r="AB2" s="60">
        <f t="shared" si="0"/>
        <v>0.65400000000000003</v>
      </c>
      <c r="AC2" s="60">
        <f t="shared" si="0"/>
        <v>0.65400000000000003</v>
      </c>
      <c r="AD2" s="60">
        <f t="shared" si="0"/>
        <v>0.65400000000000003</v>
      </c>
      <c r="AE2" s="60">
        <f t="shared" si="0"/>
        <v>0.65400000000000003</v>
      </c>
      <c r="AF2" s="60">
        <f t="shared" si="0"/>
        <v>0.65400000000000003</v>
      </c>
      <c r="AG2" s="60">
        <f t="shared" si="0"/>
        <v>0.65400000000000003</v>
      </c>
      <c r="AH2" s="60">
        <f t="shared" si="0"/>
        <v>0.65400000000000003</v>
      </c>
      <c r="AI2" s="60">
        <f t="shared" si="0"/>
        <v>0.65400000000000003</v>
      </c>
      <c r="AJ2" s="60">
        <f t="shared" si="0"/>
        <v>0.65400000000000003</v>
      </c>
    </row>
    <row r="3" spans="1:36" x14ac:dyDescent="0.25">
      <c r="A3" t="s">
        <v>169</v>
      </c>
      <c r="B3" s="61">
        <v>0.52400000000000002</v>
      </c>
      <c r="C3" s="60">
        <f t="shared" ref="C3:R17" si="1">B3</f>
        <v>0.52400000000000002</v>
      </c>
      <c r="D3" s="60">
        <f t="shared" si="1"/>
        <v>0.52400000000000002</v>
      </c>
      <c r="E3" s="60">
        <f t="shared" si="1"/>
        <v>0.52400000000000002</v>
      </c>
      <c r="F3" s="60">
        <f t="shared" si="1"/>
        <v>0.52400000000000002</v>
      </c>
      <c r="G3" s="60">
        <f t="shared" si="1"/>
        <v>0.52400000000000002</v>
      </c>
      <c r="H3" s="60">
        <f t="shared" si="1"/>
        <v>0.52400000000000002</v>
      </c>
      <c r="I3" s="60">
        <f t="shared" si="1"/>
        <v>0.52400000000000002</v>
      </c>
      <c r="J3" s="60">
        <f t="shared" si="1"/>
        <v>0.52400000000000002</v>
      </c>
      <c r="K3" s="60">
        <f t="shared" si="1"/>
        <v>0.52400000000000002</v>
      </c>
      <c r="L3" s="60">
        <f t="shared" si="1"/>
        <v>0.52400000000000002</v>
      </c>
      <c r="M3" s="60">
        <f t="shared" si="1"/>
        <v>0.52400000000000002</v>
      </c>
      <c r="N3" s="60">
        <f t="shared" si="1"/>
        <v>0.52400000000000002</v>
      </c>
      <c r="O3" s="60">
        <f t="shared" si="1"/>
        <v>0.52400000000000002</v>
      </c>
      <c r="P3" s="60">
        <f t="shared" si="1"/>
        <v>0.52400000000000002</v>
      </c>
      <c r="Q3" s="60">
        <f t="shared" si="1"/>
        <v>0.52400000000000002</v>
      </c>
      <c r="R3" s="60">
        <f t="shared" si="1"/>
        <v>0.52400000000000002</v>
      </c>
      <c r="S3" s="60">
        <f t="shared" si="0"/>
        <v>0.52400000000000002</v>
      </c>
      <c r="T3" s="60">
        <f t="shared" si="0"/>
        <v>0.52400000000000002</v>
      </c>
      <c r="U3" s="60">
        <f t="shared" si="0"/>
        <v>0.52400000000000002</v>
      </c>
      <c r="V3" s="60">
        <f t="shared" si="0"/>
        <v>0.52400000000000002</v>
      </c>
      <c r="W3" s="60">
        <f t="shared" si="0"/>
        <v>0.52400000000000002</v>
      </c>
      <c r="X3" s="60">
        <f t="shared" si="0"/>
        <v>0.52400000000000002</v>
      </c>
      <c r="Y3" s="60">
        <f t="shared" si="0"/>
        <v>0.52400000000000002</v>
      </c>
      <c r="Z3" s="60">
        <f t="shared" si="0"/>
        <v>0.52400000000000002</v>
      </c>
      <c r="AA3" s="60">
        <f t="shared" si="0"/>
        <v>0.52400000000000002</v>
      </c>
      <c r="AB3" s="60">
        <f t="shared" si="0"/>
        <v>0.52400000000000002</v>
      </c>
      <c r="AC3" s="60">
        <f t="shared" si="0"/>
        <v>0.52400000000000002</v>
      </c>
      <c r="AD3" s="60">
        <f t="shared" si="0"/>
        <v>0.52400000000000002</v>
      </c>
      <c r="AE3" s="60">
        <f t="shared" si="0"/>
        <v>0.52400000000000002</v>
      </c>
      <c r="AF3" s="60">
        <f t="shared" si="0"/>
        <v>0.52400000000000002</v>
      </c>
      <c r="AG3" s="60">
        <f t="shared" si="0"/>
        <v>0.52400000000000002</v>
      </c>
      <c r="AH3" s="60">
        <f t="shared" si="0"/>
        <v>0.52400000000000002</v>
      </c>
      <c r="AI3" s="60">
        <f t="shared" si="0"/>
        <v>0.52400000000000002</v>
      </c>
      <c r="AJ3" s="60">
        <f t="shared" si="0"/>
        <v>0.52400000000000002</v>
      </c>
    </row>
    <row r="4" spans="1:36" x14ac:dyDescent="0.25">
      <c r="A4" t="s">
        <v>170</v>
      </c>
      <c r="B4" s="61">
        <v>0.84328999999999998</v>
      </c>
      <c r="C4" s="60">
        <f t="shared" si="1"/>
        <v>0.84328999999999998</v>
      </c>
      <c r="D4" s="60">
        <f t="shared" si="0"/>
        <v>0.84328999999999998</v>
      </c>
      <c r="E4" s="60">
        <f t="shared" si="0"/>
        <v>0.84328999999999998</v>
      </c>
      <c r="F4" s="60">
        <f t="shared" si="0"/>
        <v>0.84328999999999998</v>
      </c>
      <c r="G4" s="60">
        <f t="shared" si="0"/>
        <v>0.84328999999999998</v>
      </c>
      <c r="H4" s="60">
        <f t="shared" si="0"/>
        <v>0.84328999999999998</v>
      </c>
      <c r="I4" s="60">
        <f t="shared" si="0"/>
        <v>0.84328999999999998</v>
      </c>
      <c r="J4" s="60">
        <f t="shared" si="0"/>
        <v>0.84328999999999998</v>
      </c>
      <c r="K4" s="60">
        <f t="shared" si="0"/>
        <v>0.84328999999999998</v>
      </c>
      <c r="L4" s="60">
        <f t="shared" si="0"/>
        <v>0.84328999999999998</v>
      </c>
      <c r="M4" s="60">
        <f t="shared" si="0"/>
        <v>0.84328999999999998</v>
      </c>
      <c r="N4" s="60">
        <f t="shared" si="0"/>
        <v>0.84328999999999998</v>
      </c>
      <c r="O4" s="60">
        <f t="shared" si="0"/>
        <v>0.84328999999999998</v>
      </c>
      <c r="P4" s="60">
        <f t="shared" si="0"/>
        <v>0.84328999999999998</v>
      </c>
      <c r="Q4" s="60">
        <f t="shared" si="0"/>
        <v>0.84328999999999998</v>
      </c>
      <c r="R4" s="60">
        <f t="shared" si="0"/>
        <v>0.84328999999999998</v>
      </c>
      <c r="S4" s="60">
        <f t="shared" si="0"/>
        <v>0.84328999999999998</v>
      </c>
      <c r="T4" s="60">
        <f t="shared" si="0"/>
        <v>0.84328999999999998</v>
      </c>
      <c r="U4" s="60">
        <f t="shared" si="0"/>
        <v>0.84328999999999998</v>
      </c>
      <c r="V4" s="60">
        <f t="shared" si="0"/>
        <v>0.84328999999999998</v>
      </c>
      <c r="W4" s="60">
        <f t="shared" si="0"/>
        <v>0.84328999999999998</v>
      </c>
      <c r="X4" s="60">
        <f t="shared" si="0"/>
        <v>0.84328999999999998</v>
      </c>
      <c r="Y4" s="60">
        <f t="shared" si="0"/>
        <v>0.84328999999999998</v>
      </c>
      <c r="Z4" s="60">
        <f t="shared" si="0"/>
        <v>0.84328999999999998</v>
      </c>
      <c r="AA4" s="60">
        <f t="shared" si="0"/>
        <v>0.84328999999999998</v>
      </c>
      <c r="AB4" s="60">
        <f t="shared" si="0"/>
        <v>0.84328999999999998</v>
      </c>
      <c r="AC4" s="60">
        <f t="shared" si="0"/>
        <v>0.84328999999999998</v>
      </c>
      <c r="AD4" s="60">
        <f t="shared" si="0"/>
        <v>0.84328999999999998</v>
      </c>
      <c r="AE4" s="60">
        <f t="shared" si="0"/>
        <v>0.84328999999999998</v>
      </c>
      <c r="AF4" s="60">
        <f t="shared" si="0"/>
        <v>0.84328999999999998</v>
      </c>
      <c r="AG4" s="60">
        <f t="shared" si="0"/>
        <v>0.84328999999999998</v>
      </c>
      <c r="AH4" s="60">
        <f t="shared" si="0"/>
        <v>0.84328999999999998</v>
      </c>
      <c r="AI4" s="60">
        <f t="shared" si="0"/>
        <v>0.84328999999999998</v>
      </c>
      <c r="AJ4" s="60">
        <f t="shared" si="0"/>
        <v>0.84328999999999998</v>
      </c>
    </row>
    <row r="5" spans="1:36" x14ac:dyDescent="0.25">
      <c r="A5" t="s">
        <v>171</v>
      </c>
      <c r="B5" s="61">
        <v>0.20399999999999999</v>
      </c>
      <c r="C5" s="60">
        <f t="shared" si="1"/>
        <v>0.20399999999999999</v>
      </c>
      <c r="D5" s="60">
        <f t="shared" si="0"/>
        <v>0.20399999999999999</v>
      </c>
      <c r="E5" s="60">
        <f t="shared" si="0"/>
        <v>0.20399999999999999</v>
      </c>
      <c r="F5" s="60">
        <f t="shared" si="0"/>
        <v>0.20399999999999999</v>
      </c>
      <c r="G5" s="60">
        <f t="shared" si="0"/>
        <v>0.20399999999999999</v>
      </c>
      <c r="H5" s="60">
        <f t="shared" si="0"/>
        <v>0.20399999999999999</v>
      </c>
      <c r="I5" s="60">
        <f t="shared" si="0"/>
        <v>0.20399999999999999</v>
      </c>
      <c r="J5" s="60">
        <f t="shared" si="0"/>
        <v>0.20399999999999999</v>
      </c>
      <c r="K5" s="60">
        <f t="shared" si="0"/>
        <v>0.20399999999999999</v>
      </c>
      <c r="L5" s="60">
        <f t="shared" si="0"/>
        <v>0.20399999999999999</v>
      </c>
      <c r="M5" s="60">
        <f t="shared" si="0"/>
        <v>0.20399999999999999</v>
      </c>
      <c r="N5" s="60">
        <f t="shared" si="0"/>
        <v>0.20399999999999999</v>
      </c>
      <c r="O5" s="60">
        <f t="shared" si="0"/>
        <v>0.20399999999999999</v>
      </c>
      <c r="P5" s="60">
        <f t="shared" si="0"/>
        <v>0.20399999999999999</v>
      </c>
      <c r="Q5" s="60">
        <f t="shared" si="0"/>
        <v>0.20399999999999999</v>
      </c>
      <c r="R5" s="60">
        <f t="shared" si="0"/>
        <v>0.20399999999999999</v>
      </c>
      <c r="S5" s="60">
        <f t="shared" si="0"/>
        <v>0.20399999999999999</v>
      </c>
      <c r="T5" s="60">
        <f t="shared" si="0"/>
        <v>0.20399999999999999</v>
      </c>
      <c r="U5" s="60">
        <f t="shared" si="0"/>
        <v>0.20399999999999999</v>
      </c>
      <c r="V5" s="60">
        <f t="shared" si="0"/>
        <v>0.20399999999999999</v>
      </c>
      <c r="W5" s="60">
        <f t="shared" si="0"/>
        <v>0.20399999999999999</v>
      </c>
      <c r="X5" s="60">
        <f t="shared" si="0"/>
        <v>0.20399999999999999</v>
      </c>
      <c r="Y5" s="60">
        <f t="shared" si="0"/>
        <v>0.20399999999999999</v>
      </c>
      <c r="Z5" s="60">
        <f t="shared" si="0"/>
        <v>0.20399999999999999</v>
      </c>
      <c r="AA5" s="60">
        <f t="shared" si="0"/>
        <v>0.20399999999999999</v>
      </c>
      <c r="AB5" s="60">
        <f t="shared" si="0"/>
        <v>0.20399999999999999</v>
      </c>
      <c r="AC5" s="60">
        <f t="shared" si="0"/>
        <v>0.20399999999999999</v>
      </c>
      <c r="AD5" s="60">
        <f t="shared" si="0"/>
        <v>0.20399999999999999</v>
      </c>
      <c r="AE5" s="60">
        <f t="shared" si="0"/>
        <v>0.20399999999999999</v>
      </c>
      <c r="AF5" s="60">
        <f t="shared" si="0"/>
        <v>0.20399999999999999</v>
      </c>
      <c r="AG5" s="60">
        <f t="shared" si="0"/>
        <v>0.20399999999999999</v>
      </c>
      <c r="AH5" s="60">
        <f t="shared" si="0"/>
        <v>0.20399999999999999</v>
      </c>
      <c r="AI5" s="60">
        <f t="shared" si="0"/>
        <v>0.20399999999999999</v>
      </c>
      <c r="AJ5" s="60">
        <f t="shared" si="0"/>
        <v>0.20399999999999999</v>
      </c>
    </row>
    <row r="6" spans="1:36" x14ac:dyDescent="0.25">
      <c r="A6" t="s">
        <v>172</v>
      </c>
      <c r="B6" s="61">
        <v>0.23800000000000002</v>
      </c>
      <c r="C6" s="60">
        <f t="shared" si="1"/>
        <v>0.23800000000000002</v>
      </c>
      <c r="D6" s="60">
        <f t="shared" si="0"/>
        <v>0.23800000000000002</v>
      </c>
      <c r="E6" s="60">
        <f t="shared" si="0"/>
        <v>0.23800000000000002</v>
      </c>
      <c r="F6" s="60">
        <f t="shared" si="0"/>
        <v>0.23800000000000002</v>
      </c>
      <c r="G6" s="60">
        <f t="shared" si="0"/>
        <v>0.23800000000000002</v>
      </c>
      <c r="H6" s="60">
        <f t="shared" si="0"/>
        <v>0.23800000000000002</v>
      </c>
      <c r="I6" s="60">
        <f t="shared" si="0"/>
        <v>0.23800000000000002</v>
      </c>
      <c r="J6" s="60">
        <f t="shared" si="0"/>
        <v>0.23800000000000002</v>
      </c>
      <c r="K6" s="60">
        <f t="shared" si="0"/>
        <v>0.23800000000000002</v>
      </c>
      <c r="L6" s="60">
        <f t="shared" si="0"/>
        <v>0.23800000000000002</v>
      </c>
      <c r="M6" s="60">
        <f t="shared" si="0"/>
        <v>0.23800000000000002</v>
      </c>
      <c r="N6" s="60">
        <f t="shared" si="0"/>
        <v>0.23800000000000002</v>
      </c>
      <c r="O6" s="60">
        <f t="shared" si="0"/>
        <v>0.23800000000000002</v>
      </c>
      <c r="P6" s="60">
        <f t="shared" si="0"/>
        <v>0.23800000000000002</v>
      </c>
      <c r="Q6" s="60">
        <f t="shared" si="0"/>
        <v>0.23800000000000002</v>
      </c>
      <c r="R6" s="60">
        <f t="shared" si="0"/>
        <v>0.23800000000000002</v>
      </c>
      <c r="S6" s="60">
        <f t="shared" si="0"/>
        <v>0.23800000000000002</v>
      </c>
      <c r="T6" s="60">
        <f t="shared" si="0"/>
        <v>0.23800000000000002</v>
      </c>
      <c r="U6" s="60">
        <f t="shared" si="0"/>
        <v>0.23800000000000002</v>
      </c>
      <c r="V6" s="60">
        <f t="shared" si="0"/>
        <v>0.23800000000000002</v>
      </c>
      <c r="W6" s="60">
        <f t="shared" si="0"/>
        <v>0.23800000000000002</v>
      </c>
      <c r="X6" s="60">
        <f t="shared" si="0"/>
        <v>0.23800000000000002</v>
      </c>
      <c r="Y6" s="60">
        <f t="shared" si="0"/>
        <v>0.23800000000000002</v>
      </c>
      <c r="Z6" s="60">
        <f t="shared" si="0"/>
        <v>0.23800000000000002</v>
      </c>
      <c r="AA6" s="60">
        <f t="shared" si="0"/>
        <v>0.23800000000000002</v>
      </c>
      <c r="AB6" s="60">
        <f t="shared" si="0"/>
        <v>0.23800000000000002</v>
      </c>
      <c r="AC6" s="60">
        <f t="shared" si="0"/>
        <v>0.23800000000000002</v>
      </c>
      <c r="AD6" s="60">
        <f t="shared" si="0"/>
        <v>0.23800000000000002</v>
      </c>
      <c r="AE6" s="60">
        <f t="shared" si="0"/>
        <v>0.23800000000000002</v>
      </c>
      <c r="AF6" s="60">
        <f t="shared" si="0"/>
        <v>0.23800000000000002</v>
      </c>
      <c r="AG6" s="60">
        <f t="shared" si="0"/>
        <v>0.23800000000000002</v>
      </c>
      <c r="AH6" s="60">
        <f t="shared" si="0"/>
        <v>0.23800000000000002</v>
      </c>
      <c r="AI6" s="60">
        <f t="shared" si="0"/>
        <v>0.23800000000000002</v>
      </c>
      <c r="AJ6" s="60">
        <f t="shared" si="0"/>
        <v>0.23800000000000002</v>
      </c>
    </row>
    <row r="7" spans="1:36" x14ac:dyDescent="0.25">
      <c r="A7" t="s">
        <v>173</v>
      </c>
      <c r="B7" s="61">
        <v>0.29399999999999998</v>
      </c>
      <c r="C7" s="60">
        <f t="shared" si="1"/>
        <v>0.29399999999999998</v>
      </c>
      <c r="D7" s="60">
        <f t="shared" si="0"/>
        <v>0.29399999999999998</v>
      </c>
      <c r="E7" s="60">
        <f t="shared" si="0"/>
        <v>0.29399999999999998</v>
      </c>
      <c r="F7" s="60">
        <f t="shared" si="0"/>
        <v>0.29399999999999998</v>
      </c>
      <c r="G7" s="60">
        <f t="shared" si="0"/>
        <v>0.29399999999999998</v>
      </c>
      <c r="H7" s="60">
        <f t="shared" si="0"/>
        <v>0.29399999999999998</v>
      </c>
      <c r="I7" s="60">
        <f t="shared" si="0"/>
        <v>0.29399999999999998</v>
      </c>
      <c r="J7" s="60">
        <f t="shared" si="0"/>
        <v>0.29399999999999998</v>
      </c>
      <c r="K7" s="60">
        <f t="shared" si="0"/>
        <v>0.29399999999999998</v>
      </c>
      <c r="L7" s="60">
        <f t="shared" si="0"/>
        <v>0.29399999999999998</v>
      </c>
      <c r="M7" s="60">
        <f t="shared" si="0"/>
        <v>0.29399999999999998</v>
      </c>
      <c r="N7" s="60">
        <f t="shared" si="0"/>
        <v>0.29399999999999998</v>
      </c>
      <c r="O7" s="60">
        <f t="shared" si="0"/>
        <v>0.29399999999999998</v>
      </c>
      <c r="P7" s="60">
        <f t="shared" si="0"/>
        <v>0.29399999999999998</v>
      </c>
      <c r="Q7" s="60">
        <f t="shared" si="0"/>
        <v>0.29399999999999998</v>
      </c>
      <c r="R7" s="60">
        <f t="shared" si="0"/>
        <v>0.29399999999999998</v>
      </c>
      <c r="S7" s="60">
        <f t="shared" si="0"/>
        <v>0.29399999999999998</v>
      </c>
      <c r="T7" s="60">
        <f t="shared" si="0"/>
        <v>0.29399999999999998</v>
      </c>
      <c r="U7" s="60">
        <f t="shared" si="0"/>
        <v>0.29399999999999998</v>
      </c>
      <c r="V7" s="60">
        <f t="shared" si="0"/>
        <v>0.29399999999999998</v>
      </c>
      <c r="W7" s="60">
        <f t="shared" si="0"/>
        <v>0.29399999999999998</v>
      </c>
      <c r="X7" s="60">
        <f t="shared" si="0"/>
        <v>0.29399999999999998</v>
      </c>
      <c r="Y7" s="60">
        <f t="shared" si="0"/>
        <v>0.29399999999999998</v>
      </c>
      <c r="Z7" s="60">
        <f t="shared" si="0"/>
        <v>0.29399999999999998</v>
      </c>
      <c r="AA7" s="60">
        <f t="shared" si="0"/>
        <v>0.29399999999999998</v>
      </c>
      <c r="AB7" s="60">
        <f t="shared" si="0"/>
        <v>0.29399999999999998</v>
      </c>
      <c r="AC7" s="60">
        <f t="shared" si="0"/>
        <v>0.29399999999999998</v>
      </c>
      <c r="AD7" s="60">
        <f t="shared" si="0"/>
        <v>0.29399999999999998</v>
      </c>
      <c r="AE7" s="60">
        <f t="shared" si="0"/>
        <v>0.29399999999999998</v>
      </c>
      <c r="AF7" s="60">
        <f t="shared" si="0"/>
        <v>0.29399999999999998</v>
      </c>
      <c r="AG7" s="60">
        <f t="shared" si="0"/>
        <v>0.29399999999999998</v>
      </c>
      <c r="AH7" s="60">
        <f t="shared" si="0"/>
        <v>0.29399999999999998</v>
      </c>
      <c r="AI7" s="60">
        <f t="shared" si="0"/>
        <v>0.29399999999999998</v>
      </c>
      <c r="AJ7" s="60">
        <f t="shared" si="0"/>
        <v>0.29399999999999998</v>
      </c>
    </row>
    <row r="8" spans="1:36" x14ac:dyDescent="0.25">
      <c r="A8" t="s">
        <v>174</v>
      </c>
      <c r="B8" s="61">
        <v>0.19699999999999998</v>
      </c>
      <c r="C8" s="60">
        <f t="shared" si="1"/>
        <v>0.19699999999999998</v>
      </c>
      <c r="D8" s="60">
        <f t="shared" si="0"/>
        <v>0.19699999999999998</v>
      </c>
      <c r="E8" s="60">
        <f t="shared" si="0"/>
        <v>0.19699999999999998</v>
      </c>
      <c r="F8" s="60">
        <f t="shared" si="0"/>
        <v>0.19699999999999998</v>
      </c>
      <c r="G8" s="60">
        <f t="shared" si="0"/>
        <v>0.19699999999999998</v>
      </c>
      <c r="H8" s="60">
        <f t="shared" si="0"/>
        <v>0.19699999999999998</v>
      </c>
      <c r="I8" s="60">
        <f t="shared" si="0"/>
        <v>0.19699999999999998</v>
      </c>
      <c r="J8" s="60">
        <f t="shared" si="0"/>
        <v>0.19699999999999998</v>
      </c>
      <c r="K8" s="60">
        <f t="shared" si="0"/>
        <v>0.19699999999999998</v>
      </c>
      <c r="L8" s="60">
        <f t="shared" si="0"/>
        <v>0.19699999999999998</v>
      </c>
      <c r="M8" s="60">
        <f t="shared" si="0"/>
        <v>0.19699999999999998</v>
      </c>
      <c r="N8" s="60">
        <f t="shared" si="0"/>
        <v>0.19699999999999998</v>
      </c>
      <c r="O8" s="60">
        <f t="shared" si="0"/>
        <v>0.19699999999999998</v>
      </c>
      <c r="P8" s="60">
        <f t="shared" si="0"/>
        <v>0.19699999999999998</v>
      </c>
      <c r="Q8" s="60">
        <f t="shared" si="0"/>
        <v>0.19699999999999998</v>
      </c>
      <c r="R8" s="60">
        <f t="shared" si="0"/>
        <v>0.19699999999999998</v>
      </c>
      <c r="S8" s="60">
        <f t="shared" si="0"/>
        <v>0.19699999999999998</v>
      </c>
      <c r="T8" s="60">
        <f t="shared" si="0"/>
        <v>0.19699999999999998</v>
      </c>
      <c r="U8" s="60">
        <f t="shared" si="0"/>
        <v>0.19699999999999998</v>
      </c>
      <c r="V8" s="60">
        <f t="shared" si="0"/>
        <v>0.19699999999999998</v>
      </c>
      <c r="W8" s="60">
        <f t="shared" si="0"/>
        <v>0.19699999999999998</v>
      </c>
      <c r="X8" s="60">
        <f t="shared" si="0"/>
        <v>0.19699999999999998</v>
      </c>
      <c r="Y8" s="60">
        <f t="shared" si="0"/>
        <v>0.19699999999999998</v>
      </c>
      <c r="Z8" s="60">
        <f t="shared" si="0"/>
        <v>0.19699999999999998</v>
      </c>
      <c r="AA8" s="60">
        <f t="shared" si="0"/>
        <v>0.19699999999999998</v>
      </c>
      <c r="AB8" s="60">
        <f t="shared" si="0"/>
        <v>0.19699999999999998</v>
      </c>
      <c r="AC8" s="60">
        <f t="shared" si="0"/>
        <v>0.19699999999999998</v>
      </c>
      <c r="AD8" s="60">
        <f t="shared" si="0"/>
        <v>0.19699999999999998</v>
      </c>
      <c r="AE8" s="60">
        <f t="shared" si="0"/>
        <v>0.19699999999999998</v>
      </c>
      <c r="AF8" s="60">
        <f t="shared" si="0"/>
        <v>0.19699999999999998</v>
      </c>
      <c r="AG8" s="60">
        <f t="shared" si="0"/>
        <v>0.19699999999999998</v>
      </c>
      <c r="AH8" s="60">
        <f t="shared" si="0"/>
        <v>0.19699999999999998</v>
      </c>
      <c r="AI8" s="60">
        <f t="shared" si="0"/>
        <v>0.19699999999999998</v>
      </c>
      <c r="AJ8" s="60">
        <f t="shared" si="0"/>
        <v>0.19699999999999998</v>
      </c>
    </row>
    <row r="9" spans="1:36" x14ac:dyDescent="0.25">
      <c r="A9" t="s">
        <v>175</v>
      </c>
      <c r="B9" s="61">
        <v>0.61799999999999999</v>
      </c>
      <c r="C9" s="60">
        <f t="shared" si="1"/>
        <v>0.61799999999999999</v>
      </c>
      <c r="D9" s="60">
        <f t="shared" si="0"/>
        <v>0.61799999999999999</v>
      </c>
      <c r="E9" s="60">
        <f t="shared" si="0"/>
        <v>0.61799999999999999</v>
      </c>
      <c r="F9" s="60">
        <f t="shared" si="0"/>
        <v>0.61799999999999999</v>
      </c>
      <c r="G9" s="60">
        <f t="shared" si="0"/>
        <v>0.61799999999999999</v>
      </c>
      <c r="H9" s="60">
        <f t="shared" si="0"/>
        <v>0.61799999999999999</v>
      </c>
      <c r="I9" s="60">
        <f t="shared" si="0"/>
        <v>0.61799999999999999</v>
      </c>
      <c r="J9" s="60">
        <f t="shared" si="0"/>
        <v>0.61799999999999999</v>
      </c>
      <c r="K9" s="60">
        <f t="shared" si="0"/>
        <v>0.61799999999999999</v>
      </c>
      <c r="L9" s="60">
        <f t="shared" si="0"/>
        <v>0.61799999999999999</v>
      </c>
      <c r="M9" s="60">
        <f t="shared" si="0"/>
        <v>0.61799999999999999</v>
      </c>
      <c r="N9" s="60">
        <f t="shared" si="0"/>
        <v>0.61799999999999999</v>
      </c>
      <c r="O9" s="60">
        <f t="shared" si="0"/>
        <v>0.61799999999999999</v>
      </c>
      <c r="P9" s="60">
        <f t="shared" si="0"/>
        <v>0.61799999999999999</v>
      </c>
      <c r="Q9" s="60">
        <f t="shared" si="0"/>
        <v>0.61799999999999999</v>
      </c>
      <c r="R9" s="60">
        <f t="shared" si="0"/>
        <v>0.61799999999999999</v>
      </c>
      <c r="S9" s="60">
        <f t="shared" si="0"/>
        <v>0.61799999999999999</v>
      </c>
      <c r="T9" s="60">
        <f t="shared" si="0"/>
        <v>0.61799999999999999</v>
      </c>
      <c r="U9" s="60">
        <f t="shared" si="0"/>
        <v>0.61799999999999999</v>
      </c>
      <c r="V9" s="60">
        <f t="shared" si="0"/>
        <v>0.61799999999999999</v>
      </c>
      <c r="W9" s="60">
        <f t="shared" si="0"/>
        <v>0.61799999999999999</v>
      </c>
      <c r="X9" s="60">
        <f t="shared" si="0"/>
        <v>0.61799999999999999</v>
      </c>
      <c r="Y9" s="60">
        <f t="shared" si="0"/>
        <v>0.61799999999999999</v>
      </c>
      <c r="Z9" s="60">
        <f t="shared" si="0"/>
        <v>0.61799999999999999</v>
      </c>
      <c r="AA9" s="60">
        <f t="shared" si="0"/>
        <v>0.61799999999999999</v>
      </c>
      <c r="AB9" s="60">
        <f t="shared" si="0"/>
        <v>0.61799999999999999</v>
      </c>
      <c r="AC9" s="60">
        <f t="shared" si="0"/>
        <v>0.61799999999999999</v>
      </c>
      <c r="AD9" s="60">
        <f t="shared" si="0"/>
        <v>0.61799999999999999</v>
      </c>
      <c r="AE9" s="60">
        <f t="shared" si="0"/>
        <v>0.61799999999999999</v>
      </c>
      <c r="AF9" s="60">
        <f t="shared" si="0"/>
        <v>0.61799999999999999</v>
      </c>
      <c r="AG9" s="60">
        <f t="shared" si="0"/>
        <v>0.61799999999999999</v>
      </c>
      <c r="AH9" s="60">
        <f t="shared" si="0"/>
        <v>0.61799999999999999</v>
      </c>
      <c r="AI9" s="60">
        <f t="shared" si="0"/>
        <v>0.61799999999999999</v>
      </c>
      <c r="AJ9" s="60">
        <f t="shared" si="0"/>
        <v>0.61799999999999999</v>
      </c>
    </row>
    <row r="10" spans="1:36" x14ac:dyDescent="0.25">
      <c r="A10" t="s">
        <v>176</v>
      </c>
      <c r="B10" s="61">
        <v>0.76700000000000002</v>
      </c>
      <c r="C10" s="60">
        <f t="shared" si="1"/>
        <v>0.76700000000000002</v>
      </c>
      <c r="D10" s="60">
        <f t="shared" si="0"/>
        <v>0.76700000000000002</v>
      </c>
      <c r="E10" s="60">
        <f t="shared" si="0"/>
        <v>0.76700000000000002</v>
      </c>
      <c r="F10" s="60">
        <f t="shared" si="0"/>
        <v>0.76700000000000002</v>
      </c>
      <c r="G10" s="60">
        <f t="shared" si="0"/>
        <v>0.76700000000000002</v>
      </c>
      <c r="H10" s="60">
        <f t="shared" si="0"/>
        <v>0.76700000000000002</v>
      </c>
      <c r="I10" s="60">
        <f t="shared" si="0"/>
        <v>0.76700000000000002</v>
      </c>
      <c r="J10" s="60">
        <f t="shared" ref="D10:AJ17" si="2">I10</f>
        <v>0.76700000000000002</v>
      </c>
      <c r="K10" s="60">
        <f t="shared" si="2"/>
        <v>0.76700000000000002</v>
      </c>
      <c r="L10" s="60">
        <f t="shared" si="2"/>
        <v>0.76700000000000002</v>
      </c>
      <c r="M10" s="60">
        <f t="shared" si="2"/>
        <v>0.76700000000000002</v>
      </c>
      <c r="N10" s="60">
        <f t="shared" si="2"/>
        <v>0.76700000000000002</v>
      </c>
      <c r="O10" s="60">
        <f t="shared" si="2"/>
        <v>0.76700000000000002</v>
      </c>
      <c r="P10" s="60">
        <f t="shared" si="2"/>
        <v>0.76700000000000002</v>
      </c>
      <c r="Q10" s="60">
        <f t="shared" si="2"/>
        <v>0.76700000000000002</v>
      </c>
      <c r="R10" s="60">
        <f t="shared" si="2"/>
        <v>0.76700000000000002</v>
      </c>
      <c r="S10" s="60">
        <f t="shared" si="2"/>
        <v>0.76700000000000002</v>
      </c>
      <c r="T10" s="60">
        <f t="shared" si="2"/>
        <v>0.76700000000000002</v>
      </c>
      <c r="U10" s="60">
        <f t="shared" si="2"/>
        <v>0.76700000000000002</v>
      </c>
      <c r="V10" s="60">
        <f t="shared" si="2"/>
        <v>0.76700000000000002</v>
      </c>
      <c r="W10" s="60">
        <f t="shared" si="2"/>
        <v>0.76700000000000002</v>
      </c>
      <c r="X10" s="60">
        <f t="shared" si="2"/>
        <v>0.76700000000000002</v>
      </c>
      <c r="Y10" s="60">
        <f t="shared" si="2"/>
        <v>0.76700000000000002</v>
      </c>
      <c r="Z10" s="60">
        <f t="shared" si="2"/>
        <v>0.76700000000000002</v>
      </c>
      <c r="AA10" s="60">
        <f t="shared" si="2"/>
        <v>0.76700000000000002</v>
      </c>
      <c r="AB10" s="60">
        <f t="shared" si="2"/>
        <v>0.76700000000000002</v>
      </c>
      <c r="AC10" s="60">
        <f t="shared" si="2"/>
        <v>0.76700000000000002</v>
      </c>
      <c r="AD10" s="60">
        <f t="shared" si="2"/>
        <v>0.76700000000000002</v>
      </c>
      <c r="AE10" s="60">
        <f t="shared" si="2"/>
        <v>0.76700000000000002</v>
      </c>
      <c r="AF10" s="60">
        <f t="shared" si="2"/>
        <v>0.76700000000000002</v>
      </c>
      <c r="AG10" s="60">
        <f t="shared" si="2"/>
        <v>0.76700000000000002</v>
      </c>
      <c r="AH10" s="60">
        <f t="shared" si="2"/>
        <v>0.76700000000000002</v>
      </c>
      <c r="AI10" s="60">
        <f t="shared" si="2"/>
        <v>0.76700000000000002</v>
      </c>
      <c r="AJ10" s="60">
        <f t="shared" si="2"/>
        <v>0.76700000000000002</v>
      </c>
    </row>
    <row r="11" spans="1:36" x14ac:dyDescent="0.25">
      <c r="A11" t="s">
        <v>177</v>
      </c>
      <c r="B11" s="61">
        <v>0.56818999999999997</v>
      </c>
      <c r="C11" s="60">
        <f t="shared" si="1"/>
        <v>0.56818999999999997</v>
      </c>
      <c r="D11" s="60">
        <f t="shared" si="2"/>
        <v>0.56818999999999997</v>
      </c>
      <c r="E11" s="60">
        <f t="shared" si="2"/>
        <v>0.56818999999999997</v>
      </c>
      <c r="F11" s="60">
        <f t="shared" si="2"/>
        <v>0.56818999999999997</v>
      </c>
      <c r="G11" s="60">
        <f t="shared" si="2"/>
        <v>0.56818999999999997</v>
      </c>
      <c r="H11" s="60">
        <f t="shared" si="2"/>
        <v>0.56818999999999997</v>
      </c>
      <c r="I11" s="60">
        <f t="shared" si="2"/>
        <v>0.56818999999999997</v>
      </c>
      <c r="J11" s="60">
        <f t="shared" si="2"/>
        <v>0.56818999999999997</v>
      </c>
      <c r="K11" s="60">
        <f t="shared" si="2"/>
        <v>0.56818999999999997</v>
      </c>
      <c r="L11" s="60">
        <f t="shared" si="2"/>
        <v>0.56818999999999997</v>
      </c>
      <c r="M11" s="60">
        <f t="shared" si="2"/>
        <v>0.56818999999999997</v>
      </c>
      <c r="N11" s="60">
        <f t="shared" si="2"/>
        <v>0.56818999999999997</v>
      </c>
      <c r="O11" s="60">
        <f t="shared" si="2"/>
        <v>0.56818999999999997</v>
      </c>
      <c r="P11" s="60">
        <f t="shared" si="2"/>
        <v>0.56818999999999997</v>
      </c>
      <c r="Q11" s="60">
        <f t="shared" si="2"/>
        <v>0.56818999999999997</v>
      </c>
      <c r="R11" s="60">
        <f t="shared" si="2"/>
        <v>0.56818999999999997</v>
      </c>
      <c r="S11" s="60">
        <f t="shared" si="2"/>
        <v>0.56818999999999997</v>
      </c>
      <c r="T11" s="60">
        <f t="shared" si="2"/>
        <v>0.56818999999999997</v>
      </c>
      <c r="U11" s="60">
        <f t="shared" si="2"/>
        <v>0.56818999999999997</v>
      </c>
      <c r="V11" s="60">
        <f t="shared" si="2"/>
        <v>0.56818999999999997</v>
      </c>
      <c r="W11" s="60">
        <f t="shared" si="2"/>
        <v>0.56818999999999997</v>
      </c>
      <c r="X11" s="60">
        <f t="shared" si="2"/>
        <v>0.56818999999999997</v>
      </c>
      <c r="Y11" s="60">
        <f t="shared" si="2"/>
        <v>0.56818999999999997</v>
      </c>
      <c r="Z11" s="60">
        <f t="shared" si="2"/>
        <v>0.56818999999999997</v>
      </c>
      <c r="AA11" s="60">
        <f t="shared" si="2"/>
        <v>0.56818999999999997</v>
      </c>
      <c r="AB11" s="60">
        <f t="shared" si="2"/>
        <v>0.56818999999999997</v>
      </c>
      <c r="AC11" s="60">
        <f t="shared" si="2"/>
        <v>0.56818999999999997</v>
      </c>
      <c r="AD11" s="60">
        <f t="shared" si="2"/>
        <v>0.56818999999999997</v>
      </c>
      <c r="AE11" s="60">
        <f t="shared" si="2"/>
        <v>0.56818999999999997</v>
      </c>
      <c r="AF11" s="60">
        <f t="shared" si="2"/>
        <v>0.56818999999999997</v>
      </c>
      <c r="AG11" s="60">
        <f t="shared" si="2"/>
        <v>0.56818999999999997</v>
      </c>
      <c r="AH11" s="60">
        <f t="shared" si="2"/>
        <v>0.56818999999999997</v>
      </c>
      <c r="AI11" s="60">
        <f t="shared" si="2"/>
        <v>0.56818999999999997</v>
      </c>
      <c r="AJ11" s="60">
        <f t="shared" si="2"/>
        <v>0.56818999999999997</v>
      </c>
    </row>
    <row r="12" spans="1:36" x14ac:dyDescent="0.25">
      <c r="A12" t="s">
        <v>178</v>
      </c>
      <c r="B12" s="61">
        <v>0.33765000000000001</v>
      </c>
      <c r="C12" s="60">
        <f t="shared" si="1"/>
        <v>0.33765000000000001</v>
      </c>
      <c r="D12" s="60">
        <f t="shared" si="2"/>
        <v>0.33765000000000001</v>
      </c>
      <c r="E12" s="60">
        <f t="shared" si="2"/>
        <v>0.33765000000000001</v>
      </c>
      <c r="F12" s="60">
        <f t="shared" si="2"/>
        <v>0.33765000000000001</v>
      </c>
      <c r="G12" s="60">
        <f t="shared" si="2"/>
        <v>0.33765000000000001</v>
      </c>
      <c r="H12" s="60">
        <f t="shared" si="2"/>
        <v>0.33765000000000001</v>
      </c>
      <c r="I12" s="60">
        <f t="shared" si="2"/>
        <v>0.33765000000000001</v>
      </c>
      <c r="J12" s="60">
        <f t="shared" si="2"/>
        <v>0.33765000000000001</v>
      </c>
      <c r="K12" s="60">
        <f t="shared" si="2"/>
        <v>0.33765000000000001</v>
      </c>
      <c r="L12" s="60">
        <f t="shared" si="2"/>
        <v>0.33765000000000001</v>
      </c>
      <c r="M12" s="60">
        <f t="shared" si="2"/>
        <v>0.33765000000000001</v>
      </c>
      <c r="N12" s="60">
        <f t="shared" si="2"/>
        <v>0.33765000000000001</v>
      </c>
      <c r="O12" s="60">
        <f t="shared" si="2"/>
        <v>0.33765000000000001</v>
      </c>
      <c r="P12" s="60">
        <f t="shared" si="2"/>
        <v>0.33765000000000001</v>
      </c>
      <c r="Q12" s="60">
        <f t="shared" si="2"/>
        <v>0.33765000000000001</v>
      </c>
      <c r="R12" s="60">
        <f t="shared" si="2"/>
        <v>0.33765000000000001</v>
      </c>
      <c r="S12" s="60">
        <f t="shared" si="2"/>
        <v>0.33765000000000001</v>
      </c>
      <c r="T12" s="60">
        <f t="shared" si="2"/>
        <v>0.33765000000000001</v>
      </c>
      <c r="U12" s="60">
        <f t="shared" si="2"/>
        <v>0.33765000000000001</v>
      </c>
      <c r="V12" s="60">
        <f t="shared" si="2"/>
        <v>0.33765000000000001</v>
      </c>
      <c r="W12" s="60">
        <f t="shared" si="2"/>
        <v>0.33765000000000001</v>
      </c>
      <c r="X12" s="60">
        <f t="shared" si="2"/>
        <v>0.33765000000000001</v>
      </c>
      <c r="Y12" s="60">
        <f t="shared" si="2"/>
        <v>0.33765000000000001</v>
      </c>
      <c r="Z12" s="60">
        <f t="shared" si="2"/>
        <v>0.33765000000000001</v>
      </c>
      <c r="AA12" s="60">
        <f t="shared" si="2"/>
        <v>0.33765000000000001</v>
      </c>
      <c r="AB12" s="60">
        <f t="shared" si="2"/>
        <v>0.33765000000000001</v>
      </c>
      <c r="AC12" s="60">
        <f t="shared" si="2"/>
        <v>0.33765000000000001</v>
      </c>
      <c r="AD12" s="60">
        <f t="shared" si="2"/>
        <v>0.33765000000000001</v>
      </c>
      <c r="AE12" s="60">
        <f t="shared" si="2"/>
        <v>0.33765000000000001</v>
      </c>
      <c r="AF12" s="60">
        <f t="shared" si="2"/>
        <v>0.33765000000000001</v>
      </c>
      <c r="AG12" s="60">
        <f t="shared" si="2"/>
        <v>0.33765000000000001</v>
      </c>
      <c r="AH12" s="60">
        <f t="shared" si="2"/>
        <v>0.33765000000000001</v>
      </c>
      <c r="AI12" s="60">
        <f t="shared" si="2"/>
        <v>0.33765000000000001</v>
      </c>
      <c r="AJ12" s="60">
        <f t="shared" si="2"/>
        <v>0.33765000000000001</v>
      </c>
    </row>
    <row r="13" spans="1:36" x14ac:dyDescent="0.25">
      <c r="A13" t="s">
        <v>179</v>
      </c>
      <c r="B13" s="61">
        <f>B2</f>
        <v>0.65400000000000003</v>
      </c>
      <c r="C13" s="60">
        <f t="shared" si="1"/>
        <v>0.65400000000000003</v>
      </c>
      <c r="D13" s="60">
        <f t="shared" si="2"/>
        <v>0.65400000000000003</v>
      </c>
      <c r="E13" s="60">
        <f t="shared" si="2"/>
        <v>0.65400000000000003</v>
      </c>
      <c r="F13" s="60">
        <f t="shared" si="2"/>
        <v>0.65400000000000003</v>
      </c>
      <c r="G13" s="60">
        <f t="shared" si="2"/>
        <v>0.65400000000000003</v>
      </c>
      <c r="H13" s="60">
        <f t="shared" si="2"/>
        <v>0.65400000000000003</v>
      </c>
      <c r="I13" s="60">
        <f t="shared" si="2"/>
        <v>0.65400000000000003</v>
      </c>
      <c r="J13" s="60">
        <f t="shared" si="2"/>
        <v>0.65400000000000003</v>
      </c>
      <c r="K13" s="60">
        <f t="shared" si="2"/>
        <v>0.65400000000000003</v>
      </c>
      <c r="L13" s="60">
        <f t="shared" si="2"/>
        <v>0.65400000000000003</v>
      </c>
      <c r="M13" s="60">
        <f t="shared" si="2"/>
        <v>0.65400000000000003</v>
      </c>
      <c r="N13" s="60">
        <f t="shared" si="2"/>
        <v>0.65400000000000003</v>
      </c>
      <c r="O13" s="60">
        <f t="shared" si="2"/>
        <v>0.65400000000000003</v>
      </c>
      <c r="P13" s="60">
        <f t="shared" si="2"/>
        <v>0.65400000000000003</v>
      </c>
      <c r="Q13" s="60">
        <f t="shared" si="2"/>
        <v>0.65400000000000003</v>
      </c>
      <c r="R13" s="60">
        <f t="shared" si="2"/>
        <v>0.65400000000000003</v>
      </c>
      <c r="S13" s="60">
        <f t="shared" si="2"/>
        <v>0.65400000000000003</v>
      </c>
      <c r="T13" s="60">
        <f t="shared" si="2"/>
        <v>0.65400000000000003</v>
      </c>
      <c r="U13" s="60">
        <f t="shared" si="2"/>
        <v>0.65400000000000003</v>
      </c>
      <c r="V13" s="60">
        <f t="shared" si="2"/>
        <v>0.65400000000000003</v>
      </c>
      <c r="W13" s="60">
        <f t="shared" si="2"/>
        <v>0.65400000000000003</v>
      </c>
      <c r="X13" s="60">
        <f t="shared" si="2"/>
        <v>0.65400000000000003</v>
      </c>
      <c r="Y13" s="60">
        <f t="shared" si="2"/>
        <v>0.65400000000000003</v>
      </c>
      <c r="Z13" s="60">
        <f t="shared" si="2"/>
        <v>0.65400000000000003</v>
      </c>
      <c r="AA13" s="60">
        <f t="shared" si="2"/>
        <v>0.65400000000000003</v>
      </c>
      <c r="AB13" s="60">
        <f t="shared" si="2"/>
        <v>0.65400000000000003</v>
      </c>
      <c r="AC13" s="60">
        <f t="shared" si="2"/>
        <v>0.65400000000000003</v>
      </c>
      <c r="AD13" s="60">
        <f t="shared" si="2"/>
        <v>0.65400000000000003</v>
      </c>
      <c r="AE13" s="60">
        <f t="shared" si="2"/>
        <v>0.65400000000000003</v>
      </c>
      <c r="AF13" s="60">
        <f t="shared" si="2"/>
        <v>0.65400000000000003</v>
      </c>
      <c r="AG13" s="60">
        <f t="shared" si="2"/>
        <v>0.65400000000000003</v>
      </c>
      <c r="AH13" s="60">
        <f t="shared" si="2"/>
        <v>0.65400000000000003</v>
      </c>
      <c r="AI13" s="60">
        <f t="shared" si="2"/>
        <v>0.65400000000000003</v>
      </c>
      <c r="AJ13" s="60">
        <f t="shared" si="2"/>
        <v>0.65400000000000003</v>
      </c>
    </row>
    <row r="14" spans="1:36" x14ac:dyDescent="0.25">
      <c r="A14" t="s">
        <v>180</v>
      </c>
      <c r="B14" s="61">
        <f>B6</f>
        <v>0.23800000000000002</v>
      </c>
      <c r="C14" s="60">
        <f t="shared" si="1"/>
        <v>0.23800000000000002</v>
      </c>
      <c r="D14" s="60">
        <f t="shared" si="2"/>
        <v>0.23800000000000002</v>
      </c>
      <c r="E14" s="60">
        <f t="shared" si="2"/>
        <v>0.23800000000000002</v>
      </c>
      <c r="F14" s="60">
        <f t="shared" si="2"/>
        <v>0.23800000000000002</v>
      </c>
      <c r="G14" s="60">
        <f t="shared" si="2"/>
        <v>0.23800000000000002</v>
      </c>
      <c r="H14" s="60">
        <f t="shared" si="2"/>
        <v>0.23800000000000002</v>
      </c>
      <c r="I14" s="60">
        <f t="shared" si="2"/>
        <v>0.23800000000000002</v>
      </c>
      <c r="J14" s="60">
        <f t="shared" si="2"/>
        <v>0.23800000000000002</v>
      </c>
      <c r="K14" s="60">
        <f t="shared" si="2"/>
        <v>0.23800000000000002</v>
      </c>
      <c r="L14" s="60">
        <f t="shared" si="2"/>
        <v>0.23800000000000002</v>
      </c>
      <c r="M14" s="60">
        <f t="shared" si="2"/>
        <v>0.23800000000000002</v>
      </c>
      <c r="N14" s="60">
        <f t="shared" si="2"/>
        <v>0.23800000000000002</v>
      </c>
      <c r="O14" s="60">
        <f t="shared" si="2"/>
        <v>0.23800000000000002</v>
      </c>
      <c r="P14" s="60">
        <f t="shared" si="2"/>
        <v>0.23800000000000002</v>
      </c>
      <c r="Q14" s="60">
        <f t="shared" si="2"/>
        <v>0.23800000000000002</v>
      </c>
      <c r="R14" s="60">
        <f t="shared" si="2"/>
        <v>0.23800000000000002</v>
      </c>
      <c r="S14" s="60">
        <f t="shared" si="2"/>
        <v>0.23800000000000002</v>
      </c>
      <c r="T14" s="60">
        <f t="shared" si="2"/>
        <v>0.23800000000000002</v>
      </c>
      <c r="U14" s="60">
        <f t="shared" si="2"/>
        <v>0.23800000000000002</v>
      </c>
      <c r="V14" s="60">
        <f t="shared" si="2"/>
        <v>0.23800000000000002</v>
      </c>
      <c r="W14" s="60">
        <f t="shared" si="2"/>
        <v>0.23800000000000002</v>
      </c>
      <c r="X14" s="60">
        <f t="shared" si="2"/>
        <v>0.23800000000000002</v>
      </c>
      <c r="Y14" s="60">
        <f t="shared" si="2"/>
        <v>0.23800000000000002</v>
      </c>
      <c r="Z14" s="60">
        <f t="shared" si="2"/>
        <v>0.23800000000000002</v>
      </c>
      <c r="AA14" s="60">
        <f t="shared" si="2"/>
        <v>0.23800000000000002</v>
      </c>
      <c r="AB14" s="60">
        <f t="shared" si="2"/>
        <v>0.23800000000000002</v>
      </c>
      <c r="AC14" s="60">
        <f t="shared" si="2"/>
        <v>0.23800000000000002</v>
      </c>
      <c r="AD14" s="60">
        <f t="shared" si="2"/>
        <v>0.23800000000000002</v>
      </c>
      <c r="AE14" s="60">
        <f t="shared" si="2"/>
        <v>0.23800000000000002</v>
      </c>
      <c r="AF14" s="60">
        <f t="shared" si="2"/>
        <v>0.23800000000000002</v>
      </c>
      <c r="AG14" s="60">
        <f t="shared" si="2"/>
        <v>0.23800000000000002</v>
      </c>
      <c r="AH14" s="60">
        <f t="shared" si="2"/>
        <v>0.23800000000000002</v>
      </c>
      <c r="AI14" s="60">
        <f t="shared" si="2"/>
        <v>0.23800000000000002</v>
      </c>
      <c r="AJ14" s="60">
        <f t="shared" si="2"/>
        <v>0.23800000000000002</v>
      </c>
    </row>
    <row r="15" spans="1:36" x14ac:dyDescent="0.25">
      <c r="A15" t="s">
        <v>181</v>
      </c>
      <c r="B15" s="61">
        <v>0.56818999999999997</v>
      </c>
      <c r="C15" s="60">
        <f t="shared" si="1"/>
        <v>0.56818999999999997</v>
      </c>
      <c r="D15" s="60">
        <f t="shared" si="2"/>
        <v>0.56818999999999997</v>
      </c>
      <c r="E15" s="60">
        <f t="shared" si="2"/>
        <v>0.56818999999999997</v>
      </c>
      <c r="F15" s="60">
        <f t="shared" si="2"/>
        <v>0.56818999999999997</v>
      </c>
      <c r="G15" s="60">
        <f t="shared" si="2"/>
        <v>0.56818999999999997</v>
      </c>
      <c r="H15" s="60">
        <f t="shared" si="2"/>
        <v>0.56818999999999997</v>
      </c>
      <c r="I15" s="60">
        <f t="shared" si="2"/>
        <v>0.56818999999999997</v>
      </c>
      <c r="J15" s="60">
        <f t="shared" si="2"/>
        <v>0.56818999999999997</v>
      </c>
      <c r="K15" s="60">
        <f t="shared" si="2"/>
        <v>0.56818999999999997</v>
      </c>
      <c r="L15" s="60">
        <f t="shared" si="2"/>
        <v>0.56818999999999997</v>
      </c>
      <c r="M15" s="60">
        <f t="shared" si="2"/>
        <v>0.56818999999999997</v>
      </c>
      <c r="N15" s="60">
        <f t="shared" si="2"/>
        <v>0.56818999999999997</v>
      </c>
      <c r="O15" s="60">
        <f t="shared" si="2"/>
        <v>0.56818999999999997</v>
      </c>
      <c r="P15" s="60">
        <f t="shared" si="2"/>
        <v>0.56818999999999997</v>
      </c>
      <c r="Q15" s="60">
        <f t="shared" si="2"/>
        <v>0.56818999999999997</v>
      </c>
      <c r="R15" s="60">
        <f t="shared" si="2"/>
        <v>0.56818999999999997</v>
      </c>
      <c r="S15" s="60">
        <f t="shared" si="2"/>
        <v>0.56818999999999997</v>
      </c>
      <c r="T15" s="60">
        <f t="shared" si="2"/>
        <v>0.56818999999999997</v>
      </c>
      <c r="U15" s="60">
        <f t="shared" si="2"/>
        <v>0.56818999999999997</v>
      </c>
      <c r="V15" s="60">
        <f t="shared" si="2"/>
        <v>0.56818999999999997</v>
      </c>
      <c r="W15" s="60">
        <f t="shared" si="2"/>
        <v>0.56818999999999997</v>
      </c>
      <c r="X15" s="60">
        <f t="shared" si="2"/>
        <v>0.56818999999999997</v>
      </c>
      <c r="Y15" s="60">
        <f t="shared" si="2"/>
        <v>0.56818999999999997</v>
      </c>
      <c r="Z15" s="60">
        <f t="shared" si="2"/>
        <v>0.56818999999999997</v>
      </c>
      <c r="AA15" s="60">
        <f t="shared" si="2"/>
        <v>0.56818999999999997</v>
      </c>
      <c r="AB15" s="60">
        <f t="shared" si="2"/>
        <v>0.56818999999999997</v>
      </c>
      <c r="AC15" s="60">
        <f t="shared" si="2"/>
        <v>0.56818999999999997</v>
      </c>
      <c r="AD15" s="60">
        <f t="shared" si="2"/>
        <v>0.56818999999999997</v>
      </c>
      <c r="AE15" s="60">
        <f t="shared" si="2"/>
        <v>0.56818999999999997</v>
      </c>
      <c r="AF15" s="60">
        <f t="shared" si="2"/>
        <v>0.56818999999999997</v>
      </c>
      <c r="AG15" s="60">
        <f t="shared" si="2"/>
        <v>0.56818999999999997</v>
      </c>
      <c r="AH15" s="60">
        <f t="shared" si="2"/>
        <v>0.56818999999999997</v>
      </c>
      <c r="AI15" s="60">
        <f t="shared" si="2"/>
        <v>0.56818999999999997</v>
      </c>
      <c r="AJ15" s="60">
        <f t="shared" si="2"/>
        <v>0.56818999999999997</v>
      </c>
    </row>
    <row r="16" spans="1:36" x14ac:dyDescent="0.25">
      <c r="A16" t="s">
        <v>182</v>
      </c>
      <c r="B16" s="61">
        <v>0.56818999999999997</v>
      </c>
      <c r="C16" s="60">
        <f t="shared" si="1"/>
        <v>0.56818999999999997</v>
      </c>
      <c r="D16" s="60">
        <f t="shared" si="2"/>
        <v>0.56818999999999997</v>
      </c>
      <c r="E16" s="60">
        <f t="shared" si="2"/>
        <v>0.56818999999999997</v>
      </c>
      <c r="F16" s="60">
        <f t="shared" si="2"/>
        <v>0.56818999999999997</v>
      </c>
      <c r="G16" s="60">
        <f t="shared" si="2"/>
        <v>0.56818999999999997</v>
      </c>
      <c r="H16" s="60">
        <f t="shared" si="2"/>
        <v>0.56818999999999997</v>
      </c>
      <c r="I16" s="60">
        <f t="shared" si="2"/>
        <v>0.56818999999999997</v>
      </c>
      <c r="J16" s="60">
        <f t="shared" si="2"/>
        <v>0.56818999999999997</v>
      </c>
      <c r="K16" s="60">
        <f t="shared" si="2"/>
        <v>0.56818999999999997</v>
      </c>
      <c r="L16" s="60">
        <f t="shared" si="2"/>
        <v>0.56818999999999997</v>
      </c>
      <c r="M16" s="60">
        <f t="shared" si="2"/>
        <v>0.56818999999999997</v>
      </c>
      <c r="N16" s="60">
        <f t="shared" si="2"/>
        <v>0.56818999999999997</v>
      </c>
      <c r="O16" s="60">
        <f t="shared" si="2"/>
        <v>0.56818999999999997</v>
      </c>
      <c r="P16" s="60">
        <f t="shared" si="2"/>
        <v>0.56818999999999997</v>
      </c>
      <c r="Q16" s="60">
        <f t="shared" si="2"/>
        <v>0.56818999999999997</v>
      </c>
      <c r="R16" s="60">
        <f t="shared" si="2"/>
        <v>0.56818999999999997</v>
      </c>
      <c r="S16" s="60">
        <f t="shared" si="2"/>
        <v>0.56818999999999997</v>
      </c>
      <c r="T16" s="60">
        <f t="shared" si="2"/>
        <v>0.56818999999999997</v>
      </c>
      <c r="U16" s="60">
        <f t="shared" si="2"/>
        <v>0.56818999999999997</v>
      </c>
      <c r="V16" s="60">
        <f t="shared" si="2"/>
        <v>0.56818999999999997</v>
      </c>
      <c r="W16" s="60">
        <f t="shared" si="2"/>
        <v>0.56818999999999997</v>
      </c>
      <c r="X16" s="60">
        <f t="shared" si="2"/>
        <v>0.56818999999999997</v>
      </c>
      <c r="Y16" s="60">
        <f t="shared" si="2"/>
        <v>0.56818999999999997</v>
      </c>
      <c r="Z16" s="60">
        <f t="shared" si="2"/>
        <v>0.56818999999999997</v>
      </c>
      <c r="AA16" s="60">
        <f t="shared" si="2"/>
        <v>0.56818999999999997</v>
      </c>
      <c r="AB16" s="60">
        <f t="shared" si="2"/>
        <v>0.56818999999999997</v>
      </c>
      <c r="AC16" s="60">
        <f t="shared" si="2"/>
        <v>0.56818999999999997</v>
      </c>
      <c r="AD16" s="60">
        <f t="shared" si="2"/>
        <v>0.56818999999999997</v>
      </c>
      <c r="AE16" s="60">
        <f t="shared" si="2"/>
        <v>0.56818999999999997</v>
      </c>
      <c r="AF16" s="60">
        <f t="shared" si="2"/>
        <v>0.56818999999999997</v>
      </c>
      <c r="AG16" s="60">
        <f t="shared" si="2"/>
        <v>0.56818999999999997</v>
      </c>
      <c r="AH16" s="60">
        <f t="shared" si="2"/>
        <v>0.56818999999999997</v>
      </c>
      <c r="AI16" s="60">
        <f t="shared" si="2"/>
        <v>0.56818999999999997</v>
      </c>
      <c r="AJ16" s="60">
        <f t="shared" si="2"/>
        <v>0.56818999999999997</v>
      </c>
    </row>
    <row r="17" spans="1:36" x14ac:dyDescent="0.25">
      <c r="A17" t="s">
        <v>183</v>
      </c>
      <c r="B17" s="61">
        <v>0.47726000000000002</v>
      </c>
      <c r="C17" s="60">
        <f t="shared" si="1"/>
        <v>0.47726000000000002</v>
      </c>
      <c r="D17" s="60">
        <f t="shared" si="2"/>
        <v>0.47726000000000002</v>
      </c>
      <c r="E17" s="60">
        <f t="shared" si="2"/>
        <v>0.47726000000000002</v>
      </c>
      <c r="F17" s="60">
        <f t="shared" si="2"/>
        <v>0.47726000000000002</v>
      </c>
      <c r="G17" s="60">
        <f t="shared" si="2"/>
        <v>0.47726000000000002</v>
      </c>
      <c r="H17" s="60">
        <f t="shared" si="2"/>
        <v>0.47726000000000002</v>
      </c>
      <c r="I17" s="60">
        <f t="shared" si="2"/>
        <v>0.47726000000000002</v>
      </c>
      <c r="J17" s="60">
        <f t="shared" si="2"/>
        <v>0.47726000000000002</v>
      </c>
      <c r="K17" s="60">
        <f t="shared" si="2"/>
        <v>0.47726000000000002</v>
      </c>
      <c r="L17" s="60">
        <f t="shared" si="2"/>
        <v>0.47726000000000002</v>
      </c>
      <c r="M17" s="60">
        <f t="shared" si="2"/>
        <v>0.47726000000000002</v>
      </c>
      <c r="N17" s="60">
        <f t="shared" si="2"/>
        <v>0.47726000000000002</v>
      </c>
      <c r="O17" s="60">
        <f t="shared" si="2"/>
        <v>0.47726000000000002</v>
      </c>
      <c r="P17" s="60">
        <f t="shared" si="2"/>
        <v>0.47726000000000002</v>
      </c>
      <c r="Q17" s="60">
        <f t="shared" si="2"/>
        <v>0.47726000000000002</v>
      </c>
      <c r="R17" s="60">
        <f t="shared" si="2"/>
        <v>0.47726000000000002</v>
      </c>
      <c r="S17" s="60">
        <f t="shared" si="2"/>
        <v>0.47726000000000002</v>
      </c>
      <c r="T17" s="60">
        <f t="shared" si="2"/>
        <v>0.47726000000000002</v>
      </c>
      <c r="U17" s="60">
        <f t="shared" si="2"/>
        <v>0.47726000000000002</v>
      </c>
      <c r="V17" s="60">
        <f t="shared" si="2"/>
        <v>0.47726000000000002</v>
      </c>
      <c r="W17" s="60">
        <f t="shared" si="2"/>
        <v>0.47726000000000002</v>
      </c>
      <c r="X17" s="60">
        <f t="shared" si="2"/>
        <v>0.47726000000000002</v>
      </c>
      <c r="Y17" s="60">
        <f t="shared" si="2"/>
        <v>0.47726000000000002</v>
      </c>
      <c r="Z17" s="60">
        <f t="shared" si="2"/>
        <v>0.47726000000000002</v>
      </c>
      <c r="AA17" s="60">
        <f t="shared" si="2"/>
        <v>0.47726000000000002</v>
      </c>
      <c r="AB17" s="60">
        <f t="shared" si="2"/>
        <v>0.47726000000000002</v>
      </c>
      <c r="AC17" s="60">
        <f t="shared" si="2"/>
        <v>0.47726000000000002</v>
      </c>
      <c r="AD17" s="60">
        <f t="shared" si="2"/>
        <v>0.47726000000000002</v>
      </c>
      <c r="AE17" s="60">
        <f t="shared" si="2"/>
        <v>0.47726000000000002</v>
      </c>
      <c r="AF17" s="60">
        <f t="shared" si="2"/>
        <v>0.47726000000000002</v>
      </c>
      <c r="AG17" s="60">
        <f t="shared" si="2"/>
        <v>0.47726000000000002</v>
      </c>
      <c r="AH17" s="60">
        <f t="shared" ref="AH17:AJ17" si="3">AG17</f>
        <v>0.47726000000000002</v>
      </c>
      <c r="AI17" s="60">
        <f t="shared" si="3"/>
        <v>0.47726000000000002</v>
      </c>
      <c r="AJ17" s="60">
        <f t="shared" si="3"/>
        <v>0.47726000000000002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499984740745262"/>
  </sheetPr>
  <dimension ref="A1:AJ17"/>
  <sheetViews>
    <sheetView workbookViewId="0"/>
  </sheetViews>
  <sheetFormatPr defaultColWidth="8.85546875" defaultRowHeight="15" x14ac:dyDescent="0.25"/>
  <cols>
    <col min="1" max="1" width="24.28515625" style="10" customWidth="1"/>
    <col min="2" max="4" width="9.140625" style="10" customWidth="1"/>
  </cols>
  <sheetData>
    <row r="1" spans="1:36" ht="32.1" customHeight="1" x14ac:dyDescent="0.25">
      <c r="A1" s="9" t="s">
        <v>167</v>
      </c>
      <c r="B1">
        <v>2016</v>
      </c>
      <c r="C1" s="6">
        <v>2017</v>
      </c>
      <c r="D1">
        <v>2018</v>
      </c>
      <c r="E1" s="6">
        <v>2019</v>
      </c>
      <c r="F1">
        <v>2020</v>
      </c>
      <c r="G1" s="6">
        <v>2021</v>
      </c>
      <c r="H1">
        <v>2022</v>
      </c>
      <c r="I1" s="6">
        <v>2023</v>
      </c>
      <c r="J1">
        <v>2024</v>
      </c>
      <c r="K1" s="6">
        <v>2025</v>
      </c>
      <c r="L1">
        <v>2026</v>
      </c>
      <c r="M1" s="6">
        <v>2027</v>
      </c>
      <c r="N1">
        <v>2028</v>
      </c>
      <c r="O1" s="6">
        <v>2029</v>
      </c>
      <c r="P1">
        <v>2030</v>
      </c>
      <c r="Q1" s="6">
        <v>2031</v>
      </c>
      <c r="R1">
        <v>2032</v>
      </c>
      <c r="S1" s="6">
        <v>2033</v>
      </c>
      <c r="T1">
        <v>2034</v>
      </c>
      <c r="U1" s="6">
        <v>2035</v>
      </c>
      <c r="V1">
        <v>2036</v>
      </c>
      <c r="W1" s="6">
        <v>2037</v>
      </c>
      <c r="X1">
        <v>2038</v>
      </c>
      <c r="Y1" s="6">
        <v>2039</v>
      </c>
      <c r="Z1">
        <v>2040</v>
      </c>
      <c r="AA1" s="6">
        <v>2041</v>
      </c>
      <c r="AB1">
        <v>2042</v>
      </c>
      <c r="AC1" s="6">
        <v>2043</v>
      </c>
      <c r="AD1">
        <v>2044</v>
      </c>
      <c r="AE1" s="6">
        <v>2045</v>
      </c>
      <c r="AF1">
        <v>2046</v>
      </c>
      <c r="AG1" s="6">
        <v>2047</v>
      </c>
      <c r="AH1">
        <v>2048</v>
      </c>
      <c r="AI1" s="6">
        <v>2049</v>
      </c>
      <c r="AJ1">
        <v>2050</v>
      </c>
    </row>
    <row r="2" spans="1:36" x14ac:dyDescent="0.25">
      <c r="A2" t="s">
        <v>168</v>
      </c>
      <c r="B2">
        <v>0</v>
      </c>
      <c r="C2">
        <f t="shared" ref="C2:L11" si="0">$B2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ref="M2:V11" si="1">$B2</f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ref="W2:AJ11" si="2">$B2</f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 t="shared" si="2"/>
        <v>0</v>
      </c>
      <c r="AH2">
        <f t="shared" si="2"/>
        <v>0</v>
      </c>
      <c r="AI2">
        <f t="shared" si="2"/>
        <v>0</v>
      </c>
      <c r="AJ2">
        <f t="shared" si="2"/>
        <v>0</v>
      </c>
    </row>
    <row r="3" spans="1:36" x14ac:dyDescent="0.25">
      <c r="A3" t="s">
        <v>169</v>
      </c>
      <c r="B3">
        <v>0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  <c r="AD3">
        <f t="shared" si="2"/>
        <v>0</v>
      </c>
      <c r="AE3">
        <f t="shared" si="2"/>
        <v>0</v>
      </c>
      <c r="AF3">
        <f t="shared" si="2"/>
        <v>0</v>
      </c>
      <c r="AG3">
        <f t="shared" si="2"/>
        <v>0</v>
      </c>
      <c r="AH3">
        <f t="shared" si="2"/>
        <v>0</v>
      </c>
      <c r="AI3">
        <f t="shared" si="2"/>
        <v>0</v>
      </c>
      <c r="AJ3">
        <f t="shared" si="2"/>
        <v>0</v>
      </c>
    </row>
    <row r="4" spans="1:36" x14ac:dyDescent="0.25">
      <c r="A4" t="s">
        <v>170</v>
      </c>
      <c r="B4"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E4">
        <f t="shared" si="2"/>
        <v>0</v>
      </c>
      <c r="AF4">
        <f t="shared" si="2"/>
        <v>0</v>
      </c>
      <c r="AG4">
        <f t="shared" si="2"/>
        <v>0</v>
      </c>
      <c r="AH4">
        <f t="shared" si="2"/>
        <v>0</v>
      </c>
      <c r="AI4">
        <f t="shared" si="2"/>
        <v>0</v>
      </c>
      <c r="AJ4">
        <f t="shared" si="2"/>
        <v>0</v>
      </c>
    </row>
    <row r="5" spans="1:36" x14ac:dyDescent="0.25">
      <c r="A5" t="s">
        <v>171</v>
      </c>
      <c r="B5"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  <c r="AJ5">
        <f t="shared" si="2"/>
        <v>0</v>
      </c>
    </row>
    <row r="6" spans="1:36" x14ac:dyDescent="0.25">
      <c r="A6" t="s">
        <v>172</v>
      </c>
      <c r="B6"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si="2"/>
        <v>0</v>
      </c>
      <c r="AI6">
        <f t="shared" si="2"/>
        <v>0</v>
      </c>
      <c r="AJ6">
        <f t="shared" si="2"/>
        <v>0</v>
      </c>
    </row>
    <row r="7" spans="1:36" x14ac:dyDescent="0.25">
      <c r="A7" t="s">
        <v>173</v>
      </c>
      <c r="B7"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0</v>
      </c>
      <c r="AG7">
        <f t="shared" si="2"/>
        <v>0</v>
      </c>
      <c r="AH7">
        <f t="shared" si="2"/>
        <v>0</v>
      </c>
      <c r="AI7">
        <f t="shared" si="2"/>
        <v>0</v>
      </c>
      <c r="AJ7">
        <f t="shared" si="2"/>
        <v>0</v>
      </c>
    </row>
    <row r="8" spans="1:36" x14ac:dyDescent="0.25">
      <c r="A8" t="s">
        <v>174</v>
      </c>
      <c r="B8"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2"/>
        <v>0</v>
      </c>
      <c r="AI8">
        <f t="shared" si="2"/>
        <v>0</v>
      </c>
      <c r="AJ8">
        <f t="shared" si="2"/>
        <v>0</v>
      </c>
    </row>
    <row r="9" spans="1:36" x14ac:dyDescent="0.25">
      <c r="A9" t="s">
        <v>175</v>
      </c>
      <c r="B9"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2"/>
        <v>0</v>
      </c>
      <c r="AI9">
        <f t="shared" si="2"/>
        <v>0</v>
      </c>
      <c r="AJ9">
        <f t="shared" si="2"/>
        <v>0</v>
      </c>
    </row>
    <row r="10" spans="1:36" x14ac:dyDescent="0.25">
      <c r="A10" t="s">
        <v>176</v>
      </c>
      <c r="B10"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</row>
    <row r="11" spans="1:36" x14ac:dyDescent="0.25">
      <c r="A11" t="s">
        <v>177</v>
      </c>
      <c r="B11">
        <v>0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</row>
    <row r="12" spans="1:36" x14ac:dyDescent="0.25">
      <c r="A12" t="s">
        <v>178</v>
      </c>
      <c r="B12">
        <v>0</v>
      </c>
      <c r="C12">
        <f t="shared" ref="C12:L17" si="3">$B12</f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ref="M12:V17" si="4">$B12</f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ref="W12:AJ17" si="5">$B12</f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J12">
        <f t="shared" si="5"/>
        <v>0</v>
      </c>
    </row>
    <row r="13" spans="1:36" x14ac:dyDescent="0.25">
      <c r="A13" t="s">
        <v>179</v>
      </c>
      <c r="B13"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5"/>
        <v>0</v>
      </c>
      <c r="AJ13">
        <f t="shared" si="5"/>
        <v>0</v>
      </c>
    </row>
    <row r="14" spans="1:36" x14ac:dyDescent="0.25">
      <c r="A14" t="s">
        <v>180</v>
      </c>
      <c r="B14">
        <v>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5"/>
        <v>0</v>
      </c>
      <c r="AJ14">
        <f t="shared" si="5"/>
        <v>0</v>
      </c>
    </row>
    <row r="15" spans="1:36" x14ac:dyDescent="0.25">
      <c r="A15" t="s">
        <v>181</v>
      </c>
      <c r="B15">
        <v>0</v>
      </c>
      <c r="C15">
        <f t="shared" si="3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0</v>
      </c>
      <c r="AE15">
        <f t="shared" si="5"/>
        <v>0</v>
      </c>
      <c r="AF15">
        <f t="shared" si="5"/>
        <v>0</v>
      </c>
      <c r="AG15">
        <f t="shared" si="5"/>
        <v>0</v>
      </c>
      <c r="AH15">
        <f t="shared" si="5"/>
        <v>0</v>
      </c>
      <c r="AI15">
        <f t="shared" si="5"/>
        <v>0</v>
      </c>
      <c r="AJ15">
        <f t="shared" si="5"/>
        <v>0</v>
      </c>
    </row>
    <row r="16" spans="1:36" x14ac:dyDescent="0.25">
      <c r="A16" t="s">
        <v>182</v>
      </c>
      <c r="B16">
        <v>0</v>
      </c>
      <c r="C16">
        <f t="shared" si="3"/>
        <v>0</v>
      </c>
      <c r="D16">
        <f t="shared" si="3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 t="shared" si="5"/>
        <v>0</v>
      </c>
      <c r="AH16">
        <f t="shared" si="5"/>
        <v>0</v>
      </c>
      <c r="AI16">
        <f t="shared" si="5"/>
        <v>0</v>
      </c>
      <c r="AJ16">
        <f t="shared" si="5"/>
        <v>0</v>
      </c>
    </row>
    <row r="17" spans="1:36" x14ac:dyDescent="0.25">
      <c r="A17" t="s">
        <v>183</v>
      </c>
      <c r="B17">
        <v>0</v>
      </c>
      <c r="C17">
        <f t="shared" si="3"/>
        <v>0</v>
      </c>
      <c r="D17">
        <f t="shared" si="3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499984740745262"/>
  </sheetPr>
  <dimension ref="A1:AJ17"/>
  <sheetViews>
    <sheetView workbookViewId="0">
      <selection activeCell="B8" sqref="B8"/>
    </sheetView>
  </sheetViews>
  <sheetFormatPr defaultColWidth="8.85546875" defaultRowHeight="15" x14ac:dyDescent="0.25"/>
  <cols>
    <col min="1" max="1" width="23.85546875" style="10" customWidth="1"/>
    <col min="2" max="4" width="9.140625" style="10" customWidth="1"/>
  </cols>
  <sheetData>
    <row r="1" spans="1:36" ht="32.1" customHeight="1" x14ac:dyDescent="0.25">
      <c r="A1" s="9" t="s">
        <v>167</v>
      </c>
      <c r="B1">
        <v>2016</v>
      </c>
      <c r="C1" s="6">
        <v>2017</v>
      </c>
      <c r="D1">
        <v>2018</v>
      </c>
      <c r="E1" s="6">
        <v>2019</v>
      </c>
      <c r="F1">
        <v>2020</v>
      </c>
      <c r="G1" s="6">
        <v>2021</v>
      </c>
      <c r="H1">
        <v>2022</v>
      </c>
      <c r="I1" s="6">
        <v>2023</v>
      </c>
      <c r="J1">
        <v>2024</v>
      </c>
      <c r="K1" s="6">
        <v>2025</v>
      </c>
      <c r="L1">
        <v>2026</v>
      </c>
      <c r="M1" s="6">
        <v>2027</v>
      </c>
      <c r="N1">
        <v>2028</v>
      </c>
      <c r="O1" s="6">
        <v>2029</v>
      </c>
      <c r="P1">
        <v>2030</v>
      </c>
      <c r="Q1" s="6">
        <v>2031</v>
      </c>
      <c r="R1">
        <v>2032</v>
      </c>
      <c r="S1" s="6">
        <v>2033</v>
      </c>
      <c r="T1">
        <v>2034</v>
      </c>
      <c r="U1" s="6">
        <v>2035</v>
      </c>
      <c r="V1">
        <v>2036</v>
      </c>
      <c r="W1" s="6">
        <v>2037</v>
      </c>
      <c r="X1">
        <v>2038</v>
      </c>
      <c r="Y1" s="6">
        <v>2039</v>
      </c>
      <c r="Z1">
        <v>2040</v>
      </c>
      <c r="AA1" s="6">
        <v>2041</v>
      </c>
      <c r="AB1">
        <v>2042</v>
      </c>
      <c r="AC1" s="6">
        <v>2043</v>
      </c>
      <c r="AD1">
        <v>2044</v>
      </c>
      <c r="AE1" s="6">
        <v>2045</v>
      </c>
      <c r="AF1">
        <v>2046</v>
      </c>
      <c r="AG1" s="6">
        <v>2047</v>
      </c>
      <c r="AH1">
        <v>2048</v>
      </c>
      <c r="AI1" s="6">
        <v>2049</v>
      </c>
      <c r="AJ1">
        <v>2050</v>
      </c>
    </row>
    <row r="2" spans="1:36" x14ac:dyDescent="0.25">
      <c r="A2" t="s">
        <v>168</v>
      </c>
      <c r="B2" s="60">
        <f>'BECF-pre-ret'!B2*1.1</f>
        <v>0.71940000000000004</v>
      </c>
      <c r="C2" s="60">
        <f t="shared" ref="C2:L11" si="0">$B2</f>
        <v>0.71940000000000004</v>
      </c>
      <c r="D2" s="60">
        <f t="shared" si="0"/>
        <v>0.71940000000000004</v>
      </c>
      <c r="E2" s="60">
        <f t="shared" si="0"/>
        <v>0.71940000000000004</v>
      </c>
      <c r="F2" s="60">
        <f t="shared" si="0"/>
        <v>0.71940000000000004</v>
      </c>
      <c r="G2" s="60">
        <f t="shared" si="0"/>
        <v>0.71940000000000004</v>
      </c>
      <c r="H2" s="60">
        <f t="shared" si="0"/>
        <v>0.71940000000000004</v>
      </c>
      <c r="I2" s="60">
        <f t="shared" si="0"/>
        <v>0.71940000000000004</v>
      </c>
      <c r="J2" s="60">
        <f t="shared" si="0"/>
        <v>0.71940000000000004</v>
      </c>
      <c r="K2" s="60">
        <f t="shared" si="0"/>
        <v>0.71940000000000004</v>
      </c>
      <c r="L2" s="60">
        <f t="shared" si="0"/>
        <v>0.71940000000000004</v>
      </c>
      <c r="M2" s="60">
        <f t="shared" ref="M2:V11" si="1">$B2</f>
        <v>0.71940000000000004</v>
      </c>
      <c r="N2" s="60">
        <f t="shared" si="1"/>
        <v>0.71940000000000004</v>
      </c>
      <c r="O2" s="60">
        <f t="shared" si="1"/>
        <v>0.71940000000000004</v>
      </c>
      <c r="P2" s="60">
        <f t="shared" si="1"/>
        <v>0.71940000000000004</v>
      </c>
      <c r="Q2" s="60">
        <f t="shared" si="1"/>
        <v>0.71940000000000004</v>
      </c>
      <c r="R2" s="60">
        <f t="shared" si="1"/>
        <v>0.71940000000000004</v>
      </c>
      <c r="S2" s="60">
        <f t="shared" si="1"/>
        <v>0.71940000000000004</v>
      </c>
      <c r="T2" s="60">
        <f t="shared" si="1"/>
        <v>0.71940000000000004</v>
      </c>
      <c r="U2" s="60">
        <f t="shared" si="1"/>
        <v>0.71940000000000004</v>
      </c>
      <c r="V2" s="60">
        <f t="shared" si="1"/>
        <v>0.71940000000000004</v>
      </c>
      <c r="W2" s="60">
        <f t="shared" ref="W2:AJ11" si="2">$B2</f>
        <v>0.71940000000000004</v>
      </c>
      <c r="X2" s="60">
        <f t="shared" si="2"/>
        <v>0.71940000000000004</v>
      </c>
      <c r="Y2" s="60">
        <f t="shared" si="2"/>
        <v>0.71940000000000004</v>
      </c>
      <c r="Z2" s="60">
        <f t="shared" si="2"/>
        <v>0.71940000000000004</v>
      </c>
      <c r="AA2" s="60">
        <f t="shared" si="2"/>
        <v>0.71940000000000004</v>
      </c>
      <c r="AB2" s="60">
        <f t="shared" si="2"/>
        <v>0.71940000000000004</v>
      </c>
      <c r="AC2" s="60">
        <f t="shared" si="2"/>
        <v>0.71940000000000004</v>
      </c>
      <c r="AD2" s="60">
        <f t="shared" si="2"/>
        <v>0.71940000000000004</v>
      </c>
      <c r="AE2" s="60">
        <f t="shared" si="2"/>
        <v>0.71940000000000004</v>
      </c>
      <c r="AF2" s="60">
        <f t="shared" si="2"/>
        <v>0.71940000000000004</v>
      </c>
      <c r="AG2" s="60">
        <f t="shared" si="2"/>
        <v>0.71940000000000004</v>
      </c>
      <c r="AH2" s="60">
        <f t="shared" si="2"/>
        <v>0.71940000000000004</v>
      </c>
      <c r="AI2" s="60">
        <f t="shared" si="2"/>
        <v>0.71940000000000004</v>
      </c>
      <c r="AJ2" s="60">
        <f t="shared" si="2"/>
        <v>0.71940000000000004</v>
      </c>
    </row>
    <row r="3" spans="1:36" x14ac:dyDescent="0.25">
      <c r="A3" t="s">
        <v>169</v>
      </c>
      <c r="B3" s="60">
        <f>'BECF-pre-ret'!B3*1.1</f>
        <v>0.57640000000000002</v>
      </c>
      <c r="C3" s="60">
        <f t="shared" si="0"/>
        <v>0.57640000000000002</v>
      </c>
      <c r="D3" s="60">
        <f t="shared" si="0"/>
        <v>0.57640000000000002</v>
      </c>
      <c r="E3" s="60">
        <f t="shared" si="0"/>
        <v>0.57640000000000002</v>
      </c>
      <c r="F3" s="60">
        <f t="shared" si="0"/>
        <v>0.57640000000000002</v>
      </c>
      <c r="G3" s="60">
        <f t="shared" si="0"/>
        <v>0.57640000000000002</v>
      </c>
      <c r="H3" s="60">
        <f t="shared" si="0"/>
        <v>0.57640000000000002</v>
      </c>
      <c r="I3" s="60">
        <f t="shared" si="0"/>
        <v>0.57640000000000002</v>
      </c>
      <c r="J3" s="60">
        <f t="shared" si="0"/>
        <v>0.57640000000000002</v>
      </c>
      <c r="K3" s="60">
        <f t="shared" si="0"/>
        <v>0.57640000000000002</v>
      </c>
      <c r="L3" s="60">
        <f t="shared" si="0"/>
        <v>0.57640000000000002</v>
      </c>
      <c r="M3" s="60">
        <f t="shared" si="1"/>
        <v>0.57640000000000002</v>
      </c>
      <c r="N3" s="60">
        <f t="shared" si="1"/>
        <v>0.57640000000000002</v>
      </c>
      <c r="O3" s="60">
        <f t="shared" si="1"/>
        <v>0.57640000000000002</v>
      </c>
      <c r="P3" s="60">
        <f t="shared" si="1"/>
        <v>0.57640000000000002</v>
      </c>
      <c r="Q3" s="60">
        <f t="shared" si="1"/>
        <v>0.57640000000000002</v>
      </c>
      <c r="R3" s="60">
        <f t="shared" si="1"/>
        <v>0.57640000000000002</v>
      </c>
      <c r="S3" s="60">
        <f t="shared" si="1"/>
        <v>0.57640000000000002</v>
      </c>
      <c r="T3" s="60">
        <f t="shared" si="1"/>
        <v>0.57640000000000002</v>
      </c>
      <c r="U3" s="60">
        <f t="shared" si="1"/>
        <v>0.57640000000000002</v>
      </c>
      <c r="V3" s="60">
        <f t="shared" si="1"/>
        <v>0.57640000000000002</v>
      </c>
      <c r="W3" s="60">
        <f t="shared" si="2"/>
        <v>0.57640000000000002</v>
      </c>
      <c r="X3" s="60">
        <f t="shared" si="2"/>
        <v>0.57640000000000002</v>
      </c>
      <c r="Y3" s="60">
        <f t="shared" si="2"/>
        <v>0.57640000000000002</v>
      </c>
      <c r="Z3" s="60">
        <f t="shared" si="2"/>
        <v>0.57640000000000002</v>
      </c>
      <c r="AA3" s="60">
        <f t="shared" si="2"/>
        <v>0.57640000000000002</v>
      </c>
      <c r="AB3" s="60">
        <f t="shared" si="2"/>
        <v>0.57640000000000002</v>
      </c>
      <c r="AC3" s="60">
        <f t="shared" si="2"/>
        <v>0.57640000000000002</v>
      </c>
      <c r="AD3" s="60">
        <f t="shared" si="2"/>
        <v>0.57640000000000002</v>
      </c>
      <c r="AE3" s="60">
        <f t="shared" si="2"/>
        <v>0.57640000000000002</v>
      </c>
      <c r="AF3" s="60">
        <f t="shared" si="2"/>
        <v>0.57640000000000002</v>
      </c>
      <c r="AG3" s="60">
        <f t="shared" si="2"/>
        <v>0.57640000000000002</v>
      </c>
      <c r="AH3" s="60">
        <f t="shared" si="2"/>
        <v>0.57640000000000002</v>
      </c>
      <c r="AI3" s="60">
        <f t="shared" si="2"/>
        <v>0.57640000000000002</v>
      </c>
      <c r="AJ3" s="60">
        <f t="shared" si="2"/>
        <v>0.57640000000000002</v>
      </c>
    </row>
    <row r="4" spans="1:36" x14ac:dyDescent="0.25">
      <c r="A4" t="s">
        <v>170</v>
      </c>
      <c r="B4" s="60">
        <f>'BECF-pre-ret'!B4</f>
        <v>0.84328999999999998</v>
      </c>
      <c r="C4" s="60">
        <f t="shared" si="0"/>
        <v>0.84328999999999998</v>
      </c>
      <c r="D4" s="60">
        <f t="shared" si="0"/>
        <v>0.84328999999999998</v>
      </c>
      <c r="E4" s="60">
        <f t="shared" si="0"/>
        <v>0.84328999999999998</v>
      </c>
      <c r="F4" s="60">
        <f t="shared" si="0"/>
        <v>0.84328999999999998</v>
      </c>
      <c r="G4" s="60">
        <f t="shared" si="0"/>
        <v>0.84328999999999998</v>
      </c>
      <c r="H4" s="60">
        <f t="shared" si="0"/>
        <v>0.84328999999999998</v>
      </c>
      <c r="I4" s="60">
        <f t="shared" si="0"/>
        <v>0.84328999999999998</v>
      </c>
      <c r="J4" s="60">
        <f t="shared" si="0"/>
        <v>0.84328999999999998</v>
      </c>
      <c r="K4" s="60">
        <f t="shared" si="0"/>
        <v>0.84328999999999998</v>
      </c>
      <c r="L4" s="60">
        <f t="shared" si="0"/>
        <v>0.84328999999999998</v>
      </c>
      <c r="M4" s="60">
        <f t="shared" si="1"/>
        <v>0.84328999999999998</v>
      </c>
      <c r="N4" s="60">
        <f t="shared" si="1"/>
        <v>0.84328999999999998</v>
      </c>
      <c r="O4" s="60">
        <f t="shared" si="1"/>
        <v>0.84328999999999998</v>
      </c>
      <c r="P4" s="60">
        <f t="shared" si="1"/>
        <v>0.84328999999999998</v>
      </c>
      <c r="Q4" s="60">
        <f t="shared" si="1"/>
        <v>0.84328999999999998</v>
      </c>
      <c r="R4" s="60">
        <f t="shared" si="1"/>
        <v>0.84328999999999998</v>
      </c>
      <c r="S4" s="60">
        <f t="shared" si="1"/>
        <v>0.84328999999999998</v>
      </c>
      <c r="T4" s="60">
        <f t="shared" si="1"/>
        <v>0.84328999999999998</v>
      </c>
      <c r="U4" s="60">
        <f t="shared" si="1"/>
        <v>0.84328999999999998</v>
      </c>
      <c r="V4" s="60">
        <f t="shared" si="1"/>
        <v>0.84328999999999998</v>
      </c>
      <c r="W4" s="60">
        <f t="shared" si="2"/>
        <v>0.84328999999999998</v>
      </c>
      <c r="X4" s="60">
        <f t="shared" si="2"/>
        <v>0.84328999999999998</v>
      </c>
      <c r="Y4" s="60">
        <f t="shared" si="2"/>
        <v>0.84328999999999998</v>
      </c>
      <c r="Z4" s="60">
        <f t="shared" si="2"/>
        <v>0.84328999999999998</v>
      </c>
      <c r="AA4" s="60">
        <f t="shared" si="2"/>
        <v>0.84328999999999998</v>
      </c>
      <c r="AB4" s="60">
        <f t="shared" si="2"/>
        <v>0.84328999999999998</v>
      </c>
      <c r="AC4" s="60">
        <f t="shared" si="2"/>
        <v>0.84328999999999998</v>
      </c>
      <c r="AD4" s="60">
        <f t="shared" si="2"/>
        <v>0.84328999999999998</v>
      </c>
      <c r="AE4" s="60">
        <f t="shared" si="2"/>
        <v>0.84328999999999998</v>
      </c>
      <c r="AF4" s="60">
        <f t="shared" si="2"/>
        <v>0.84328999999999998</v>
      </c>
      <c r="AG4" s="60">
        <f t="shared" si="2"/>
        <v>0.84328999999999998</v>
      </c>
      <c r="AH4" s="60">
        <f t="shared" si="2"/>
        <v>0.84328999999999998</v>
      </c>
      <c r="AI4" s="60">
        <f t="shared" si="2"/>
        <v>0.84328999999999998</v>
      </c>
      <c r="AJ4" s="60">
        <f t="shared" si="2"/>
        <v>0.84328999999999998</v>
      </c>
    </row>
    <row r="5" spans="1:36" x14ac:dyDescent="0.25">
      <c r="A5" t="s">
        <v>171</v>
      </c>
      <c r="B5" s="60">
        <f>'BECF-pre-ret'!B5*1.1</f>
        <v>0.22440000000000002</v>
      </c>
      <c r="C5" s="60">
        <f t="shared" si="0"/>
        <v>0.22440000000000002</v>
      </c>
      <c r="D5" s="60">
        <f t="shared" si="0"/>
        <v>0.22440000000000002</v>
      </c>
      <c r="E5" s="60">
        <f t="shared" si="0"/>
        <v>0.22440000000000002</v>
      </c>
      <c r="F5" s="60">
        <f t="shared" si="0"/>
        <v>0.22440000000000002</v>
      </c>
      <c r="G5" s="60">
        <f t="shared" si="0"/>
        <v>0.22440000000000002</v>
      </c>
      <c r="H5" s="60">
        <f t="shared" si="0"/>
        <v>0.22440000000000002</v>
      </c>
      <c r="I5" s="60">
        <f t="shared" si="0"/>
        <v>0.22440000000000002</v>
      </c>
      <c r="J5" s="60">
        <f t="shared" si="0"/>
        <v>0.22440000000000002</v>
      </c>
      <c r="K5" s="60">
        <f t="shared" si="0"/>
        <v>0.22440000000000002</v>
      </c>
      <c r="L5" s="60">
        <f t="shared" si="0"/>
        <v>0.22440000000000002</v>
      </c>
      <c r="M5" s="60">
        <f t="shared" si="1"/>
        <v>0.22440000000000002</v>
      </c>
      <c r="N5" s="60">
        <f t="shared" si="1"/>
        <v>0.22440000000000002</v>
      </c>
      <c r="O5" s="60">
        <f t="shared" si="1"/>
        <v>0.22440000000000002</v>
      </c>
      <c r="P5" s="60">
        <f t="shared" si="1"/>
        <v>0.22440000000000002</v>
      </c>
      <c r="Q5" s="60">
        <f t="shared" si="1"/>
        <v>0.22440000000000002</v>
      </c>
      <c r="R5" s="60">
        <f t="shared" si="1"/>
        <v>0.22440000000000002</v>
      </c>
      <c r="S5" s="60">
        <f t="shared" si="1"/>
        <v>0.22440000000000002</v>
      </c>
      <c r="T5" s="60">
        <f t="shared" si="1"/>
        <v>0.22440000000000002</v>
      </c>
      <c r="U5" s="60">
        <f t="shared" si="1"/>
        <v>0.22440000000000002</v>
      </c>
      <c r="V5" s="60">
        <f t="shared" si="1"/>
        <v>0.22440000000000002</v>
      </c>
      <c r="W5" s="60">
        <f t="shared" si="2"/>
        <v>0.22440000000000002</v>
      </c>
      <c r="X5" s="60">
        <f t="shared" si="2"/>
        <v>0.22440000000000002</v>
      </c>
      <c r="Y5" s="60">
        <f t="shared" si="2"/>
        <v>0.22440000000000002</v>
      </c>
      <c r="Z5" s="60">
        <f t="shared" si="2"/>
        <v>0.22440000000000002</v>
      </c>
      <c r="AA5" s="60">
        <f t="shared" si="2"/>
        <v>0.22440000000000002</v>
      </c>
      <c r="AB5" s="60">
        <f t="shared" si="2"/>
        <v>0.22440000000000002</v>
      </c>
      <c r="AC5" s="60">
        <f t="shared" si="2"/>
        <v>0.22440000000000002</v>
      </c>
      <c r="AD5" s="60">
        <f t="shared" si="2"/>
        <v>0.22440000000000002</v>
      </c>
      <c r="AE5" s="60">
        <f t="shared" si="2"/>
        <v>0.22440000000000002</v>
      </c>
      <c r="AF5" s="60">
        <f t="shared" si="2"/>
        <v>0.22440000000000002</v>
      </c>
      <c r="AG5" s="60">
        <f t="shared" si="2"/>
        <v>0.22440000000000002</v>
      </c>
      <c r="AH5" s="60">
        <f t="shared" si="2"/>
        <v>0.22440000000000002</v>
      </c>
      <c r="AI5" s="60">
        <f t="shared" si="2"/>
        <v>0.22440000000000002</v>
      </c>
      <c r="AJ5" s="60">
        <f t="shared" si="2"/>
        <v>0.22440000000000002</v>
      </c>
    </row>
    <row r="6" spans="1:36" x14ac:dyDescent="0.25">
      <c r="A6" t="s">
        <v>172</v>
      </c>
      <c r="B6" s="60">
        <f>'NREL ATB'!G79</f>
        <v>0.44942423045267488</v>
      </c>
      <c r="C6" s="60">
        <f t="shared" si="0"/>
        <v>0.44942423045267488</v>
      </c>
      <c r="D6" s="60">
        <f t="shared" si="0"/>
        <v>0.44942423045267488</v>
      </c>
      <c r="E6" s="60">
        <f t="shared" si="0"/>
        <v>0.44942423045267488</v>
      </c>
      <c r="F6" s="60">
        <f t="shared" si="0"/>
        <v>0.44942423045267488</v>
      </c>
      <c r="G6" s="60">
        <f t="shared" si="0"/>
        <v>0.44942423045267488</v>
      </c>
      <c r="H6" s="60">
        <f t="shared" si="0"/>
        <v>0.44942423045267488</v>
      </c>
      <c r="I6" s="60">
        <f t="shared" si="0"/>
        <v>0.44942423045267488</v>
      </c>
      <c r="J6" s="60">
        <f t="shared" si="0"/>
        <v>0.44942423045267488</v>
      </c>
      <c r="K6" s="60">
        <f t="shared" si="0"/>
        <v>0.44942423045267488</v>
      </c>
      <c r="L6" s="60">
        <f t="shared" si="0"/>
        <v>0.44942423045267488</v>
      </c>
      <c r="M6" s="60">
        <f t="shared" si="1"/>
        <v>0.44942423045267488</v>
      </c>
      <c r="N6" s="60">
        <f t="shared" si="1"/>
        <v>0.44942423045267488</v>
      </c>
      <c r="O6" s="60">
        <f t="shared" si="1"/>
        <v>0.44942423045267488</v>
      </c>
      <c r="P6" s="60">
        <f t="shared" si="1"/>
        <v>0.44942423045267488</v>
      </c>
      <c r="Q6" s="60">
        <f t="shared" si="1"/>
        <v>0.44942423045267488</v>
      </c>
      <c r="R6" s="60">
        <f t="shared" si="1"/>
        <v>0.44942423045267488</v>
      </c>
      <c r="S6" s="60">
        <f t="shared" si="1"/>
        <v>0.44942423045267488</v>
      </c>
      <c r="T6" s="60">
        <f t="shared" si="1"/>
        <v>0.44942423045267488</v>
      </c>
      <c r="U6" s="60">
        <f t="shared" si="1"/>
        <v>0.44942423045267488</v>
      </c>
      <c r="V6" s="60">
        <f t="shared" si="1"/>
        <v>0.44942423045267488</v>
      </c>
      <c r="W6" s="60">
        <f t="shared" si="2"/>
        <v>0.44942423045267488</v>
      </c>
      <c r="X6" s="60">
        <f t="shared" si="2"/>
        <v>0.44942423045267488</v>
      </c>
      <c r="Y6" s="60">
        <f t="shared" si="2"/>
        <v>0.44942423045267488</v>
      </c>
      <c r="Z6" s="60">
        <f t="shared" si="2"/>
        <v>0.44942423045267488</v>
      </c>
      <c r="AA6" s="60">
        <f t="shared" si="2"/>
        <v>0.44942423045267488</v>
      </c>
      <c r="AB6" s="60">
        <f t="shared" si="2"/>
        <v>0.44942423045267488</v>
      </c>
      <c r="AC6" s="60">
        <f t="shared" si="2"/>
        <v>0.44942423045267488</v>
      </c>
      <c r="AD6" s="60">
        <f t="shared" si="2"/>
        <v>0.44942423045267488</v>
      </c>
      <c r="AE6" s="60">
        <f t="shared" si="2"/>
        <v>0.44942423045267488</v>
      </c>
      <c r="AF6" s="60">
        <f t="shared" si="2"/>
        <v>0.44942423045267488</v>
      </c>
      <c r="AG6" s="60">
        <f t="shared" si="2"/>
        <v>0.44942423045267488</v>
      </c>
      <c r="AH6" s="60">
        <f t="shared" si="2"/>
        <v>0.44942423045267488</v>
      </c>
      <c r="AI6" s="60">
        <f t="shared" si="2"/>
        <v>0.44942423045267488</v>
      </c>
      <c r="AJ6" s="60">
        <f t="shared" si="2"/>
        <v>0.44942423045267488</v>
      </c>
    </row>
    <row r="7" spans="1:36" x14ac:dyDescent="0.25">
      <c r="A7" t="s">
        <v>173</v>
      </c>
      <c r="B7" s="60">
        <f>'NREL ATB'!B20</f>
        <v>0.28245057503457704</v>
      </c>
      <c r="C7" s="60">
        <f t="shared" si="0"/>
        <v>0.28245057503457704</v>
      </c>
      <c r="D7" s="60">
        <f t="shared" si="0"/>
        <v>0.28245057503457704</v>
      </c>
      <c r="E7" s="60">
        <f t="shared" si="0"/>
        <v>0.28245057503457704</v>
      </c>
      <c r="F7" s="60">
        <f t="shared" si="0"/>
        <v>0.28245057503457704</v>
      </c>
      <c r="G7" s="60">
        <f t="shared" si="0"/>
        <v>0.28245057503457704</v>
      </c>
      <c r="H7" s="60">
        <f t="shared" si="0"/>
        <v>0.28245057503457704</v>
      </c>
      <c r="I7" s="60">
        <f t="shared" si="0"/>
        <v>0.28245057503457704</v>
      </c>
      <c r="J7" s="60">
        <f t="shared" si="0"/>
        <v>0.28245057503457704</v>
      </c>
      <c r="K7" s="60">
        <f t="shared" si="0"/>
        <v>0.28245057503457704</v>
      </c>
      <c r="L7" s="60">
        <f t="shared" si="0"/>
        <v>0.28245057503457704</v>
      </c>
      <c r="M7" s="60">
        <f t="shared" si="1"/>
        <v>0.28245057503457704</v>
      </c>
      <c r="N7" s="60">
        <f t="shared" si="1"/>
        <v>0.28245057503457704</v>
      </c>
      <c r="O7" s="60">
        <f t="shared" si="1"/>
        <v>0.28245057503457704</v>
      </c>
      <c r="P7" s="60">
        <f t="shared" si="1"/>
        <v>0.28245057503457704</v>
      </c>
      <c r="Q7" s="60">
        <f t="shared" si="1"/>
        <v>0.28245057503457704</v>
      </c>
      <c r="R7" s="60">
        <f t="shared" si="1"/>
        <v>0.28245057503457704</v>
      </c>
      <c r="S7" s="60">
        <f t="shared" si="1"/>
        <v>0.28245057503457704</v>
      </c>
      <c r="T7" s="60">
        <f t="shared" si="1"/>
        <v>0.28245057503457704</v>
      </c>
      <c r="U7" s="60">
        <f t="shared" si="1"/>
        <v>0.28245057503457704</v>
      </c>
      <c r="V7" s="60">
        <f t="shared" si="1"/>
        <v>0.28245057503457704</v>
      </c>
      <c r="W7" s="60">
        <f t="shared" si="2"/>
        <v>0.28245057503457704</v>
      </c>
      <c r="X7" s="60">
        <f t="shared" si="2"/>
        <v>0.28245057503457704</v>
      </c>
      <c r="Y7" s="60">
        <f t="shared" si="2"/>
        <v>0.28245057503457704</v>
      </c>
      <c r="Z7" s="60">
        <f t="shared" si="2"/>
        <v>0.28245057503457704</v>
      </c>
      <c r="AA7" s="60">
        <f t="shared" si="2"/>
        <v>0.28245057503457704</v>
      </c>
      <c r="AB7" s="60">
        <f t="shared" si="2"/>
        <v>0.28245057503457704</v>
      </c>
      <c r="AC7" s="60">
        <f t="shared" si="2"/>
        <v>0.28245057503457704</v>
      </c>
      <c r="AD7" s="60">
        <f t="shared" si="2"/>
        <v>0.28245057503457704</v>
      </c>
      <c r="AE7" s="60">
        <f t="shared" si="2"/>
        <v>0.28245057503457704</v>
      </c>
      <c r="AF7" s="60">
        <f t="shared" si="2"/>
        <v>0.28245057503457704</v>
      </c>
      <c r="AG7" s="60">
        <f t="shared" si="2"/>
        <v>0.28245057503457704</v>
      </c>
      <c r="AH7" s="60">
        <f t="shared" si="2"/>
        <v>0.28245057503457704</v>
      </c>
      <c r="AI7" s="60">
        <f t="shared" si="2"/>
        <v>0.28245057503457704</v>
      </c>
      <c r="AJ7" s="60">
        <f t="shared" si="2"/>
        <v>0.28245057503457704</v>
      </c>
    </row>
    <row r="8" spans="1:36" x14ac:dyDescent="0.25">
      <c r="A8" t="s">
        <v>174</v>
      </c>
      <c r="B8" s="60">
        <f>'NREL ATB'!B28</f>
        <v>0.61199999999999999</v>
      </c>
      <c r="C8" s="60">
        <f t="shared" si="0"/>
        <v>0.61199999999999999</v>
      </c>
      <c r="D8" s="60">
        <f t="shared" si="0"/>
        <v>0.61199999999999999</v>
      </c>
      <c r="E8" s="60">
        <f t="shared" si="0"/>
        <v>0.61199999999999999</v>
      </c>
      <c r="F8" s="60">
        <f t="shared" si="0"/>
        <v>0.61199999999999999</v>
      </c>
      <c r="G8" s="60">
        <f t="shared" si="0"/>
        <v>0.61199999999999999</v>
      </c>
      <c r="H8" s="60">
        <f t="shared" si="0"/>
        <v>0.61199999999999999</v>
      </c>
      <c r="I8" s="60">
        <f t="shared" si="0"/>
        <v>0.61199999999999999</v>
      </c>
      <c r="J8" s="60">
        <f t="shared" si="0"/>
        <v>0.61199999999999999</v>
      </c>
      <c r="K8" s="60">
        <f t="shared" si="0"/>
        <v>0.61199999999999999</v>
      </c>
      <c r="L8" s="60">
        <f t="shared" si="0"/>
        <v>0.61199999999999999</v>
      </c>
      <c r="M8" s="60">
        <f t="shared" si="1"/>
        <v>0.61199999999999999</v>
      </c>
      <c r="N8" s="60">
        <f t="shared" si="1"/>
        <v>0.61199999999999999</v>
      </c>
      <c r="O8" s="60">
        <f t="shared" si="1"/>
        <v>0.61199999999999999</v>
      </c>
      <c r="P8" s="60">
        <f t="shared" si="1"/>
        <v>0.61199999999999999</v>
      </c>
      <c r="Q8" s="60">
        <f t="shared" si="1"/>
        <v>0.61199999999999999</v>
      </c>
      <c r="R8" s="60">
        <f t="shared" si="1"/>
        <v>0.61199999999999999</v>
      </c>
      <c r="S8" s="60">
        <f t="shared" si="1"/>
        <v>0.61199999999999999</v>
      </c>
      <c r="T8" s="60">
        <f t="shared" si="1"/>
        <v>0.61199999999999999</v>
      </c>
      <c r="U8" s="60">
        <f t="shared" si="1"/>
        <v>0.61199999999999999</v>
      </c>
      <c r="V8" s="60">
        <f t="shared" si="1"/>
        <v>0.61199999999999999</v>
      </c>
      <c r="W8" s="60">
        <f t="shared" si="2"/>
        <v>0.61199999999999999</v>
      </c>
      <c r="X8" s="60">
        <f t="shared" si="2"/>
        <v>0.61199999999999999</v>
      </c>
      <c r="Y8" s="60">
        <f t="shared" si="2"/>
        <v>0.61199999999999999</v>
      </c>
      <c r="Z8" s="60">
        <f t="shared" si="2"/>
        <v>0.61199999999999999</v>
      </c>
      <c r="AA8" s="60">
        <f t="shared" si="2"/>
        <v>0.61199999999999999</v>
      </c>
      <c r="AB8" s="60">
        <f t="shared" si="2"/>
        <v>0.61199999999999999</v>
      </c>
      <c r="AC8" s="60">
        <f t="shared" si="2"/>
        <v>0.61199999999999999</v>
      </c>
      <c r="AD8" s="60">
        <f t="shared" si="2"/>
        <v>0.61199999999999999</v>
      </c>
      <c r="AE8" s="60">
        <f t="shared" si="2"/>
        <v>0.61199999999999999</v>
      </c>
      <c r="AF8" s="60">
        <f t="shared" si="2"/>
        <v>0.61199999999999999</v>
      </c>
      <c r="AG8" s="60">
        <f t="shared" si="2"/>
        <v>0.61199999999999999</v>
      </c>
      <c r="AH8" s="60">
        <f t="shared" si="2"/>
        <v>0.61199999999999999</v>
      </c>
      <c r="AI8" s="60">
        <f t="shared" si="2"/>
        <v>0.61199999999999999</v>
      </c>
      <c r="AJ8" s="60">
        <f t="shared" si="2"/>
        <v>0.61199999999999999</v>
      </c>
    </row>
    <row r="9" spans="1:36" x14ac:dyDescent="0.25">
      <c r="A9" t="s">
        <v>175</v>
      </c>
      <c r="B9" s="60">
        <f>'BECF-pre-ret'!B9*1.1</f>
        <v>0.67980000000000007</v>
      </c>
      <c r="C9" s="60">
        <f t="shared" si="0"/>
        <v>0.67980000000000007</v>
      </c>
      <c r="D9" s="60">
        <f t="shared" si="0"/>
        <v>0.67980000000000007</v>
      </c>
      <c r="E9" s="60">
        <f t="shared" si="0"/>
        <v>0.67980000000000007</v>
      </c>
      <c r="F9" s="60">
        <f t="shared" si="0"/>
        <v>0.67980000000000007</v>
      </c>
      <c r="G9" s="60">
        <f t="shared" si="0"/>
        <v>0.67980000000000007</v>
      </c>
      <c r="H9" s="60">
        <f t="shared" si="0"/>
        <v>0.67980000000000007</v>
      </c>
      <c r="I9" s="60">
        <f t="shared" si="0"/>
        <v>0.67980000000000007</v>
      </c>
      <c r="J9" s="60">
        <f t="shared" si="0"/>
        <v>0.67980000000000007</v>
      </c>
      <c r="K9" s="60">
        <f t="shared" si="0"/>
        <v>0.67980000000000007</v>
      </c>
      <c r="L9" s="60">
        <f t="shared" si="0"/>
        <v>0.67980000000000007</v>
      </c>
      <c r="M9" s="60">
        <f t="shared" si="1"/>
        <v>0.67980000000000007</v>
      </c>
      <c r="N9" s="60">
        <f t="shared" si="1"/>
        <v>0.67980000000000007</v>
      </c>
      <c r="O9" s="60">
        <f t="shared" si="1"/>
        <v>0.67980000000000007</v>
      </c>
      <c r="P9" s="60">
        <f t="shared" si="1"/>
        <v>0.67980000000000007</v>
      </c>
      <c r="Q9" s="60">
        <f t="shared" si="1"/>
        <v>0.67980000000000007</v>
      </c>
      <c r="R9" s="60">
        <f t="shared" si="1"/>
        <v>0.67980000000000007</v>
      </c>
      <c r="S9" s="60">
        <f t="shared" si="1"/>
        <v>0.67980000000000007</v>
      </c>
      <c r="T9" s="60">
        <f t="shared" si="1"/>
        <v>0.67980000000000007</v>
      </c>
      <c r="U9" s="60">
        <f t="shared" si="1"/>
        <v>0.67980000000000007</v>
      </c>
      <c r="V9" s="60">
        <f t="shared" si="1"/>
        <v>0.67980000000000007</v>
      </c>
      <c r="W9" s="60">
        <f t="shared" si="2"/>
        <v>0.67980000000000007</v>
      </c>
      <c r="X9" s="60">
        <f t="shared" si="2"/>
        <v>0.67980000000000007</v>
      </c>
      <c r="Y9" s="60">
        <f t="shared" si="2"/>
        <v>0.67980000000000007</v>
      </c>
      <c r="Z9" s="60">
        <f t="shared" si="2"/>
        <v>0.67980000000000007</v>
      </c>
      <c r="AA9" s="60">
        <f t="shared" si="2"/>
        <v>0.67980000000000007</v>
      </c>
      <c r="AB9" s="60">
        <f t="shared" si="2"/>
        <v>0.67980000000000007</v>
      </c>
      <c r="AC9" s="60">
        <f t="shared" si="2"/>
        <v>0.67980000000000007</v>
      </c>
      <c r="AD9" s="60">
        <f t="shared" si="2"/>
        <v>0.67980000000000007</v>
      </c>
      <c r="AE9" s="60">
        <f t="shared" si="2"/>
        <v>0.67980000000000007</v>
      </c>
      <c r="AF9" s="60">
        <f t="shared" si="2"/>
        <v>0.67980000000000007</v>
      </c>
      <c r="AG9" s="60">
        <f t="shared" si="2"/>
        <v>0.67980000000000007</v>
      </c>
      <c r="AH9" s="60">
        <f t="shared" si="2"/>
        <v>0.67980000000000007</v>
      </c>
      <c r="AI9" s="60">
        <f t="shared" si="2"/>
        <v>0.67980000000000007</v>
      </c>
      <c r="AJ9" s="60">
        <f t="shared" si="2"/>
        <v>0.67980000000000007</v>
      </c>
    </row>
    <row r="10" spans="1:36" x14ac:dyDescent="0.25">
      <c r="A10" t="s">
        <v>176</v>
      </c>
      <c r="B10" s="60">
        <f>'BECF-pre-ret'!B10*1.1</f>
        <v>0.84370000000000012</v>
      </c>
      <c r="C10" s="60">
        <f t="shared" si="0"/>
        <v>0.84370000000000012</v>
      </c>
      <c r="D10" s="60">
        <f t="shared" si="0"/>
        <v>0.84370000000000012</v>
      </c>
      <c r="E10" s="60">
        <f t="shared" si="0"/>
        <v>0.84370000000000012</v>
      </c>
      <c r="F10" s="60">
        <f t="shared" si="0"/>
        <v>0.84370000000000012</v>
      </c>
      <c r="G10" s="60">
        <f t="shared" si="0"/>
        <v>0.84370000000000012</v>
      </c>
      <c r="H10" s="60">
        <f t="shared" si="0"/>
        <v>0.84370000000000012</v>
      </c>
      <c r="I10" s="60">
        <f t="shared" si="0"/>
        <v>0.84370000000000012</v>
      </c>
      <c r="J10" s="60">
        <f t="shared" si="0"/>
        <v>0.84370000000000012</v>
      </c>
      <c r="K10" s="60">
        <f t="shared" si="0"/>
        <v>0.84370000000000012</v>
      </c>
      <c r="L10" s="60">
        <f t="shared" si="0"/>
        <v>0.84370000000000012</v>
      </c>
      <c r="M10" s="60">
        <f t="shared" si="1"/>
        <v>0.84370000000000012</v>
      </c>
      <c r="N10" s="60">
        <f t="shared" si="1"/>
        <v>0.84370000000000012</v>
      </c>
      <c r="O10" s="60">
        <f t="shared" si="1"/>
        <v>0.84370000000000012</v>
      </c>
      <c r="P10" s="60">
        <f t="shared" si="1"/>
        <v>0.84370000000000012</v>
      </c>
      <c r="Q10" s="60">
        <f t="shared" si="1"/>
        <v>0.84370000000000012</v>
      </c>
      <c r="R10" s="60">
        <f t="shared" si="1"/>
        <v>0.84370000000000012</v>
      </c>
      <c r="S10" s="60">
        <f t="shared" si="1"/>
        <v>0.84370000000000012</v>
      </c>
      <c r="T10" s="60">
        <f t="shared" si="1"/>
        <v>0.84370000000000012</v>
      </c>
      <c r="U10" s="60">
        <f t="shared" si="1"/>
        <v>0.84370000000000012</v>
      </c>
      <c r="V10" s="60">
        <f t="shared" si="1"/>
        <v>0.84370000000000012</v>
      </c>
      <c r="W10" s="60">
        <f t="shared" si="2"/>
        <v>0.84370000000000012</v>
      </c>
      <c r="X10" s="60">
        <f t="shared" si="2"/>
        <v>0.84370000000000012</v>
      </c>
      <c r="Y10" s="60">
        <f t="shared" si="2"/>
        <v>0.84370000000000012</v>
      </c>
      <c r="Z10" s="60">
        <f t="shared" si="2"/>
        <v>0.84370000000000012</v>
      </c>
      <c r="AA10" s="60">
        <f t="shared" si="2"/>
        <v>0.84370000000000012</v>
      </c>
      <c r="AB10" s="60">
        <f t="shared" si="2"/>
        <v>0.84370000000000012</v>
      </c>
      <c r="AC10" s="60">
        <f t="shared" si="2"/>
        <v>0.84370000000000012</v>
      </c>
      <c r="AD10" s="60">
        <f t="shared" si="2"/>
        <v>0.84370000000000012</v>
      </c>
      <c r="AE10" s="60">
        <f t="shared" si="2"/>
        <v>0.84370000000000012</v>
      </c>
      <c r="AF10" s="60">
        <f t="shared" si="2"/>
        <v>0.84370000000000012</v>
      </c>
      <c r="AG10" s="60">
        <f t="shared" si="2"/>
        <v>0.84370000000000012</v>
      </c>
      <c r="AH10" s="60">
        <f t="shared" si="2"/>
        <v>0.84370000000000012</v>
      </c>
      <c r="AI10" s="60">
        <f t="shared" si="2"/>
        <v>0.84370000000000012</v>
      </c>
      <c r="AJ10" s="60">
        <f t="shared" si="2"/>
        <v>0.84370000000000012</v>
      </c>
    </row>
    <row r="11" spans="1:36" x14ac:dyDescent="0.25">
      <c r="A11" t="s">
        <v>177</v>
      </c>
      <c r="B11" s="60">
        <f>'BECF-pre-ret'!B11*1.1</f>
        <v>0.62500900000000004</v>
      </c>
      <c r="C11" s="60">
        <f t="shared" si="0"/>
        <v>0.62500900000000004</v>
      </c>
      <c r="D11" s="60">
        <f t="shared" si="0"/>
        <v>0.62500900000000004</v>
      </c>
      <c r="E11" s="60">
        <f t="shared" si="0"/>
        <v>0.62500900000000004</v>
      </c>
      <c r="F11" s="60">
        <f t="shared" si="0"/>
        <v>0.62500900000000004</v>
      </c>
      <c r="G11" s="60">
        <f t="shared" si="0"/>
        <v>0.62500900000000004</v>
      </c>
      <c r="H11" s="60">
        <f t="shared" si="0"/>
        <v>0.62500900000000004</v>
      </c>
      <c r="I11" s="60">
        <f t="shared" si="0"/>
        <v>0.62500900000000004</v>
      </c>
      <c r="J11" s="60">
        <f t="shared" si="0"/>
        <v>0.62500900000000004</v>
      </c>
      <c r="K11" s="60">
        <f t="shared" si="0"/>
        <v>0.62500900000000004</v>
      </c>
      <c r="L11" s="60">
        <f t="shared" si="0"/>
        <v>0.62500900000000004</v>
      </c>
      <c r="M11" s="60">
        <f t="shared" si="1"/>
        <v>0.62500900000000004</v>
      </c>
      <c r="N11" s="60">
        <f t="shared" si="1"/>
        <v>0.62500900000000004</v>
      </c>
      <c r="O11" s="60">
        <f t="shared" si="1"/>
        <v>0.62500900000000004</v>
      </c>
      <c r="P11" s="60">
        <f t="shared" si="1"/>
        <v>0.62500900000000004</v>
      </c>
      <c r="Q11" s="60">
        <f t="shared" si="1"/>
        <v>0.62500900000000004</v>
      </c>
      <c r="R11" s="60">
        <f t="shared" si="1"/>
        <v>0.62500900000000004</v>
      </c>
      <c r="S11" s="60">
        <f t="shared" si="1"/>
        <v>0.62500900000000004</v>
      </c>
      <c r="T11" s="60">
        <f t="shared" si="1"/>
        <v>0.62500900000000004</v>
      </c>
      <c r="U11" s="60">
        <f t="shared" si="1"/>
        <v>0.62500900000000004</v>
      </c>
      <c r="V11" s="60">
        <f t="shared" si="1"/>
        <v>0.62500900000000004</v>
      </c>
      <c r="W11" s="60">
        <f t="shared" si="2"/>
        <v>0.62500900000000004</v>
      </c>
      <c r="X11" s="60">
        <f t="shared" si="2"/>
        <v>0.62500900000000004</v>
      </c>
      <c r="Y11" s="60">
        <f t="shared" si="2"/>
        <v>0.62500900000000004</v>
      </c>
      <c r="Z11" s="60">
        <f t="shared" si="2"/>
        <v>0.62500900000000004</v>
      </c>
      <c r="AA11" s="60">
        <f t="shared" si="2"/>
        <v>0.62500900000000004</v>
      </c>
      <c r="AB11" s="60">
        <f t="shared" si="2"/>
        <v>0.62500900000000004</v>
      </c>
      <c r="AC11" s="60">
        <f t="shared" si="2"/>
        <v>0.62500900000000004</v>
      </c>
      <c r="AD11" s="60">
        <f t="shared" si="2"/>
        <v>0.62500900000000004</v>
      </c>
      <c r="AE11" s="60">
        <f t="shared" si="2"/>
        <v>0.62500900000000004</v>
      </c>
      <c r="AF11" s="60">
        <f t="shared" si="2"/>
        <v>0.62500900000000004</v>
      </c>
      <c r="AG11" s="60">
        <f t="shared" si="2"/>
        <v>0.62500900000000004</v>
      </c>
      <c r="AH11" s="60">
        <f t="shared" si="2"/>
        <v>0.62500900000000004</v>
      </c>
      <c r="AI11" s="60">
        <f t="shared" si="2"/>
        <v>0.62500900000000004</v>
      </c>
      <c r="AJ11" s="60">
        <f t="shared" si="2"/>
        <v>0.62500900000000004</v>
      </c>
    </row>
    <row r="12" spans="1:36" x14ac:dyDescent="0.25">
      <c r="A12" t="s">
        <v>178</v>
      </c>
      <c r="B12" s="60">
        <f>'BECF-pre-ret'!B12*1.1</f>
        <v>0.37141500000000005</v>
      </c>
      <c r="C12" s="60">
        <f t="shared" ref="C12:L17" si="3">$B12</f>
        <v>0.37141500000000005</v>
      </c>
      <c r="D12" s="60">
        <f t="shared" si="3"/>
        <v>0.37141500000000005</v>
      </c>
      <c r="E12" s="60">
        <f t="shared" si="3"/>
        <v>0.37141500000000005</v>
      </c>
      <c r="F12" s="60">
        <f t="shared" si="3"/>
        <v>0.37141500000000005</v>
      </c>
      <c r="G12" s="60">
        <f t="shared" si="3"/>
        <v>0.37141500000000005</v>
      </c>
      <c r="H12" s="60">
        <f t="shared" si="3"/>
        <v>0.37141500000000005</v>
      </c>
      <c r="I12" s="60">
        <f t="shared" si="3"/>
        <v>0.37141500000000005</v>
      </c>
      <c r="J12" s="60">
        <f t="shared" si="3"/>
        <v>0.37141500000000005</v>
      </c>
      <c r="K12" s="60">
        <f t="shared" si="3"/>
        <v>0.37141500000000005</v>
      </c>
      <c r="L12" s="60">
        <f t="shared" si="3"/>
        <v>0.37141500000000005</v>
      </c>
      <c r="M12" s="60">
        <f t="shared" ref="M12:V17" si="4">$B12</f>
        <v>0.37141500000000005</v>
      </c>
      <c r="N12" s="60">
        <f t="shared" si="4"/>
        <v>0.37141500000000005</v>
      </c>
      <c r="O12" s="60">
        <f t="shared" si="4"/>
        <v>0.37141500000000005</v>
      </c>
      <c r="P12" s="60">
        <f t="shared" si="4"/>
        <v>0.37141500000000005</v>
      </c>
      <c r="Q12" s="60">
        <f t="shared" si="4"/>
        <v>0.37141500000000005</v>
      </c>
      <c r="R12" s="60">
        <f t="shared" si="4"/>
        <v>0.37141500000000005</v>
      </c>
      <c r="S12" s="60">
        <f t="shared" si="4"/>
        <v>0.37141500000000005</v>
      </c>
      <c r="T12" s="60">
        <f t="shared" si="4"/>
        <v>0.37141500000000005</v>
      </c>
      <c r="U12" s="60">
        <f t="shared" si="4"/>
        <v>0.37141500000000005</v>
      </c>
      <c r="V12" s="60">
        <f t="shared" si="4"/>
        <v>0.37141500000000005</v>
      </c>
      <c r="W12" s="60">
        <f t="shared" ref="W12:AJ17" si="5">$B12</f>
        <v>0.37141500000000005</v>
      </c>
      <c r="X12" s="60">
        <f t="shared" si="5"/>
        <v>0.37141500000000005</v>
      </c>
      <c r="Y12" s="60">
        <f t="shared" si="5"/>
        <v>0.37141500000000005</v>
      </c>
      <c r="Z12" s="60">
        <f t="shared" si="5"/>
        <v>0.37141500000000005</v>
      </c>
      <c r="AA12" s="60">
        <f t="shared" si="5"/>
        <v>0.37141500000000005</v>
      </c>
      <c r="AB12" s="60">
        <f t="shared" si="5"/>
        <v>0.37141500000000005</v>
      </c>
      <c r="AC12" s="60">
        <f t="shared" si="5"/>
        <v>0.37141500000000005</v>
      </c>
      <c r="AD12" s="60">
        <f t="shared" si="5"/>
        <v>0.37141500000000005</v>
      </c>
      <c r="AE12" s="60">
        <f t="shared" si="5"/>
        <v>0.37141500000000005</v>
      </c>
      <c r="AF12" s="60">
        <f t="shared" si="5"/>
        <v>0.37141500000000005</v>
      </c>
      <c r="AG12" s="60">
        <f t="shared" si="5"/>
        <v>0.37141500000000005</v>
      </c>
      <c r="AH12" s="60">
        <f t="shared" si="5"/>
        <v>0.37141500000000005</v>
      </c>
      <c r="AI12" s="60">
        <f t="shared" si="5"/>
        <v>0.37141500000000005</v>
      </c>
      <c r="AJ12" s="60">
        <f t="shared" si="5"/>
        <v>0.37141500000000005</v>
      </c>
    </row>
    <row r="13" spans="1:36" x14ac:dyDescent="0.25">
      <c r="A13" t="s">
        <v>179</v>
      </c>
      <c r="B13" s="60">
        <f>'BECF-pre-ret'!B13*1.1</f>
        <v>0.71940000000000004</v>
      </c>
      <c r="C13" s="60">
        <f t="shared" si="3"/>
        <v>0.71940000000000004</v>
      </c>
      <c r="D13" s="60">
        <f t="shared" si="3"/>
        <v>0.71940000000000004</v>
      </c>
      <c r="E13" s="60">
        <f t="shared" si="3"/>
        <v>0.71940000000000004</v>
      </c>
      <c r="F13" s="60">
        <f t="shared" si="3"/>
        <v>0.71940000000000004</v>
      </c>
      <c r="G13" s="60">
        <f t="shared" si="3"/>
        <v>0.71940000000000004</v>
      </c>
      <c r="H13" s="60">
        <f t="shared" si="3"/>
        <v>0.71940000000000004</v>
      </c>
      <c r="I13" s="60">
        <f t="shared" si="3"/>
        <v>0.71940000000000004</v>
      </c>
      <c r="J13" s="60">
        <f t="shared" si="3"/>
        <v>0.71940000000000004</v>
      </c>
      <c r="K13" s="60">
        <f t="shared" si="3"/>
        <v>0.71940000000000004</v>
      </c>
      <c r="L13" s="60">
        <f t="shared" si="3"/>
        <v>0.71940000000000004</v>
      </c>
      <c r="M13" s="60">
        <f t="shared" si="4"/>
        <v>0.71940000000000004</v>
      </c>
      <c r="N13" s="60">
        <f t="shared" si="4"/>
        <v>0.71940000000000004</v>
      </c>
      <c r="O13" s="60">
        <f t="shared" si="4"/>
        <v>0.71940000000000004</v>
      </c>
      <c r="P13" s="60">
        <f t="shared" si="4"/>
        <v>0.71940000000000004</v>
      </c>
      <c r="Q13" s="60">
        <f t="shared" si="4"/>
        <v>0.71940000000000004</v>
      </c>
      <c r="R13" s="60">
        <f t="shared" si="4"/>
        <v>0.71940000000000004</v>
      </c>
      <c r="S13" s="60">
        <f t="shared" si="4"/>
        <v>0.71940000000000004</v>
      </c>
      <c r="T13" s="60">
        <f t="shared" si="4"/>
        <v>0.71940000000000004</v>
      </c>
      <c r="U13" s="60">
        <f t="shared" si="4"/>
        <v>0.71940000000000004</v>
      </c>
      <c r="V13" s="60">
        <f t="shared" si="4"/>
        <v>0.71940000000000004</v>
      </c>
      <c r="W13" s="60">
        <f t="shared" si="5"/>
        <v>0.71940000000000004</v>
      </c>
      <c r="X13" s="60">
        <f t="shared" si="5"/>
        <v>0.71940000000000004</v>
      </c>
      <c r="Y13" s="60">
        <f t="shared" si="5"/>
        <v>0.71940000000000004</v>
      </c>
      <c r="Z13" s="60">
        <f t="shared" si="5"/>
        <v>0.71940000000000004</v>
      </c>
      <c r="AA13" s="60">
        <f t="shared" si="5"/>
        <v>0.71940000000000004</v>
      </c>
      <c r="AB13" s="60">
        <f t="shared" si="5"/>
        <v>0.71940000000000004</v>
      </c>
      <c r="AC13" s="60">
        <f t="shared" si="5"/>
        <v>0.71940000000000004</v>
      </c>
      <c r="AD13" s="60">
        <f t="shared" si="5"/>
        <v>0.71940000000000004</v>
      </c>
      <c r="AE13" s="60">
        <f t="shared" si="5"/>
        <v>0.71940000000000004</v>
      </c>
      <c r="AF13" s="60">
        <f t="shared" si="5"/>
        <v>0.71940000000000004</v>
      </c>
      <c r="AG13" s="60">
        <f t="shared" si="5"/>
        <v>0.71940000000000004</v>
      </c>
      <c r="AH13" s="60">
        <f t="shared" si="5"/>
        <v>0.71940000000000004</v>
      </c>
      <c r="AI13" s="60">
        <f t="shared" si="5"/>
        <v>0.71940000000000004</v>
      </c>
      <c r="AJ13" s="60">
        <f t="shared" si="5"/>
        <v>0.71940000000000004</v>
      </c>
    </row>
    <row r="14" spans="1:36" x14ac:dyDescent="0.25">
      <c r="A14" t="s">
        <v>180</v>
      </c>
      <c r="B14" s="60">
        <f>'NREL ATB'!E137</f>
        <v>0.48068888665972159</v>
      </c>
      <c r="C14" s="60">
        <f t="shared" si="3"/>
        <v>0.48068888665972159</v>
      </c>
      <c r="D14" s="60">
        <f t="shared" si="3"/>
        <v>0.48068888665972159</v>
      </c>
      <c r="E14" s="60">
        <f t="shared" si="3"/>
        <v>0.48068888665972159</v>
      </c>
      <c r="F14" s="60">
        <f t="shared" si="3"/>
        <v>0.48068888665972159</v>
      </c>
      <c r="G14" s="60">
        <f t="shared" si="3"/>
        <v>0.48068888665972159</v>
      </c>
      <c r="H14" s="60">
        <f t="shared" si="3"/>
        <v>0.48068888665972159</v>
      </c>
      <c r="I14" s="60">
        <f t="shared" si="3"/>
        <v>0.48068888665972159</v>
      </c>
      <c r="J14" s="60">
        <f t="shared" si="3"/>
        <v>0.48068888665972159</v>
      </c>
      <c r="K14" s="60">
        <f t="shared" si="3"/>
        <v>0.48068888665972159</v>
      </c>
      <c r="L14" s="60">
        <f t="shared" si="3"/>
        <v>0.48068888665972159</v>
      </c>
      <c r="M14" s="60">
        <f t="shared" si="4"/>
        <v>0.48068888665972159</v>
      </c>
      <c r="N14" s="60">
        <f t="shared" si="4"/>
        <v>0.48068888665972159</v>
      </c>
      <c r="O14" s="60">
        <f t="shared" si="4"/>
        <v>0.48068888665972159</v>
      </c>
      <c r="P14" s="60">
        <f t="shared" si="4"/>
        <v>0.48068888665972159</v>
      </c>
      <c r="Q14" s="60">
        <f t="shared" si="4"/>
        <v>0.48068888665972159</v>
      </c>
      <c r="R14" s="60">
        <f t="shared" si="4"/>
        <v>0.48068888665972159</v>
      </c>
      <c r="S14" s="60">
        <f t="shared" si="4"/>
        <v>0.48068888665972159</v>
      </c>
      <c r="T14" s="60">
        <f t="shared" si="4"/>
        <v>0.48068888665972159</v>
      </c>
      <c r="U14" s="60">
        <f t="shared" si="4"/>
        <v>0.48068888665972159</v>
      </c>
      <c r="V14" s="60">
        <f t="shared" si="4"/>
        <v>0.48068888665972159</v>
      </c>
      <c r="W14" s="60">
        <f t="shared" si="5"/>
        <v>0.48068888665972159</v>
      </c>
      <c r="X14" s="60">
        <f t="shared" si="5"/>
        <v>0.48068888665972159</v>
      </c>
      <c r="Y14" s="60">
        <f t="shared" si="5"/>
        <v>0.48068888665972159</v>
      </c>
      <c r="Z14" s="60">
        <f t="shared" si="5"/>
        <v>0.48068888665972159</v>
      </c>
      <c r="AA14" s="60">
        <f t="shared" si="5"/>
        <v>0.48068888665972159</v>
      </c>
      <c r="AB14" s="60">
        <f t="shared" si="5"/>
        <v>0.48068888665972159</v>
      </c>
      <c r="AC14" s="60">
        <f t="shared" si="5"/>
        <v>0.48068888665972159</v>
      </c>
      <c r="AD14" s="60">
        <f t="shared" si="5"/>
        <v>0.48068888665972159</v>
      </c>
      <c r="AE14" s="60">
        <f t="shared" si="5"/>
        <v>0.48068888665972159</v>
      </c>
      <c r="AF14" s="60">
        <f t="shared" si="5"/>
        <v>0.48068888665972159</v>
      </c>
      <c r="AG14" s="60">
        <f t="shared" si="5"/>
        <v>0.48068888665972159</v>
      </c>
      <c r="AH14" s="60">
        <f t="shared" si="5"/>
        <v>0.48068888665972159</v>
      </c>
      <c r="AI14" s="60">
        <f t="shared" si="5"/>
        <v>0.48068888665972159</v>
      </c>
      <c r="AJ14" s="60">
        <f t="shared" si="5"/>
        <v>0.48068888665972159</v>
      </c>
    </row>
    <row r="15" spans="1:36" x14ac:dyDescent="0.25">
      <c r="A15" t="s">
        <v>181</v>
      </c>
      <c r="B15" s="60">
        <f>'BECF-pre-ret'!B15*1.1</f>
        <v>0.62500900000000004</v>
      </c>
      <c r="C15" s="60">
        <f t="shared" si="3"/>
        <v>0.62500900000000004</v>
      </c>
      <c r="D15" s="60">
        <f t="shared" si="3"/>
        <v>0.62500900000000004</v>
      </c>
      <c r="E15" s="60">
        <f t="shared" si="3"/>
        <v>0.62500900000000004</v>
      </c>
      <c r="F15" s="60">
        <f t="shared" si="3"/>
        <v>0.62500900000000004</v>
      </c>
      <c r="G15" s="60">
        <f t="shared" si="3"/>
        <v>0.62500900000000004</v>
      </c>
      <c r="H15" s="60">
        <f t="shared" si="3"/>
        <v>0.62500900000000004</v>
      </c>
      <c r="I15" s="60">
        <f t="shared" si="3"/>
        <v>0.62500900000000004</v>
      </c>
      <c r="J15" s="60">
        <f t="shared" si="3"/>
        <v>0.62500900000000004</v>
      </c>
      <c r="K15" s="60">
        <f t="shared" si="3"/>
        <v>0.62500900000000004</v>
      </c>
      <c r="L15" s="60">
        <f t="shared" si="3"/>
        <v>0.62500900000000004</v>
      </c>
      <c r="M15" s="60">
        <f t="shared" si="4"/>
        <v>0.62500900000000004</v>
      </c>
      <c r="N15" s="60">
        <f t="shared" si="4"/>
        <v>0.62500900000000004</v>
      </c>
      <c r="O15" s="60">
        <f t="shared" si="4"/>
        <v>0.62500900000000004</v>
      </c>
      <c r="P15" s="60">
        <f t="shared" si="4"/>
        <v>0.62500900000000004</v>
      </c>
      <c r="Q15" s="60">
        <f t="shared" si="4"/>
        <v>0.62500900000000004</v>
      </c>
      <c r="R15" s="60">
        <f t="shared" si="4"/>
        <v>0.62500900000000004</v>
      </c>
      <c r="S15" s="60">
        <f t="shared" si="4"/>
        <v>0.62500900000000004</v>
      </c>
      <c r="T15" s="60">
        <f t="shared" si="4"/>
        <v>0.62500900000000004</v>
      </c>
      <c r="U15" s="60">
        <f t="shared" si="4"/>
        <v>0.62500900000000004</v>
      </c>
      <c r="V15" s="60">
        <f t="shared" si="4"/>
        <v>0.62500900000000004</v>
      </c>
      <c r="W15" s="60">
        <f t="shared" si="5"/>
        <v>0.62500900000000004</v>
      </c>
      <c r="X15" s="60">
        <f t="shared" si="5"/>
        <v>0.62500900000000004</v>
      </c>
      <c r="Y15" s="60">
        <f t="shared" si="5"/>
        <v>0.62500900000000004</v>
      </c>
      <c r="Z15" s="60">
        <f t="shared" si="5"/>
        <v>0.62500900000000004</v>
      </c>
      <c r="AA15" s="60">
        <f t="shared" si="5"/>
        <v>0.62500900000000004</v>
      </c>
      <c r="AB15" s="60">
        <f t="shared" si="5"/>
        <v>0.62500900000000004</v>
      </c>
      <c r="AC15" s="60">
        <f t="shared" si="5"/>
        <v>0.62500900000000004</v>
      </c>
      <c r="AD15" s="60">
        <f t="shared" si="5"/>
        <v>0.62500900000000004</v>
      </c>
      <c r="AE15" s="60">
        <f t="shared" si="5"/>
        <v>0.62500900000000004</v>
      </c>
      <c r="AF15" s="60">
        <f t="shared" si="5"/>
        <v>0.62500900000000004</v>
      </c>
      <c r="AG15" s="60">
        <f t="shared" si="5"/>
        <v>0.62500900000000004</v>
      </c>
      <c r="AH15" s="60">
        <f t="shared" si="5"/>
        <v>0.62500900000000004</v>
      </c>
      <c r="AI15" s="60">
        <f t="shared" si="5"/>
        <v>0.62500900000000004</v>
      </c>
      <c r="AJ15" s="60">
        <f t="shared" si="5"/>
        <v>0.62500900000000004</v>
      </c>
    </row>
    <row r="16" spans="1:36" x14ac:dyDescent="0.25">
      <c r="A16" t="s">
        <v>182</v>
      </c>
      <c r="B16" s="60">
        <f>'BECF-pre-ret'!B16*1.1</f>
        <v>0.62500900000000004</v>
      </c>
      <c r="C16" s="60">
        <f t="shared" si="3"/>
        <v>0.62500900000000004</v>
      </c>
      <c r="D16" s="60">
        <f t="shared" si="3"/>
        <v>0.62500900000000004</v>
      </c>
      <c r="E16" s="60">
        <f t="shared" si="3"/>
        <v>0.62500900000000004</v>
      </c>
      <c r="F16" s="60">
        <f t="shared" si="3"/>
        <v>0.62500900000000004</v>
      </c>
      <c r="G16" s="60">
        <f t="shared" si="3"/>
        <v>0.62500900000000004</v>
      </c>
      <c r="H16" s="60">
        <f t="shared" si="3"/>
        <v>0.62500900000000004</v>
      </c>
      <c r="I16" s="60">
        <f t="shared" si="3"/>
        <v>0.62500900000000004</v>
      </c>
      <c r="J16" s="60">
        <f t="shared" si="3"/>
        <v>0.62500900000000004</v>
      </c>
      <c r="K16" s="60">
        <f t="shared" si="3"/>
        <v>0.62500900000000004</v>
      </c>
      <c r="L16" s="60">
        <f t="shared" si="3"/>
        <v>0.62500900000000004</v>
      </c>
      <c r="M16" s="60">
        <f t="shared" si="4"/>
        <v>0.62500900000000004</v>
      </c>
      <c r="N16" s="60">
        <f t="shared" si="4"/>
        <v>0.62500900000000004</v>
      </c>
      <c r="O16" s="60">
        <f t="shared" si="4"/>
        <v>0.62500900000000004</v>
      </c>
      <c r="P16" s="60">
        <f t="shared" si="4"/>
        <v>0.62500900000000004</v>
      </c>
      <c r="Q16" s="60">
        <f t="shared" si="4"/>
        <v>0.62500900000000004</v>
      </c>
      <c r="R16" s="60">
        <f t="shared" si="4"/>
        <v>0.62500900000000004</v>
      </c>
      <c r="S16" s="60">
        <f t="shared" si="4"/>
        <v>0.62500900000000004</v>
      </c>
      <c r="T16" s="60">
        <f t="shared" si="4"/>
        <v>0.62500900000000004</v>
      </c>
      <c r="U16" s="60">
        <f t="shared" si="4"/>
        <v>0.62500900000000004</v>
      </c>
      <c r="V16" s="60">
        <f t="shared" si="4"/>
        <v>0.62500900000000004</v>
      </c>
      <c r="W16" s="60">
        <f t="shared" si="5"/>
        <v>0.62500900000000004</v>
      </c>
      <c r="X16" s="60">
        <f t="shared" si="5"/>
        <v>0.62500900000000004</v>
      </c>
      <c r="Y16" s="60">
        <f t="shared" si="5"/>
        <v>0.62500900000000004</v>
      </c>
      <c r="Z16" s="60">
        <f t="shared" si="5"/>
        <v>0.62500900000000004</v>
      </c>
      <c r="AA16" s="60">
        <f t="shared" si="5"/>
        <v>0.62500900000000004</v>
      </c>
      <c r="AB16" s="60">
        <f t="shared" si="5"/>
        <v>0.62500900000000004</v>
      </c>
      <c r="AC16" s="60">
        <f t="shared" si="5"/>
        <v>0.62500900000000004</v>
      </c>
      <c r="AD16" s="60">
        <f t="shared" si="5"/>
        <v>0.62500900000000004</v>
      </c>
      <c r="AE16" s="60">
        <f t="shared" si="5"/>
        <v>0.62500900000000004</v>
      </c>
      <c r="AF16" s="60">
        <f t="shared" si="5"/>
        <v>0.62500900000000004</v>
      </c>
      <c r="AG16" s="60">
        <f t="shared" si="5"/>
        <v>0.62500900000000004</v>
      </c>
      <c r="AH16" s="60">
        <f t="shared" si="5"/>
        <v>0.62500900000000004</v>
      </c>
      <c r="AI16" s="60">
        <f t="shared" si="5"/>
        <v>0.62500900000000004</v>
      </c>
      <c r="AJ16" s="60">
        <f t="shared" si="5"/>
        <v>0.62500900000000004</v>
      </c>
    </row>
    <row r="17" spans="1:36" x14ac:dyDescent="0.25">
      <c r="A17" t="s">
        <v>183</v>
      </c>
      <c r="B17" s="60">
        <f>'BECF-pre-ret'!B17*1.1</f>
        <v>0.52498600000000006</v>
      </c>
      <c r="C17" s="60">
        <f t="shared" si="3"/>
        <v>0.52498600000000006</v>
      </c>
      <c r="D17" s="60">
        <f t="shared" si="3"/>
        <v>0.52498600000000006</v>
      </c>
      <c r="E17" s="60">
        <f t="shared" si="3"/>
        <v>0.52498600000000006</v>
      </c>
      <c r="F17" s="60">
        <f t="shared" si="3"/>
        <v>0.52498600000000006</v>
      </c>
      <c r="G17" s="60">
        <f t="shared" si="3"/>
        <v>0.52498600000000006</v>
      </c>
      <c r="H17" s="60">
        <f t="shared" si="3"/>
        <v>0.52498600000000006</v>
      </c>
      <c r="I17" s="60">
        <f t="shared" si="3"/>
        <v>0.52498600000000006</v>
      </c>
      <c r="J17" s="60">
        <f t="shared" si="3"/>
        <v>0.52498600000000006</v>
      </c>
      <c r="K17" s="60">
        <f t="shared" si="3"/>
        <v>0.52498600000000006</v>
      </c>
      <c r="L17" s="60">
        <f t="shared" si="3"/>
        <v>0.52498600000000006</v>
      </c>
      <c r="M17" s="60">
        <f t="shared" si="4"/>
        <v>0.52498600000000006</v>
      </c>
      <c r="N17" s="60">
        <f t="shared" si="4"/>
        <v>0.52498600000000006</v>
      </c>
      <c r="O17" s="60">
        <f t="shared" si="4"/>
        <v>0.52498600000000006</v>
      </c>
      <c r="P17" s="60">
        <f t="shared" si="4"/>
        <v>0.52498600000000006</v>
      </c>
      <c r="Q17" s="60">
        <f t="shared" si="4"/>
        <v>0.52498600000000006</v>
      </c>
      <c r="R17" s="60">
        <f t="shared" si="4"/>
        <v>0.52498600000000006</v>
      </c>
      <c r="S17" s="60">
        <f t="shared" si="4"/>
        <v>0.52498600000000006</v>
      </c>
      <c r="T17" s="60">
        <f t="shared" si="4"/>
        <v>0.52498600000000006</v>
      </c>
      <c r="U17" s="60">
        <f t="shared" si="4"/>
        <v>0.52498600000000006</v>
      </c>
      <c r="V17" s="60">
        <f t="shared" si="4"/>
        <v>0.52498600000000006</v>
      </c>
      <c r="W17" s="60">
        <f t="shared" si="5"/>
        <v>0.52498600000000006</v>
      </c>
      <c r="X17" s="60">
        <f t="shared" si="5"/>
        <v>0.52498600000000006</v>
      </c>
      <c r="Y17" s="60">
        <f t="shared" si="5"/>
        <v>0.52498600000000006</v>
      </c>
      <c r="Z17" s="60">
        <f t="shared" si="5"/>
        <v>0.52498600000000006</v>
      </c>
      <c r="AA17" s="60">
        <f t="shared" si="5"/>
        <v>0.52498600000000006</v>
      </c>
      <c r="AB17" s="60">
        <f t="shared" si="5"/>
        <v>0.52498600000000006</v>
      </c>
      <c r="AC17" s="60">
        <f t="shared" si="5"/>
        <v>0.52498600000000006</v>
      </c>
      <c r="AD17" s="60">
        <f t="shared" si="5"/>
        <v>0.52498600000000006</v>
      </c>
      <c r="AE17" s="60">
        <f t="shared" si="5"/>
        <v>0.52498600000000006</v>
      </c>
      <c r="AF17" s="60">
        <f t="shared" si="5"/>
        <v>0.52498600000000006</v>
      </c>
      <c r="AG17" s="60">
        <f t="shared" si="5"/>
        <v>0.52498600000000006</v>
      </c>
      <c r="AH17" s="60">
        <f t="shared" si="5"/>
        <v>0.52498600000000006</v>
      </c>
      <c r="AI17" s="60">
        <f t="shared" si="5"/>
        <v>0.52498600000000006</v>
      </c>
      <c r="AJ17" s="60">
        <f t="shared" si="5"/>
        <v>0.52498600000000006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NREL ATB</vt:lpstr>
      <vt:lpstr>Table 4.8.B</vt:lpstr>
      <vt:lpstr>BECF-pre-ret</vt:lpstr>
      <vt:lpstr>BECF-pre-nonret</vt:lpstr>
      <vt:lpstr>BECF-new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2020-10-05T21:47:48Z</dcterms:modified>
</cp:coreProperties>
</file>