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8400" yWindow="3100" windowWidth="38400" windowHeight="2114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3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0" fontId="29" fillId="0" borderId="0" pivotButton="0" quotePrefix="0" xfId="51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0" fontId="30" fillId="0" borderId="0" pivotButton="0" quotePrefix="0" xfId="51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166" fontId="24" fillId="0" borderId="0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67" fontId="0" fillId="0" borderId="0" pivotButton="0" quotePrefix="0" xfId="0"/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0" fillId="0" borderId="11" pivotButton="0" quotePrefix="0" xfId="0"/>
    <xf numFmtId="0" fontId="12" fillId="0" borderId="11" applyAlignment="1" pivotButton="0" quotePrefix="0" xfId="23">
      <alignment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7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166" fontId="24" fillId="0" borderId="0" pivotButton="0" quotePrefix="0" xfId="52"/>
    <xf numFmtId="167" fontId="0" fillId="0" borderId="0" pivotButton="0" quotePrefix="0" xfId="0"/>
    <xf numFmtId="170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1" min="2" max="2"/>
    <col width="42.5" customWidth="1" style="161" min="3" max="3"/>
    <col width="57.83203125" bestFit="1" customWidth="1" style="161" min="4" max="4"/>
    <col width="60.5" customWidth="1" style="161" min="5" max="5"/>
  </cols>
  <sheetData>
    <row r="1">
      <c r="A1" s="15" t="inlineStr">
        <is>
          <t>BPoIFUfE BAU Proportion of Industrial Fuel Used for Energy</t>
        </is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1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61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1" thickTop="1"/>
    <row r="3" ht="15" customHeight="1" s="161">
      <c r="C3" s="32" t="n"/>
      <c r="D3" s="32" t="n"/>
      <c r="E3" s="32" t="n"/>
      <c r="F3" s="32" t="n"/>
      <c r="G3" s="32" t="n"/>
      <c r="H3" s="32" t="n"/>
    </row>
    <row r="4" ht="15" customHeight="1" s="161">
      <c r="C4" s="32" t="n"/>
      <c r="D4" s="32" t="n"/>
      <c r="E4" s="32" t="n"/>
      <c r="F4" s="32" t="n"/>
      <c r="G4" s="32" t="n"/>
      <c r="H4" s="32" t="n"/>
    </row>
    <row r="5" ht="15" customHeight="1" s="161">
      <c r="C5" s="32" t="n"/>
      <c r="D5" s="32" t="n"/>
      <c r="E5" s="32" t="n"/>
      <c r="F5" s="32" t="n"/>
      <c r="G5" s="32" t="n"/>
      <c r="H5" s="32" t="n"/>
    </row>
    <row r="6" ht="15" customHeight="1" s="161">
      <c r="C6" s="32" t="n"/>
      <c r="D6" s="32" t="n"/>
      <c r="E6" s="32" t="n"/>
      <c r="F6" s="32" t="n"/>
      <c r="G6" s="32" t="n"/>
      <c r="H6" s="32" t="n"/>
    </row>
    <row r="10" ht="15" customHeight="1" s="161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1">
      <c r="B11" s="22" t="n"/>
    </row>
    <row r="12" ht="15" customHeight="1" s="161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1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1" thickTop="1"/>
    <row r="15" ht="15" customHeight="1" s="161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7" t="n"/>
    </row>
    <row r="17" ht="15" customHeight="1" s="161">
      <c r="B17" s="25" t="inlineStr">
        <is>
          <t>Energy Consumption (trillion Btu) 1/</t>
        </is>
      </c>
    </row>
    <row r="18" ht="15" customHeight="1" s="161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8" t="n"/>
    </row>
    <row r="19" ht="15" customHeight="1" s="161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8" t="n"/>
    </row>
    <row r="20" ht="15" customHeight="1" s="161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8" t="n"/>
    </row>
    <row r="21" ht="15" customHeight="1" s="161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8" t="n"/>
    </row>
    <row r="22" ht="15" customHeight="1" s="161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8" t="n"/>
    </row>
    <row r="23" ht="15" customHeight="1" s="161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8" t="n"/>
    </row>
    <row r="24" ht="15" customHeight="1" s="161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8" t="n"/>
    </row>
    <row r="25" ht="15" customHeight="1" s="161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8" t="n"/>
    </row>
    <row r="26" ht="15" customHeight="1" s="161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8" t="n"/>
    </row>
    <row r="27" ht="15" customHeight="1" s="161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8" t="n"/>
    </row>
    <row r="28" ht="15" customHeight="1" s="161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7" t="n"/>
    </row>
    <row r="30" ht="15" customHeight="1" s="161">
      <c r="B30" s="25" t="inlineStr">
        <is>
          <t>Energy Consumption per Unit of Output</t>
        </is>
      </c>
    </row>
    <row r="31" ht="15" customHeight="1" s="161">
      <c r="B31" s="25" t="inlineStr">
        <is>
          <t>(thousand Btu per 2012 dollar shipments)</t>
        </is>
      </c>
    </row>
    <row r="32" ht="15" customHeight="1" s="161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8" t="n"/>
    </row>
    <row r="33" ht="15" customHeight="1" s="161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8" t="n"/>
    </row>
    <row r="34" ht="15" customHeight="1" s="161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8" t="n"/>
    </row>
    <row r="35" ht="15" customHeight="1" s="161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8" t="n"/>
    </row>
    <row r="36" ht="15" customHeight="1" s="161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8" t="n"/>
    </row>
    <row r="37" ht="15" customHeight="1" s="161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8" t="n"/>
    </row>
    <row r="38" ht="15" customHeight="1" s="161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8" t="n"/>
    </row>
    <row r="39" ht="15" customHeight="1" s="161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8" t="n"/>
    </row>
    <row r="40" ht="15" customHeight="1" s="161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8" t="n"/>
    </row>
    <row r="41" ht="15" customHeight="1" s="161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8" t="n"/>
    </row>
    <row r="42" ht="15" customHeight="1" s="161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7" t="n"/>
    </row>
    <row r="44" ht="15" customHeight="1" s="161">
      <c r="B44" s="25" t="inlineStr">
        <is>
          <t>Carbon Dioxide Emissions 3/</t>
        </is>
      </c>
    </row>
    <row r="45" ht="15" customHeight="1" s="161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7" t="n"/>
    </row>
    <row r="48" ht="15" customHeight="1" s="161">
      <c r="B48" s="25" t="inlineStr">
        <is>
          <t>Combined Heat and Power 4/</t>
        </is>
      </c>
    </row>
    <row r="49" ht="15" customHeight="1" s="161">
      <c r="B49" s="25" t="inlineStr">
        <is>
          <t xml:space="preserve">  Generating Capacity (gigawatts)</t>
        </is>
      </c>
    </row>
    <row r="50" ht="15" customHeight="1" s="161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8" t="n"/>
    </row>
    <row r="51" ht="15" customHeight="1" s="161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8" t="n"/>
    </row>
    <row r="52" ht="15" customHeight="1" s="161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8" t="n"/>
    </row>
    <row r="53" ht="15" customHeight="1" s="161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8" t="n"/>
    </row>
    <row r="54" ht="15" customHeight="1" s="161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7" t="n"/>
    </row>
    <row r="55" ht="15" customHeight="1" s="161">
      <c r="B55" s="25" t="inlineStr">
        <is>
          <t xml:space="preserve">  Net Generation (billion kilowatthours)</t>
        </is>
      </c>
    </row>
    <row r="56" ht="15" customHeight="1" s="161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8" t="n"/>
    </row>
    <row r="57" ht="15" customHeight="1" s="161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8" t="n"/>
    </row>
    <row r="58" ht="15" customHeight="1" s="161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8" t="n"/>
    </row>
    <row r="59" ht="15" customHeight="1" s="161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8" t="n"/>
    </row>
    <row r="60" ht="15" customHeight="1" s="161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7" t="n"/>
    </row>
    <row r="61" ht="15" customHeight="1" s="161">
      <c r="B61" s="25" t="inlineStr">
        <is>
          <t xml:space="preserve">    Disposition</t>
        </is>
      </c>
    </row>
    <row r="62" ht="15" customHeight="1" s="161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8" t="n"/>
    </row>
    <row r="63" ht="15" customHeight="1" s="161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8" t="n"/>
    </row>
    <row r="64" ht="15" customHeight="1" s="161">
      <c r="B64" s="162" t="inlineStr">
        <is>
          <t xml:space="preserve">   1/ Includes energy for combined heat and power plants that have a non-regulatory status, small on-site generating systems.</t>
        </is>
      </c>
      <c r="C64" s="162" t="n"/>
      <c r="D64" s="162" t="n"/>
      <c r="E64" s="162" t="n"/>
      <c r="F64" s="162" t="n"/>
      <c r="G64" s="162" t="n"/>
      <c r="H64" s="162" t="n"/>
      <c r="I64" s="162" t="n"/>
      <c r="J64" s="162" t="n"/>
      <c r="K64" s="162" t="n"/>
      <c r="L64" s="162" t="n"/>
      <c r="M64" s="162" t="n"/>
      <c r="N64" s="162" t="n"/>
      <c r="O64" s="162" t="n"/>
      <c r="P64" s="162" t="n"/>
      <c r="Q64" s="162" t="n"/>
      <c r="R64" s="162" t="n"/>
      <c r="S64" s="162" t="n"/>
      <c r="T64" s="162" t="n"/>
      <c r="U64" s="162" t="n"/>
      <c r="V64" s="162" t="n"/>
      <c r="W64" s="162" t="n"/>
      <c r="X64" s="162" t="n"/>
      <c r="Y64" s="162" t="n"/>
      <c r="Z64" s="162" t="n"/>
      <c r="AA64" s="162" t="n"/>
      <c r="AB64" s="162" t="n"/>
      <c r="AC64" s="162" t="n"/>
      <c r="AD64" s="162" t="n"/>
      <c r="AE64" s="162" t="n"/>
      <c r="AF64" s="162" t="n"/>
      <c r="AG64" s="162" t="n"/>
      <c r="AH64" s="162" t="n"/>
      <c r="AI64" s="162" t="n"/>
    </row>
    <row r="65" ht="15" customHeight="1" s="161">
      <c r="B65" s="31" t="inlineStr">
        <is>
          <t xml:space="preserve">   2/ Includes lubricants, and miscellaneous petroleum products.</t>
        </is>
      </c>
    </row>
    <row r="66" ht="15" customHeight="1" s="161">
      <c r="B66" s="31" t="inlineStr">
        <is>
          <t xml:space="preserve">   3/ Includes emissions attributable to the fuels consumed to generate the purchased electricity.</t>
        </is>
      </c>
    </row>
    <row r="67" ht="15" customHeight="1" s="161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1">
      <c r="B68" s="31" t="inlineStr">
        <is>
          <t xml:space="preserve">   5/ Includes wood and other biomass, waste heat, municipal waste, and renewable sources.</t>
        </is>
      </c>
    </row>
    <row r="69" ht="15" customHeight="1" s="161">
      <c r="B69" s="31" t="inlineStr">
        <is>
          <t xml:space="preserve">   Btu = British thermal unit.</t>
        </is>
      </c>
    </row>
    <row r="70" ht="15" customHeight="1" s="161">
      <c r="B70" s="31" t="inlineStr">
        <is>
          <t xml:space="preserve">   - - = Not applicable.</t>
        </is>
      </c>
    </row>
    <row r="71" ht="15" customHeight="1" s="161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1">
      <c r="B72" s="31" t="inlineStr">
        <is>
          <t>rounding.</t>
        </is>
      </c>
    </row>
    <row r="73" ht="15" customHeight="1" s="161">
      <c r="B73" s="31" t="inlineStr">
        <is>
          <t xml:space="preserve">   Sources:  2019 value of shipments:  IHS Markit, Macroeconomic model, May 2019.</t>
        </is>
      </c>
    </row>
    <row r="74" ht="15" customHeight="1" s="161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1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61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1" thickTop="1"/>
    <row r="3" ht="15" customHeight="1" s="161">
      <c r="C3" s="32" t="n"/>
      <c r="D3" s="32" t="n"/>
      <c r="E3" s="32" t="n"/>
      <c r="F3" s="32" t="n"/>
      <c r="G3" s="32" t="n"/>
      <c r="H3" s="32" t="n"/>
    </row>
    <row r="4" ht="15" customHeight="1" s="161">
      <c r="C4" s="32" t="n"/>
      <c r="D4" s="32" t="n"/>
      <c r="E4" s="32" t="n"/>
      <c r="F4" s="32" t="n"/>
      <c r="G4" s="32" t="n"/>
      <c r="H4" s="32" t="n"/>
    </row>
    <row r="5" ht="15" customHeight="1" s="161">
      <c r="C5" s="32" t="n"/>
      <c r="D5" s="32" t="n"/>
      <c r="E5" s="32" t="n"/>
      <c r="F5" s="32" t="n"/>
      <c r="G5" s="32" t="n"/>
      <c r="H5" s="32" t="n"/>
    </row>
    <row r="6" ht="15" customHeight="1" s="161">
      <c r="C6" s="32" t="n"/>
      <c r="D6" s="32" t="n"/>
      <c r="E6" s="32" t="n"/>
      <c r="F6" s="32" t="n"/>
      <c r="G6" s="32" t="n"/>
      <c r="H6" s="32" t="n"/>
    </row>
    <row r="10" ht="15" customHeight="1" s="161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1">
      <c r="B11" s="22" t="n"/>
    </row>
    <row r="12" ht="15" customHeight="1" s="161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1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1" thickTop="1"/>
    <row r="15" ht="15" customHeight="1" s="161">
      <c r="B15" s="25" t="inlineStr">
        <is>
          <t>Energy Consumption (trillion Btu)</t>
        </is>
      </c>
    </row>
    <row r="16" ht="15" customHeight="1" s="161">
      <c r="B16" s="25" t="inlineStr">
        <is>
          <t xml:space="preserve">   Fabricated Metal Products Consumption 1/</t>
        </is>
      </c>
    </row>
    <row r="17" ht="15" customHeight="1" s="161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8" t="n"/>
    </row>
    <row r="18" ht="15" customHeight="1" s="161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8" t="n"/>
    </row>
    <row r="19" ht="15" customHeight="1" s="161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8" t="n"/>
    </row>
    <row r="20" ht="15" customHeight="1" s="161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8" t="n"/>
    </row>
    <row r="21" ht="15" customHeight="1" s="161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8" t="n"/>
    </row>
    <row r="22" ht="15" customHeight="1" s="161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8" t="n"/>
    </row>
    <row r="23" ht="15" customHeight="1" s="161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8" t="n"/>
    </row>
    <row r="24" ht="15" customHeight="1" s="161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8" t="n"/>
    </row>
    <row r="25" ht="15" customHeight="1" s="161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8" t="n"/>
    </row>
    <row r="26" ht="15" customHeight="1" s="161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8" t="n"/>
    </row>
    <row r="27" ht="15" customHeight="1" s="161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7" t="n"/>
    </row>
    <row r="29" ht="15" customHeight="1" s="161">
      <c r="B29" s="25" t="inlineStr">
        <is>
          <t xml:space="preserve">   Machinery Consumption 1/</t>
        </is>
      </c>
    </row>
    <row r="30" ht="15" customHeight="1" s="161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8" t="n"/>
    </row>
    <row r="31" ht="15" customHeight="1" s="161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8" t="n"/>
    </row>
    <row r="32" ht="15" customHeight="1" s="161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8" t="n"/>
    </row>
    <row r="33" ht="15" customHeight="1" s="161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8" t="n"/>
    </row>
    <row r="34" ht="15" customHeight="1" s="161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8" t="n"/>
    </row>
    <row r="35" ht="15" customHeight="1" s="161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8" t="n"/>
    </row>
    <row r="36" ht="15" customHeight="1" s="161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8" t="n"/>
    </row>
    <row r="37" ht="15" customHeight="1" s="161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8" t="n"/>
    </row>
    <row r="38" ht="15" customHeight="1" s="161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8" t="n"/>
    </row>
    <row r="39" ht="15" customHeight="1" s="161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7" t="n"/>
    </row>
    <row r="41" ht="15" customHeight="1" s="161">
      <c r="B41" s="25" t="inlineStr">
        <is>
          <t xml:space="preserve">   Computers Consumption 1/</t>
        </is>
      </c>
    </row>
    <row r="42" ht="15" customHeight="1" s="161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8" t="n"/>
    </row>
    <row r="43" ht="15" customHeight="1" s="161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8" t="n"/>
    </row>
    <row r="44" ht="15" customHeight="1" s="161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8" t="n"/>
    </row>
    <row r="45" ht="15" customHeight="1" s="161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8" t="n"/>
    </row>
    <row r="46" ht="15" customHeight="1" s="161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8" t="n"/>
    </row>
    <row r="47" ht="15" customHeight="1" s="161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8" t="n"/>
    </row>
    <row r="48" ht="15" customHeight="1" s="161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8" t="n"/>
    </row>
    <row r="49" ht="15" customHeight="1" s="161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8" t="n"/>
    </row>
    <row r="50" ht="15" customHeight="1" s="161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8" t="n"/>
    </row>
    <row r="51" ht="15" customHeight="1" s="161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7" t="n"/>
    </row>
    <row r="53" ht="15" customHeight="1" s="161">
      <c r="B53" s="25" t="inlineStr">
        <is>
          <t xml:space="preserve">   Transportation Equipment Consumption 1/</t>
        </is>
      </c>
    </row>
    <row r="54" ht="15" customHeight="1" s="161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8" t="n"/>
    </row>
    <row r="55" ht="15" customHeight="1" s="161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8" t="n"/>
    </row>
    <row r="56" ht="15" customHeight="1" s="161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8" t="n"/>
    </row>
    <row r="57" ht="15" customHeight="1" s="161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8" t="n"/>
    </row>
    <row r="58" ht="15" customHeight="1" s="161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8" t="n"/>
    </row>
    <row r="59" ht="15" customHeight="1" s="161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8" t="n"/>
    </row>
    <row r="60" ht="15" customHeight="1" s="161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8" t="n"/>
    </row>
    <row r="61" ht="15" customHeight="1" s="161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8" t="n"/>
    </row>
    <row r="62" ht="15" customHeight="1" s="161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8" t="n"/>
    </row>
    <row r="63" ht="15" customHeight="1" s="161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7" t="n"/>
    </row>
    <row r="66" ht="15" customHeight="1" s="161">
      <c r="B66" s="25" t="inlineStr">
        <is>
          <t xml:space="preserve">   Electrical Equipment Consumption 1/</t>
        </is>
      </c>
    </row>
    <row r="67" ht="15" customHeight="1" s="161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8" t="n"/>
    </row>
    <row r="68" ht="15" customHeight="1" s="161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8" t="n"/>
    </row>
    <row r="69" ht="15" customHeight="1" s="161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8" t="n"/>
    </row>
    <row r="70" ht="15" customHeight="1" s="161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8" t="n"/>
    </row>
    <row r="71" ht="15" customHeight="1" s="161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8" t="n"/>
    </row>
    <row r="72" ht="15" customHeight="1" s="161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8" t="n"/>
    </row>
    <row r="73" ht="15" customHeight="1" s="161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8" t="n"/>
    </row>
    <row r="74" ht="15" customHeight="1" s="161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8" t="n"/>
    </row>
    <row r="75" ht="15" customHeight="1" s="161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8" t="n"/>
    </row>
    <row r="76" ht="15" customHeight="1" s="161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7" t="n"/>
    </row>
    <row r="78" ht="15" customHeight="1" s="161">
      <c r="B78" s="25" t="inlineStr">
        <is>
          <t>Value of Shipments (billion 2012 dollars)</t>
        </is>
      </c>
    </row>
    <row r="79" ht="15" customHeight="1" s="161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8" t="n"/>
    </row>
    <row r="80" ht="15" customHeight="1" s="161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8" t="n"/>
    </row>
    <row r="81" ht="15" customHeight="1" s="161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8" t="n"/>
    </row>
    <row r="82" ht="15" customHeight="1" s="161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8" t="n"/>
    </row>
    <row r="83" ht="15" customHeight="1" s="161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8" t="n"/>
    </row>
    <row r="85" ht="15" customHeight="1" s="161">
      <c r="B85" s="25" t="inlineStr">
        <is>
          <t>Energy Consumption per Unit of Output</t>
        </is>
      </c>
    </row>
    <row r="86" ht="15" customHeight="1" s="161">
      <c r="B86" s="25" t="inlineStr">
        <is>
          <t>(thousand Btu per 2012 dollar shipments)</t>
        </is>
      </c>
    </row>
    <row r="87" ht="15" customHeight="1" s="161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8" t="n"/>
    </row>
    <row r="88" ht="15" customHeight="1" s="161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8" t="n"/>
    </row>
    <row r="89" ht="15" customHeight="1" s="161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8" t="n"/>
    </row>
    <row r="90" ht="15" customHeight="1" s="161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8" t="n"/>
    </row>
    <row r="91" ht="15" customHeight="1" s="161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8" t="n"/>
    </row>
    <row r="93" ht="15" customHeight="1" s="161">
      <c r="B93" s="25" t="inlineStr">
        <is>
          <t>Carbon Dioxide Emissions 2/ (million metric</t>
        </is>
      </c>
    </row>
    <row r="94" ht="15" customHeight="1" s="161">
      <c r="B94" s="25" t="inlineStr">
        <is>
          <t xml:space="preserve"> tons carbon dioxide equivalent)</t>
        </is>
      </c>
    </row>
    <row r="95" ht="15" customHeight="1" s="161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8" t="n"/>
    </row>
    <row r="96" ht="15" customHeight="1" s="161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8" t="n"/>
    </row>
    <row r="97" ht="15" customHeight="1" s="161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8" t="n"/>
    </row>
    <row r="98" ht="15" customHeight="1" s="161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8" t="n"/>
    </row>
    <row r="99" ht="15" customHeight="1" s="161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8" t="n"/>
    </row>
    <row r="102" ht="15" customHeight="1" s="161">
      <c r="B102" s="25" t="inlineStr">
        <is>
          <t>Fabricated Metal Products, Machinery,</t>
        </is>
      </c>
    </row>
    <row r="103" ht="15" customHeight="1" s="161">
      <c r="B103" s="25" t="inlineStr">
        <is>
          <t>Computers, Transportation Equipment,</t>
        </is>
      </c>
    </row>
    <row r="104" ht="15" customHeight="1" s="161">
      <c r="B104" s="25" t="inlineStr">
        <is>
          <t>and Electrical Equipment:</t>
        </is>
      </c>
    </row>
    <row r="106" ht="15" customHeight="1" s="161">
      <c r="B106" s="25" t="inlineStr">
        <is>
          <t xml:space="preserve"> Combined Heat and Power 3/</t>
        </is>
      </c>
    </row>
    <row r="107" ht="15" customHeight="1" s="161">
      <c r="B107" s="25" t="inlineStr">
        <is>
          <t xml:space="preserve">  Generating Capacity (gigawatts)</t>
        </is>
      </c>
    </row>
    <row r="108" ht="15" customHeight="1" s="161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8" t="n"/>
    </row>
    <row r="109" ht="15" customHeight="1" s="161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8" t="n"/>
    </row>
    <row r="110" ht="15" customHeight="1" s="161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8" t="n"/>
    </row>
    <row r="111" ht="15" customHeight="1" s="161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8" t="n"/>
    </row>
    <row r="112" ht="15" customHeight="1" s="161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7" t="n"/>
    </row>
    <row r="113" ht="15" customHeight="1" s="161">
      <c r="B113" s="25" t="inlineStr">
        <is>
          <t xml:space="preserve">  Net Generation (billion kilowatthours)</t>
        </is>
      </c>
    </row>
    <row r="114" ht="15" customHeight="1" s="161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8" t="n"/>
    </row>
    <row r="115" ht="15" customHeight="1" s="161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8" t="n"/>
    </row>
    <row r="116" ht="15" customHeight="1" s="161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8" t="n"/>
    </row>
    <row r="117" ht="15" customHeight="1" s="161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8" t="n"/>
    </row>
    <row r="118" ht="15" customHeight="1" s="161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7" t="n"/>
    </row>
    <row r="119" ht="15" customHeight="1" s="161">
      <c r="B119" s="25" t="inlineStr">
        <is>
          <t xml:space="preserve">    Disposition</t>
        </is>
      </c>
    </row>
    <row r="120" ht="15" customHeight="1" s="161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8" t="n"/>
    </row>
    <row r="121" ht="15" customHeight="1" s="161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8" t="n"/>
    </row>
    <row r="122" ht="15" customHeight="1" s="161" thickBot="1"/>
    <row r="123" ht="15" customHeight="1" s="161">
      <c r="B123" s="162" t="inlineStr">
        <is>
          <t xml:space="preserve">   1/ Includes energy for combined heat and power plants that have a non-regulatory status, small on-site generating systems.</t>
        </is>
      </c>
      <c r="C123" s="162" t="n"/>
      <c r="D123" s="162" t="n"/>
      <c r="E123" s="162" t="n"/>
      <c r="F123" s="162" t="n"/>
      <c r="G123" s="162" t="n"/>
      <c r="H123" s="162" t="n"/>
      <c r="I123" s="162" t="n"/>
      <c r="J123" s="162" t="n"/>
      <c r="K123" s="162" t="n"/>
      <c r="L123" s="162" t="n"/>
      <c r="M123" s="162" t="n"/>
      <c r="N123" s="162" t="n"/>
      <c r="O123" s="162" t="n"/>
      <c r="P123" s="162" t="n"/>
      <c r="Q123" s="162" t="n"/>
      <c r="R123" s="162" t="n"/>
      <c r="S123" s="162" t="n"/>
      <c r="T123" s="162" t="n"/>
      <c r="U123" s="162" t="n"/>
      <c r="V123" s="162" t="n"/>
      <c r="W123" s="162" t="n"/>
      <c r="X123" s="162" t="n"/>
      <c r="Y123" s="162" t="n"/>
      <c r="Z123" s="162" t="n"/>
      <c r="AA123" s="162" t="n"/>
      <c r="AB123" s="162" t="n"/>
      <c r="AC123" s="162" t="n"/>
      <c r="AD123" s="162" t="n"/>
      <c r="AE123" s="162" t="n"/>
      <c r="AF123" s="162" t="n"/>
      <c r="AG123" s="162" t="n"/>
      <c r="AH123" s="162" t="n"/>
      <c r="AI123" s="162" t="n"/>
    </row>
    <row r="124" ht="15" customHeight="1" s="161">
      <c r="B124" s="31" t="inlineStr">
        <is>
          <t xml:space="preserve">   2/ Includes emissions attributable to the fuels consumed to generate the purchased electricity.</t>
        </is>
      </c>
    </row>
    <row r="125" ht="15" customHeight="1" s="161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1">
      <c r="B126" s="31" t="inlineStr">
        <is>
          <t xml:space="preserve">   4/ Includes wood and other biomass, waste heat, municipal waste, and renewable sources.</t>
        </is>
      </c>
    </row>
    <row r="127" ht="15" customHeight="1" s="161">
      <c r="B127" s="31" t="inlineStr">
        <is>
          <t xml:space="preserve">   Btu = British thermal unit.</t>
        </is>
      </c>
    </row>
    <row r="128" ht="15" customHeight="1" s="161">
      <c r="B128" s="31" t="inlineStr">
        <is>
          <t xml:space="preserve">   - - = Not applicable.</t>
        </is>
      </c>
    </row>
    <row r="129" ht="15" customHeight="1" s="161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1">
      <c r="B130" s="31" t="inlineStr">
        <is>
          <t>rounding.</t>
        </is>
      </c>
    </row>
    <row r="131" ht="15" customHeight="1" s="161">
      <c r="B131" s="31" t="inlineStr">
        <is>
          <t xml:space="preserve">   Sources:  2019 value of shipments:  IHS Markit, Macroeconomic model, May 2019.</t>
        </is>
      </c>
    </row>
    <row r="132" ht="15" customHeight="1" s="161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1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61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1" thickTop="1"/>
    <row r="3" ht="15" customHeight="1" s="161">
      <c r="C3" s="32" t="n"/>
      <c r="D3" s="32" t="n"/>
      <c r="E3" s="32" t="n"/>
      <c r="F3" s="32" t="n"/>
      <c r="G3" s="32" t="n"/>
      <c r="H3" s="32" t="n"/>
    </row>
    <row r="4" ht="15" customHeight="1" s="161">
      <c r="C4" s="32" t="n"/>
      <c r="D4" s="32" t="n"/>
      <c r="E4" s="32" t="n"/>
      <c r="F4" s="32" t="n"/>
      <c r="G4" s="32" t="n"/>
      <c r="H4" s="32" t="n"/>
    </row>
    <row r="5" ht="15" customHeight="1" s="161">
      <c r="C5" s="32" t="n"/>
      <c r="D5" s="32" t="n"/>
      <c r="E5" s="32" t="n"/>
      <c r="F5" s="32" t="n"/>
      <c r="G5" s="32" t="n"/>
      <c r="H5" s="32" t="n"/>
    </row>
    <row r="6" ht="15" customHeight="1" s="161">
      <c r="C6" s="32" t="n"/>
      <c r="D6" s="32" t="n"/>
      <c r="E6" s="32" t="n"/>
      <c r="F6" s="32" t="n"/>
      <c r="G6" s="32" t="n"/>
      <c r="H6" s="32" t="n"/>
    </row>
    <row r="10" ht="15" customHeight="1" s="161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1">
      <c r="B11" s="22" t="n"/>
    </row>
    <row r="12" ht="15" customHeight="1" s="161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1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1" thickTop="1"/>
    <row r="15" ht="15" customHeight="1" s="161">
      <c r="B15" s="25" t="inlineStr">
        <is>
          <t>Energy Consumption (trillion Btu)</t>
        </is>
      </c>
    </row>
    <row r="16" ht="15" customHeight="1" s="161">
      <c r="B16" s="25" t="inlineStr">
        <is>
          <t xml:space="preserve">   Wood Products Consumption 1/</t>
        </is>
      </c>
    </row>
    <row r="17" ht="15" customHeight="1" s="161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8" t="n"/>
    </row>
    <row r="18" ht="15" customHeight="1" s="161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8" t="n"/>
    </row>
    <row r="19" ht="15" customHeight="1" s="161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8" t="n"/>
    </row>
    <row r="20" ht="15" customHeight="1" s="161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8" t="n"/>
    </row>
    <row r="21" ht="15" customHeight="1" s="161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8" t="n"/>
    </row>
    <row r="22" ht="15" customHeight="1" s="161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8" t="n"/>
    </row>
    <row r="23" ht="15" customHeight="1" s="161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8" t="n"/>
    </row>
    <row r="24" ht="15" customHeight="1" s="161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8" t="n"/>
    </row>
    <row r="25" ht="15" customHeight="1" s="161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8" t="n"/>
    </row>
    <row r="26" ht="15" customHeight="1" s="161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7" t="n"/>
    </row>
    <row r="28" ht="15" customHeight="1" s="161">
      <c r="B28" s="25" t="inlineStr">
        <is>
          <t xml:space="preserve">   Plastics Consumption 1/</t>
        </is>
      </c>
    </row>
    <row r="29" ht="15" customHeight="1" s="161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8" t="n"/>
    </row>
    <row r="30" ht="15" customHeight="1" s="161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8" t="n"/>
    </row>
    <row r="31" ht="15" customHeight="1" s="161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8" t="n"/>
    </row>
    <row r="32" ht="15" customHeight="1" s="161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8" t="n"/>
    </row>
    <row r="33" ht="15" customHeight="1" s="161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8" t="n"/>
    </row>
    <row r="34" ht="15" customHeight="1" s="161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8" t="n"/>
    </row>
    <row r="35" ht="15" customHeight="1" s="161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8" t="n"/>
    </row>
    <row r="36" ht="15" customHeight="1" s="161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8" t="n"/>
    </row>
    <row r="37" ht="15" customHeight="1" s="161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8" t="n"/>
    </row>
    <row r="38" ht="15" customHeight="1" s="161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7" t="n"/>
    </row>
    <row r="40" ht="15" customHeight="1" s="161">
      <c r="B40" s="25" t="inlineStr">
        <is>
          <t xml:space="preserve">   Balance of Manufacturing Consumption 1/</t>
        </is>
      </c>
    </row>
    <row r="41" ht="15" customHeight="1" s="161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8" t="n"/>
    </row>
    <row r="42" ht="15" customHeight="1" s="161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8" t="n"/>
    </row>
    <row r="43" ht="15" customHeight="1" s="161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8" t="n"/>
    </row>
    <row r="44" ht="15" customHeight="1" s="161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8" t="n"/>
    </row>
    <row r="45" ht="15" customHeight="1" s="161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8" t="n"/>
    </row>
    <row r="46" ht="15" customHeight="1" s="161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8" t="n"/>
    </row>
    <row r="47" ht="15" customHeight="1" s="161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8" t="n"/>
    </row>
    <row r="48" ht="15" customHeight="1" s="161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8" t="n"/>
    </row>
    <row r="49" ht="15" customHeight="1" s="161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8" t="n"/>
    </row>
    <row r="50" ht="15" customHeight="1" s="161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8" t="n"/>
    </row>
    <row r="51" ht="15" customHeight="1" s="161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8" t="n"/>
    </row>
    <row r="52" ht="15" customHeight="1" s="161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7" t="n"/>
    </row>
    <row r="55" ht="15" customHeight="1" s="161">
      <c r="B55" s="25" t="inlineStr">
        <is>
          <t>Value of Shipments (billion 2012 dollars)</t>
        </is>
      </c>
    </row>
    <row r="56" ht="15" customHeight="1" s="161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8" t="n"/>
    </row>
    <row r="57" ht="15" customHeight="1" s="161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8" t="n"/>
    </row>
    <row r="58" ht="15" customHeight="1" s="161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8" t="n"/>
    </row>
    <row r="60" ht="15" customHeight="1" s="161">
      <c r="B60" s="25" t="inlineStr">
        <is>
          <t>Energy Consumption per Unit of Output</t>
        </is>
      </c>
    </row>
    <row r="61" ht="15" customHeight="1" s="161">
      <c r="B61" s="25" t="inlineStr">
        <is>
          <t>(thousand Btu per 2012 dollar shipments)</t>
        </is>
      </c>
    </row>
    <row r="62" ht="15" customHeight="1" s="161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8" t="n"/>
    </row>
    <row r="63" ht="15" customHeight="1" s="161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8" t="n"/>
    </row>
    <row r="64" ht="15" customHeight="1" s="161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8" t="n"/>
    </row>
    <row r="66" ht="15" customHeight="1" s="161">
      <c r="B66" s="25" t="inlineStr">
        <is>
          <t>Carbon Dioxide Emissions 3/ (million metric</t>
        </is>
      </c>
    </row>
    <row r="67" ht="15" customHeight="1" s="161">
      <c r="B67" s="25" t="inlineStr">
        <is>
          <t xml:space="preserve"> tons carbon dioxide equivalent)</t>
        </is>
      </c>
    </row>
    <row r="68" ht="15" customHeight="1" s="161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8" t="n"/>
    </row>
    <row r="69" ht="15" customHeight="1" s="161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8" t="n"/>
    </row>
    <row r="70" ht="15" customHeight="1" s="161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8" t="n"/>
    </row>
    <row r="73" ht="15" customHeight="1" s="161">
      <c r="B73" s="25" t="inlineStr">
        <is>
          <t>Wood, Plastics, and Balance of Manufacturing:</t>
        </is>
      </c>
    </row>
    <row r="75" ht="15" customHeight="1" s="161">
      <c r="B75" s="25" t="inlineStr">
        <is>
          <t xml:space="preserve"> Combined Heat and Power 4/</t>
        </is>
      </c>
    </row>
    <row r="76" ht="15" customHeight="1" s="161">
      <c r="B76" s="25" t="inlineStr">
        <is>
          <t xml:space="preserve">  Generating Capacity (gigawatts)</t>
        </is>
      </c>
    </row>
    <row r="77" ht="15" customHeight="1" s="161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8" t="n"/>
    </row>
    <row r="78" ht="15" customHeight="1" s="161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8" t="n"/>
    </row>
    <row r="79" ht="15" customHeight="1" s="161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8" t="n"/>
    </row>
    <row r="80" ht="15" customHeight="1" s="161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8" t="n"/>
    </row>
    <row r="81" ht="15" customHeight="1" s="161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7" t="n"/>
    </row>
    <row r="82" ht="15" customHeight="1" s="161">
      <c r="B82" s="25" t="inlineStr">
        <is>
          <t xml:space="preserve">  Net Generation (billion kilowatthours)</t>
        </is>
      </c>
    </row>
    <row r="83" ht="15" customHeight="1" s="161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8" t="n"/>
    </row>
    <row r="84" ht="15" customHeight="1" s="161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8" t="n"/>
    </row>
    <row r="85" ht="15" customHeight="1" s="161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8" t="n"/>
    </row>
    <row r="86" ht="15" customHeight="1" s="161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8" t="n"/>
    </row>
    <row r="87" ht="15" customHeight="1" s="161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7" t="n"/>
    </row>
    <row r="88" ht="15" customHeight="1" s="161">
      <c r="B88" s="25" t="inlineStr">
        <is>
          <t xml:space="preserve">    Disposition</t>
        </is>
      </c>
    </row>
    <row r="89" ht="15" customHeight="1" s="161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8" t="n"/>
    </row>
    <row r="90" ht="15" customHeight="1" s="161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8" t="n"/>
    </row>
    <row r="91" ht="15" customHeight="1" s="161">
      <c r="B91" s="162" t="inlineStr">
        <is>
          <t xml:space="preserve">   1/ Includes energy for combined heat and power plants that have a non-regulatory status, small on-site generating systems.</t>
        </is>
      </c>
      <c r="C91" s="162" t="n"/>
      <c r="D91" s="162" t="n"/>
      <c r="E91" s="162" t="n"/>
      <c r="F91" s="162" t="n"/>
      <c r="G91" s="162" t="n"/>
      <c r="H91" s="162" t="n"/>
      <c r="I91" s="162" t="n"/>
      <c r="J91" s="162" t="n"/>
      <c r="K91" s="162" t="n"/>
      <c r="L91" s="162" t="n"/>
      <c r="M91" s="162" t="n"/>
      <c r="N91" s="162" t="n"/>
      <c r="O91" s="162" t="n"/>
      <c r="P91" s="162" t="n"/>
      <c r="Q91" s="162" t="n"/>
      <c r="R91" s="162" t="n"/>
      <c r="S91" s="162" t="n"/>
      <c r="T91" s="162" t="n"/>
      <c r="U91" s="162" t="n"/>
      <c r="V91" s="162" t="n"/>
      <c r="W91" s="162" t="n"/>
      <c r="X91" s="162" t="n"/>
      <c r="Y91" s="162" t="n"/>
      <c r="Z91" s="162" t="n"/>
      <c r="AA91" s="162" t="n"/>
      <c r="AB91" s="162" t="n"/>
      <c r="AC91" s="162" t="n"/>
      <c r="AD91" s="162" t="n"/>
      <c r="AE91" s="162" t="n"/>
      <c r="AF91" s="162" t="n"/>
      <c r="AG91" s="162" t="n"/>
      <c r="AH91" s="162" t="n"/>
      <c r="AI91" s="162" t="n"/>
    </row>
    <row r="92" ht="15" customHeight="1" s="161">
      <c r="B92" s="31" t="inlineStr">
        <is>
          <t xml:space="preserve">   2/ Includes lubricants, and miscellaneous petroleum products.</t>
        </is>
      </c>
    </row>
    <row r="93" ht="15" customHeight="1" s="161">
      <c r="B93" s="31" t="inlineStr">
        <is>
          <t xml:space="preserve">   3/ Includes emissions attributable to the fuels consumed to generate the purchased electricity.</t>
        </is>
      </c>
    </row>
    <row r="94" ht="15" customHeight="1" s="161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1">
      <c r="B95" s="31" t="inlineStr">
        <is>
          <t xml:space="preserve">   5/ Includes wood and other biomass, waste heat, municipal waste, and renewable sources.</t>
        </is>
      </c>
    </row>
    <row r="96" ht="15" customHeight="1" s="161">
      <c r="B96" s="31" t="inlineStr">
        <is>
          <t xml:space="preserve">   Btu = British thermal unit.</t>
        </is>
      </c>
    </row>
    <row r="97" ht="15" customHeight="1" s="161">
      <c r="B97" s="31" t="inlineStr">
        <is>
          <t xml:space="preserve">   - - - Not applicable.</t>
        </is>
      </c>
    </row>
    <row r="98" ht="15" customHeight="1" s="161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1">
      <c r="B99" s="31" t="inlineStr">
        <is>
          <t>rounding.</t>
        </is>
      </c>
    </row>
    <row r="100" ht="15" customHeight="1" s="161">
      <c r="B100" s="31" t="inlineStr">
        <is>
          <t xml:space="preserve">   Sources:  2019 value of shipments:  IHS Markit, Macroeconomic model, May 2019.</t>
        </is>
      </c>
    </row>
    <row r="101" ht="15" customHeight="1" s="161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1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61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1" thickTop="1"/>
    <row r="3" ht="15" customHeight="1" s="161">
      <c r="C3" s="32" t="n"/>
      <c r="D3" s="32" t="n"/>
      <c r="E3" s="32" t="n"/>
      <c r="F3" s="32" t="n"/>
      <c r="G3" s="32" t="n"/>
      <c r="H3" s="32" t="n"/>
    </row>
    <row r="4" ht="15" customHeight="1" s="161">
      <c r="C4" s="32" t="n"/>
      <c r="D4" s="32" t="n"/>
      <c r="E4" s="32" t="n"/>
      <c r="F4" s="32" t="n"/>
      <c r="G4" s="32" t="n"/>
      <c r="H4" s="32" t="n"/>
    </row>
    <row r="5" ht="15" customHeight="1" s="161">
      <c r="C5" s="32" t="n"/>
      <c r="D5" s="32" t="n"/>
      <c r="E5" s="32" t="n"/>
      <c r="F5" s="32" t="n"/>
      <c r="G5" s="32" t="n"/>
      <c r="H5" s="32" t="n"/>
    </row>
    <row r="6" ht="15" customHeight="1" s="161">
      <c r="C6" s="32" t="n"/>
      <c r="D6" s="32" t="n"/>
      <c r="E6" s="32" t="n"/>
      <c r="F6" s="32" t="n"/>
      <c r="G6" s="32" t="n"/>
      <c r="H6" s="32" t="n"/>
    </row>
    <row r="10" ht="15" customHeight="1" s="161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1">
      <c r="B11" s="22" t="n"/>
    </row>
    <row r="12" ht="15" customHeight="1" s="161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1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1" thickTop="1"/>
    <row r="15" ht="15" customHeight="1" s="161">
      <c r="B15" s="25" t="inlineStr">
        <is>
          <t>Energy Consumption (trillion Btu)</t>
        </is>
      </c>
    </row>
    <row r="16" ht="15" customHeight="1" s="161">
      <c r="B16" s="25" t="inlineStr">
        <is>
          <t xml:space="preserve">   Agriculture</t>
        </is>
      </c>
    </row>
    <row r="17" ht="15" customHeight="1" s="161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8" t="n"/>
    </row>
    <row r="18" ht="15" customHeight="1" s="161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8" t="n"/>
    </row>
    <row r="19" ht="15" customHeight="1" s="161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8" t="n"/>
    </row>
    <row r="20" ht="15" customHeight="1" s="161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8" t="n"/>
    </row>
    <row r="21" ht="15" customHeight="1" s="161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8" t="n"/>
    </row>
    <row r="22" ht="15" customHeight="1" s="161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8" t="n"/>
    </row>
    <row r="23" ht="15" customHeight="1" s="161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8" t="n"/>
    </row>
    <row r="24" ht="15" customHeight="1" s="161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8" t="n"/>
    </row>
    <row r="25" ht="15" customHeight="1" s="161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8" t="n"/>
    </row>
    <row r="26" ht="15" customHeight="1" s="161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8" t="n"/>
    </row>
    <row r="27" ht="15" customHeight="1" s="161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7" t="n"/>
    </row>
    <row r="29" ht="15" customHeight="1" s="161">
      <c r="B29" s="25" t="inlineStr">
        <is>
          <t xml:space="preserve">   Construction</t>
        </is>
      </c>
    </row>
    <row r="30" ht="15" customHeight="1" s="161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8" t="n"/>
    </row>
    <row r="31" ht="15" customHeight="1" s="161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8" t="n"/>
    </row>
    <row r="32" ht="15" customHeight="1" s="161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8" t="n"/>
    </row>
    <row r="33" ht="15" customHeight="1" s="161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8" t="n"/>
    </row>
    <row r="34" ht="15" customHeight="1" s="161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8" t="n"/>
    </row>
    <row r="35" ht="15" customHeight="1" s="161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8" t="n"/>
    </row>
    <row r="36" ht="15" customHeight="1" s="161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8" t="n"/>
    </row>
    <row r="37" ht="15" customHeight="1" s="161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8" t="n"/>
    </row>
    <row r="38" ht="15" customHeight="1" s="161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7" t="n"/>
    </row>
    <row r="40" ht="15" customHeight="1" s="161">
      <c r="B40" s="25" t="inlineStr">
        <is>
          <t xml:space="preserve">   Mining</t>
        </is>
      </c>
    </row>
    <row r="41" ht="15" customHeight="1" s="161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8" t="n"/>
    </row>
    <row r="42" ht="15" customHeight="1" s="161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8" t="n"/>
    </row>
    <row r="43" ht="15" customHeight="1" s="161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8" t="n"/>
    </row>
    <row r="44" ht="15" customHeight="1" s="161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8" t="n"/>
    </row>
    <row r="45" ht="15" customHeight="1" s="161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8" t="n"/>
    </row>
    <row r="46" ht="15" customHeight="1" s="161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8" t="n"/>
    </row>
    <row r="47" ht="15" customHeight="1" s="161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8" t="n"/>
    </row>
    <row r="48" ht="15" customHeight="1" s="161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8" t="n"/>
    </row>
    <row r="49" ht="15" customHeight="1" s="161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8" t="n"/>
    </row>
    <row r="50" ht="15" customHeight="1" s="161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8" t="n"/>
    </row>
    <row r="51" ht="15" customHeight="1" s="161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8" t="n"/>
    </row>
    <row r="52" ht="15" customHeight="1" s="161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7" t="n"/>
    </row>
    <row r="54" ht="15" customHeight="1" s="161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8" t="n"/>
    </row>
    <row r="57" ht="15" customHeight="1" s="161">
      <c r="B57" s="25" t="inlineStr">
        <is>
          <t>Value of Shipments (billion 2012 dollars)</t>
        </is>
      </c>
    </row>
    <row r="58" ht="15" customHeight="1" s="161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8" t="n"/>
    </row>
    <row r="59" ht="15" customHeight="1" s="161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8" t="n"/>
    </row>
    <row r="60" ht="15" customHeight="1" s="161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8" t="n"/>
    </row>
    <row r="62" ht="15" customHeight="1" s="161">
      <c r="B62" s="25" t="inlineStr">
        <is>
          <t>Energy Consumption per Unit of Output</t>
        </is>
      </c>
    </row>
    <row r="63" ht="15" customHeight="1" s="161">
      <c r="B63" s="25" t="inlineStr">
        <is>
          <t>(thousand Btu per 2012 dollar shipments)</t>
        </is>
      </c>
    </row>
    <row r="64" ht="15" customHeight="1" s="161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8" t="n"/>
    </row>
    <row r="65" ht="15" customHeight="1" s="161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8" t="n"/>
    </row>
    <row r="66" ht="15" customHeight="1" s="161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8" t="n"/>
    </row>
    <row r="68" ht="15" customHeight="1" s="161">
      <c r="B68" s="25" t="inlineStr">
        <is>
          <t>Carbon Dioxide Emissions 4/</t>
        </is>
      </c>
    </row>
    <row r="69" ht="15" customHeight="1" s="161">
      <c r="B69" s="25" t="inlineStr">
        <is>
          <t>(million metric tons carbon dioxide)</t>
        </is>
      </c>
    </row>
    <row r="70" ht="15" customHeight="1" s="161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8" t="n"/>
    </row>
    <row r="71" ht="15" customHeight="1" s="161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8" t="n"/>
    </row>
    <row r="72" ht="15" customHeight="1" s="161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8" t="n"/>
    </row>
    <row r="73" ht="15" customHeight="1" s="161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8" t="n"/>
    </row>
    <row r="76" ht="15" customHeight="1" s="161">
      <c r="B76" s="25" t="inlineStr">
        <is>
          <t>Agriculture, Construction, and Mining:</t>
        </is>
      </c>
    </row>
    <row r="78" ht="15" customHeight="1" s="161">
      <c r="B78" s="25" t="inlineStr">
        <is>
          <t xml:space="preserve"> Combined Heat and Power 5/</t>
        </is>
      </c>
    </row>
    <row r="79" ht="15" customHeight="1" s="161">
      <c r="B79" s="25" t="inlineStr">
        <is>
          <t xml:space="preserve">  Generating Capacity (gigawatts)</t>
        </is>
      </c>
    </row>
    <row r="80" ht="15" customHeight="1" s="161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8" t="n"/>
    </row>
    <row r="81" ht="15" customHeight="1" s="161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8" t="n"/>
    </row>
    <row r="82" ht="15" customHeight="1" s="161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8" t="n"/>
    </row>
    <row r="83" ht="15" customHeight="1" s="161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8" t="n"/>
    </row>
    <row r="84" ht="15" customHeight="1" s="161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7" t="n"/>
    </row>
    <row r="85" ht="15" customHeight="1" s="161">
      <c r="B85" s="25" t="inlineStr">
        <is>
          <t xml:space="preserve">  Net Generation (billion kilowatthours)</t>
        </is>
      </c>
    </row>
    <row r="86" ht="15" customHeight="1" s="161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8" t="n"/>
    </row>
    <row r="87" ht="15" customHeight="1" s="161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8" t="n"/>
    </row>
    <row r="88" ht="15" customHeight="1" s="161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8" t="n"/>
    </row>
    <row r="89" ht="15" customHeight="1" s="161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8" t="n"/>
    </row>
    <row r="90" ht="15" customHeight="1" s="161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7" t="n"/>
    </row>
    <row r="91" ht="15" customHeight="1" s="161">
      <c r="B91" s="25" t="inlineStr">
        <is>
          <t xml:space="preserve">    Disposition</t>
        </is>
      </c>
    </row>
    <row r="92" ht="15" customHeight="1" s="161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8" t="n"/>
    </row>
    <row r="93" ht="15" customHeight="1" s="161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8" t="n"/>
    </row>
    <row r="94" ht="15" customHeight="1" s="161" thickBot="1"/>
    <row r="95" ht="15" customHeight="1" s="161">
      <c r="B95" s="162" t="inlineStr">
        <is>
          <t xml:space="preserve">   1/ Includes lubricants, and miscellaneous petroleum products.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61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1">
      <c r="B97" s="31" t="inlineStr">
        <is>
          <t xml:space="preserve">   3/ Fuel used in facilities that liquefy natural gas for export.</t>
        </is>
      </c>
    </row>
    <row r="98" ht="15" customHeight="1" s="161">
      <c r="B98" s="31" t="inlineStr">
        <is>
          <t xml:space="preserve">   4/ Includes emissions attributable to the fuels consumed to generate the purchased electricity.</t>
        </is>
      </c>
    </row>
    <row r="99" ht="15" customHeight="1" s="161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1">
      <c r="B100" s="31" t="inlineStr">
        <is>
          <t xml:space="preserve">   6/ Includes wood and other biomass, waste heat, municipal waste, and renewable sources.</t>
        </is>
      </c>
    </row>
    <row r="101" ht="15" customHeight="1" s="161">
      <c r="B101" s="31" t="inlineStr">
        <is>
          <t xml:space="preserve">   Btu = British thermal unit.</t>
        </is>
      </c>
    </row>
    <row r="102" ht="15" customHeight="1" s="161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1">
      <c r="B103" s="31" t="inlineStr">
        <is>
          <t>rounding.</t>
        </is>
      </c>
    </row>
    <row r="104" ht="15" customHeight="1" s="161">
      <c r="B104" s="31" t="inlineStr">
        <is>
          <t xml:space="preserve">   Sources:  2019 value of shipments:  IHS Markit, Macroeconomic model, May 2019.</t>
        </is>
      </c>
    </row>
    <row r="105" ht="15" customHeight="1" s="161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1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61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1" thickTop="1"/>
    <row r="3" ht="15" customHeight="1" s="161">
      <c r="C3" s="32" t="n"/>
      <c r="D3" s="32" t="n"/>
      <c r="E3" s="32" t="n"/>
      <c r="F3" s="32" t="n"/>
      <c r="G3" s="32" t="n"/>
      <c r="H3" s="32" t="n"/>
    </row>
    <row r="4" ht="15" customHeight="1" s="161">
      <c r="C4" s="32" t="n"/>
      <c r="D4" s="32" t="n"/>
      <c r="E4" s="32" t="n"/>
      <c r="F4" s="32" t="n"/>
      <c r="G4" s="32" t="n"/>
      <c r="H4" s="32" t="n"/>
    </row>
    <row r="5" ht="15" customHeight="1" s="161">
      <c r="C5" s="32" t="n"/>
      <c r="D5" s="32" t="n"/>
      <c r="E5" s="32" t="n"/>
      <c r="F5" s="32" t="n"/>
      <c r="G5" s="32" t="n"/>
      <c r="H5" s="32" t="n"/>
    </row>
    <row r="6" ht="15" customHeight="1" s="161">
      <c r="C6" s="32" t="n"/>
      <c r="D6" s="32" t="n"/>
      <c r="E6" s="32" t="n"/>
      <c r="F6" s="32" t="n"/>
      <c r="G6" s="32" t="n"/>
      <c r="H6" s="32" t="n"/>
    </row>
    <row r="10" ht="15" customHeight="1" s="161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1">
      <c r="B11" s="22" t="inlineStr">
        <is>
          <t>(trillion Btu)</t>
        </is>
      </c>
    </row>
    <row r="12" ht="15" customHeight="1" s="161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1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1" thickTop="1"/>
    <row r="15" ht="15" customHeight="1" s="161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7" t="n"/>
    </row>
    <row r="16" ht="15" customHeight="1" s="161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8" t="n"/>
    </row>
    <row r="17" ht="15" customHeight="1" s="161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8" t="n"/>
    </row>
    <row r="18" ht="15" customHeight="1" s="161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8" t="n"/>
    </row>
    <row r="19" ht="15" customHeight="1" s="161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8" t="n"/>
    </row>
    <row r="20" ht="15" customHeight="1" s="161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8" t="n"/>
    </row>
    <row r="21" ht="15" customHeight="1" s="161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8" t="n"/>
    </row>
    <row r="22" ht="15" customHeight="1" s="161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8" t="n"/>
    </row>
    <row r="24" ht="15" customHeight="1" s="161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7" t="n"/>
    </row>
    <row r="25" ht="15" customHeight="1" s="161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8" t="n"/>
    </row>
    <row r="26" ht="15" customHeight="1" s="161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8" t="n"/>
    </row>
    <row r="27" ht="15" customHeight="1" s="161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8" t="n"/>
    </row>
    <row r="28" ht="15" customHeight="1" s="161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8" t="n"/>
    </row>
    <row r="29" ht="15" customHeight="1" s="161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8" t="n"/>
    </row>
    <row r="30" ht="15" customHeight="1" s="161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8" t="n"/>
    </row>
    <row r="31" ht="15" customHeight="1" s="161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8" t="n"/>
    </row>
    <row r="33" ht="15" customHeight="1" s="161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7" t="n"/>
    </row>
    <row r="34" ht="15" customHeight="1" s="161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8" t="n"/>
    </row>
    <row r="35" ht="15" customHeight="1" s="161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8" t="n"/>
    </row>
    <row r="36" ht="15" customHeight="1" s="161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8" t="n"/>
    </row>
    <row r="37" ht="15" customHeight="1" s="161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8" t="n"/>
    </row>
    <row r="38" ht="15" customHeight="1" s="161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8" t="n"/>
    </row>
    <row r="39" ht="15" customHeight="1" s="161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8" t="n"/>
    </row>
    <row r="40" ht="15" customHeight="1" s="161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8" t="n"/>
    </row>
    <row r="43" ht="15" customHeight="1" s="161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7" t="n"/>
    </row>
    <row r="44" ht="15" customHeight="1" s="161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8" t="n"/>
    </row>
    <row r="45" ht="15" customHeight="1" s="161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8" t="n"/>
    </row>
    <row r="46" ht="15" customHeight="1" s="161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8" t="n"/>
    </row>
    <row r="47" ht="15" customHeight="1" s="161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8" t="n"/>
    </row>
    <row r="49" ht="15" customHeight="1" s="161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7" t="n"/>
    </row>
    <row r="50" ht="15" customHeight="1" s="161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8" t="n"/>
    </row>
    <row r="51" ht="15" customHeight="1" s="161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8" t="n"/>
    </row>
    <row r="52" ht="15" customHeight="1" s="161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8" t="n"/>
    </row>
    <row r="53" ht="15" customHeight="1" s="161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8" t="n"/>
    </row>
    <row r="55" ht="15" customHeight="1" s="161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7" t="n"/>
    </row>
    <row r="56" ht="15" customHeight="1" s="161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8" t="n"/>
    </row>
    <row r="57" ht="15" customHeight="1" s="161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8" t="n"/>
    </row>
    <row r="58" ht="15" customHeight="1" s="161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8" t="n"/>
    </row>
    <row r="59" ht="15" customHeight="1" s="161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8" t="n"/>
    </row>
    <row r="61" ht="15" customHeight="1" s="161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7" t="n"/>
    </row>
    <row r="62" ht="15" customHeight="1" s="161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8" t="n"/>
    </row>
    <row r="63" ht="15" customHeight="1" s="161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8" t="n"/>
    </row>
    <row r="65" ht="15" customHeight="1" s="161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7" t="n"/>
    </row>
    <row r="66" ht="15" customHeight="1" s="161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8" t="n"/>
    </row>
    <row r="67" ht="15" customHeight="1" s="161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8" t="n"/>
    </row>
    <row r="68" ht="15" customHeight="1" s="161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8" t="n"/>
    </row>
    <row r="70" ht="15" customHeight="1" s="161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7" t="n"/>
    </row>
    <row r="71" ht="15" customHeight="1" s="161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8" t="n"/>
    </row>
    <row r="72" ht="15" customHeight="1" s="161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8" t="n"/>
    </row>
    <row r="73" ht="15" customHeight="1" s="161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8" t="n"/>
    </row>
    <row r="74" ht="15" customHeight="1" s="161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8" t="n"/>
    </row>
    <row r="75" ht="15" customHeight="1" s="161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8" t="n"/>
    </row>
    <row r="76" ht="15" customHeight="1" s="161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8" t="n"/>
    </row>
    <row r="77" ht="15" customHeight="1" s="161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8" t="n"/>
    </row>
    <row r="78" ht="15" customHeight="1" s="161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8" t="n"/>
    </row>
    <row r="79" ht="15" customHeight="1" s="161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8" t="n"/>
    </row>
    <row r="80" ht="15" customHeight="1" s="161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8" t="n"/>
    </row>
    <row r="81" ht="15" customHeight="1" s="161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8" t="n"/>
    </row>
    <row r="82" ht="15" customHeight="1" s="161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8" t="n"/>
    </row>
    <row r="83" ht="15" customHeight="1" s="161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8" t="n"/>
    </row>
    <row r="84" ht="15" customHeight="1" s="161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8" t="n"/>
    </row>
    <row r="85" ht="15" customHeight="1" s="161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8" t="n"/>
    </row>
    <row r="86" ht="15" customHeight="1" s="161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8" t="n"/>
    </row>
    <row r="87" ht="15" customHeight="1" s="161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8" t="n"/>
    </row>
    <row r="88" ht="15" customHeight="1" s="161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8" t="n"/>
    </row>
    <row r="89" ht="15" customHeight="1" s="161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8" t="n"/>
    </row>
    <row r="90" ht="15" customHeight="1" s="161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8" t="n"/>
    </row>
    <row r="91" ht="15" customHeight="1" s="161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8" t="n"/>
    </row>
    <row r="92" ht="15" customHeight="1" s="161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8" t="n"/>
    </row>
    <row r="93" ht="15" customHeight="1" s="161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8" t="n"/>
    </row>
    <row r="94" ht="15" customHeight="1" s="161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8" t="n"/>
    </row>
    <row r="95" ht="15" customHeight="1" s="161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7" t="n"/>
    </row>
    <row r="96" ht="15" customHeight="1" s="161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8" t="n"/>
    </row>
    <row r="97" ht="15" customHeight="1" s="161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8" t="n"/>
    </row>
    <row r="98" ht="15" customHeight="1" s="161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8" t="n"/>
    </row>
    <row r="99" ht="15" customHeight="1" s="161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8" t="n"/>
    </row>
    <row r="100" ht="15" customHeight="1" s="161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8" t="n"/>
    </row>
    <row r="101" ht="15" customHeight="1" s="161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8" t="n"/>
    </row>
    <row r="102" ht="15" customHeight="1" s="161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8" t="n"/>
    </row>
    <row r="103" ht="15" customHeight="1" s="161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8" t="n"/>
    </row>
    <row r="104" ht="15" customHeight="1" s="161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8" t="n"/>
    </row>
    <row r="105" ht="15" customHeight="1" s="161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8" t="n"/>
    </row>
    <row r="106" ht="15" customHeight="1" s="161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8" t="n"/>
    </row>
    <row r="107" ht="15" customHeight="1" s="161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8" t="n"/>
    </row>
    <row r="109" ht="15" customHeight="1" s="161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7" t="n"/>
    </row>
    <row r="110" ht="15" customHeight="1" s="161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8" t="n"/>
    </row>
    <row r="111" ht="15" customHeight="1" s="161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8" t="n"/>
    </row>
    <row r="113" ht="15" customHeight="1" s="161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8" t="n"/>
    </row>
    <row r="114" ht="15" customHeight="1" s="161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8" t="n"/>
    </row>
    <row r="116" ht="15" customHeight="1" s="161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7" t="n"/>
    </row>
    <row r="117" ht="15" customHeight="1" s="161" thickBot="1"/>
    <row r="118" ht="15" customHeight="1" s="161">
      <c r="B118" s="162" t="inlineStr">
        <is>
          <t xml:space="preserve">   1/ E85 refers to a blend of 85 percent ethanol (renewable) and 15 percent motor gasoline (nonrenewable).  To address cold starting issues,</t>
        </is>
      </c>
      <c r="C118" s="162" t="n"/>
      <c r="D118" s="162" t="n"/>
      <c r="E118" s="162" t="n"/>
      <c r="F118" s="162" t="n"/>
      <c r="G118" s="162" t="n"/>
      <c r="H118" s="162" t="n"/>
      <c r="I118" s="162" t="n"/>
      <c r="J118" s="162" t="n"/>
      <c r="K118" s="162" t="n"/>
      <c r="L118" s="162" t="n"/>
      <c r="M118" s="162" t="n"/>
      <c r="N118" s="162" t="n"/>
      <c r="O118" s="162" t="n"/>
      <c r="P118" s="162" t="n"/>
      <c r="Q118" s="162" t="n"/>
      <c r="R118" s="162" t="n"/>
      <c r="S118" s="162" t="n"/>
      <c r="T118" s="162" t="n"/>
      <c r="U118" s="162" t="n"/>
      <c r="V118" s="162" t="n"/>
      <c r="W118" s="162" t="n"/>
      <c r="X118" s="162" t="n"/>
      <c r="Y118" s="162" t="n"/>
      <c r="Z118" s="162" t="n"/>
      <c r="AA118" s="162" t="n"/>
      <c r="AB118" s="162" t="n"/>
      <c r="AC118" s="162" t="n"/>
      <c r="AD118" s="162" t="n"/>
      <c r="AE118" s="162" t="n"/>
      <c r="AF118" s="162" t="n"/>
      <c r="AG118" s="162" t="n"/>
      <c r="AH118" s="162" t="n"/>
      <c r="AI118" s="162" t="n"/>
    </row>
    <row r="119" ht="15" customHeight="1" s="161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1">
      <c r="B120" s="31" t="inlineStr">
        <is>
          <t xml:space="preserve">   2/ Commercial trucks from 8,501 to 10,000 pounds.</t>
        </is>
      </c>
    </row>
    <row r="121" ht="15" customHeight="1" s="161">
      <c r="B121" s="31" t="inlineStr">
        <is>
          <t xml:space="preserve">   3/ Does not include military distillate.  Does not include commercial buses.</t>
        </is>
      </c>
    </row>
    <row r="122" ht="15" customHeight="1" s="161">
      <c r="B122" s="31" t="inlineStr">
        <is>
          <t xml:space="preserve">   4/ Does not include passenger rail.</t>
        </is>
      </c>
    </row>
    <row r="123" ht="15" customHeight="1" s="161">
      <c r="B123" s="31" t="inlineStr">
        <is>
          <t xml:space="preserve">   Btu = British thermal unit.</t>
        </is>
      </c>
    </row>
    <row r="124" ht="15" customHeight="1" s="161">
      <c r="B124" s="31" t="inlineStr">
        <is>
          <t xml:space="preserve">   - - = Not applicable.</t>
        </is>
      </c>
    </row>
    <row r="125" ht="15" customHeight="1" s="161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1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1" min="1" max="1"/>
    <col width="42.6640625" customWidth="1" style="161" min="2" max="2"/>
    <col width="9" customWidth="1" style="161" min="3" max="3"/>
    <col width="9" customWidth="1" style="161" min="4" max="16384"/>
  </cols>
  <sheetData>
    <row r="1" ht="15" customHeight="1" s="161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1" thickTop="1"/>
    <row r="3" ht="15" customHeight="1" s="161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1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1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1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1">
      <c r="A10" s="21" t="inlineStr">
        <is>
          <t>CNV000</t>
        </is>
      </c>
      <c r="B10" s="24" t="inlineStr">
        <is>
          <t>72. Conversion Factors</t>
        </is>
      </c>
    </row>
    <row r="11" ht="15" customHeight="1" s="161">
      <c r="B11" s="22" t="inlineStr">
        <is>
          <t>(from physical units to million Btu)</t>
        </is>
      </c>
    </row>
    <row r="12" ht="15" customHeight="1" s="161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1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1" thickTop="1">
      <c r="B14" s="25" t="inlineStr">
        <is>
          <t>Petroleum and Other Liquids</t>
        </is>
      </c>
    </row>
    <row r="15" ht="15" customHeight="1" s="161">
      <c r="B15" s="25" t="inlineStr">
        <is>
          <t>(million Btu per barrel)</t>
        </is>
      </c>
    </row>
    <row r="16" ht="15" customHeight="1" s="161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1" t="n">
        <v>6.636</v>
      </c>
      <c r="D16" s="171" t="n">
        <v>6.636</v>
      </c>
      <c r="E16" s="171" t="n">
        <v>6.636</v>
      </c>
      <c r="F16" s="171" t="n">
        <v>6.636</v>
      </c>
      <c r="G16" s="171" t="n">
        <v>6.636</v>
      </c>
      <c r="H16" s="171" t="n">
        <v>6.636</v>
      </c>
      <c r="I16" s="171" t="n">
        <v>6.636</v>
      </c>
      <c r="J16" s="171" t="n">
        <v>6.636</v>
      </c>
      <c r="K16" s="171" t="n">
        <v>6.636</v>
      </c>
      <c r="L16" s="171" t="n">
        <v>6.636</v>
      </c>
      <c r="M16" s="171" t="n">
        <v>6.636</v>
      </c>
      <c r="N16" s="171" t="n">
        <v>6.636</v>
      </c>
      <c r="O16" s="171" t="n">
        <v>6.636</v>
      </c>
      <c r="P16" s="171" t="n">
        <v>6.636</v>
      </c>
      <c r="Q16" s="171" t="n">
        <v>6.636</v>
      </c>
      <c r="R16" s="171" t="n">
        <v>6.636</v>
      </c>
      <c r="S16" s="171" t="n">
        <v>6.636</v>
      </c>
      <c r="T16" s="171" t="n">
        <v>6.636</v>
      </c>
      <c r="U16" s="171" t="n">
        <v>6.636</v>
      </c>
      <c r="V16" s="171" t="n">
        <v>6.636</v>
      </c>
      <c r="W16" s="171" t="n">
        <v>6.636</v>
      </c>
      <c r="X16" s="171" t="n">
        <v>6.636</v>
      </c>
      <c r="Y16" s="171" t="n">
        <v>6.636</v>
      </c>
      <c r="Z16" s="171" t="n">
        <v>6.636</v>
      </c>
      <c r="AA16" s="171" t="n">
        <v>6.636</v>
      </c>
      <c r="AB16" s="171" t="n">
        <v>6.636</v>
      </c>
      <c r="AC16" s="171" t="n">
        <v>6.636</v>
      </c>
      <c r="AD16" s="171" t="n">
        <v>6.636</v>
      </c>
      <c r="AE16" s="171" t="n">
        <v>6.636</v>
      </c>
      <c r="AF16" s="171" t="n">
        <v>6.636</v>
      </c>
      <c r="AG16" s="171" t="n">
        <v>6.636</v>
      </c>
      <c r="AH16" s="171" t="n">
        <v>6.636</v>
      </c>
      <c r="AI16" s="168" t="n">
        <v>0</v>
      </c>
    </row>
    <row r="17" ht="15" customHeight="1" s="161">
      <c r="A17" s="21" t="inlineStr">
        <is>
          <t>CNV000:aa_AviationGasol</t>
        </is>
      </c>
      <c r="B17" s="26" t="inlineStr">
        <is>
          <t xml:space="preserve">  Aviation Gasoline</t>
        </is>
      </c>
      <c r="C17" s="171" t="n">
        <v>5.048</v>
      </c>
      <c r="D17" s="171" t="n">
        <v>5.048</v>
      </c>
      <c r="E17" s="171" t="n">
        <v>5.048</v>
      </c>
      <c r="F17" s="171" t="n">
        <v>5.048</v>
      </c>
      <c r="G17" s="171" t="n">
        <v>5.048</v>
      </c>
      <c r="H17" s="171" t="n">
        <v>5.048</v>
      </c>
      <c r="I17" s="171" t="n">
        <v>5.048</v>
      </c>
      <c r="J17" s="171" t="n">
        <v>5.048</v>
      </c>
      <c r="K17" s="171" t="n">
        <v>5.048</v>
      </c>
      <c r="L17" s="171" t="n">
        <v>5.048</v>
      </c>
      <c r="M17" s="171" t="n">
        <v>5.048</v>
      </c>
      <c r="N17" s="171" t="n">
        <v>5.048</v>
      </c>
      <c r="O17" s="171" t="n">
        <v>5.048</v>
      </c>
      <c r="P17" s="171" t="n">
        <v>5.048</v>
      </c>
      <c r="Q17" s="171" t="n">
        <v>5.048</v>
      </c>
      <c r="R17" s="171" t="n">
        <v>5.048</v>
      </c>
      <c r="S17" s="171" t="n">
        <v>5.048</v>
      </c>
      <c r="T17" s="171" t="n">
        <v>5.048</v>
      </c>
      <c r="U17" s="171" t="n">
        <v>5.048</v>
      </c>
      <c r="V17" s="171" t="n">
        <v>5.048</v>
      </c>
      <c r="W17" s="171" t="n">
        <v>5.048</v>
      </c>
      <c r="X17" s="171" t="n">
        <v>5.048</v>
      </c>
      <c r="Y17" s="171" t="n">
        <v>5.048</v>
      </c>
      <c r="Z17" s="171" t="n">
        <v>5.048</v>
      </c>
      <c r="AA17" s="171" t="n">
        <v>5.048</v>
      </c>
      <c r="AB17" s="171" t="n">
        <v>5.048</v>
      </c>
      <c r="AC17" s="171" t="n">
        <v>5.048</v>
      </c>
      <c r="AD17" s="171" t="n">
        <v>5.048</v>
      </c>
      <c r="AE17" s="171" t="n">
        <v>5.048</v>
      </c>
      <c r="AF17" s="171" t="n">
        <v>5.048</v>
      </c>
      <c r="AG17" s="171" t="n">
        <v>5.048</v>
      </c>
      <c r="AH17" s="171" t="n">
        <v>5.048</v>
      </c>
      <c r="AI17" s="168" t="n">
        <v>0</v>
      </c>
    </row>
    <row r="18" ht="15" customHeight="1" s="161">
      <c r="A18" s="21" t="inlineStr">
        <is>
          <t>CNV000:ea_Biodiesel</t>
        </is>
      </c>
      <c r="B18" s="26" t="inlineStr">
        <is>
          <t xml:space="preserve">  Biodiesel</t>
        </is>
      </c>
      <c r="C18" s="171" t="n">
        <v>5.359</v>
      </c>
      <c r="D18" s="171" t="n">
        <v>5.359</v>
      </c>
      <c r="E18" s="171" t="n">
        <v>5.359</v>
      </c>
      <c r="F18" s="171" t="n">
        <v>5.359</v>
      </c>
      <c r="G18" s="171" t="n">
        <v>5.359</v>
      </c>
      <c r="H18" s="171" t="n">
        <v>5.359</v>
      </c>
      <c r="I18" s="171" t="n">
        <v>5.359</v>
      </c>
      <c r="J18" s="171" t="n">
        <v>5.359</v>
      </c>
      <c r="K18" s="171" t="n">
        <v>5.359</v>
      </c>
      <c r="L18" s="171" t="n">
        <v>5.359</v>
      </c>
      <c r="M18" s="171" t="n">
        <v>5.359</v>
      </c>
      <c r="N18" s="171" t="n">
        <v>5.359</v>
      </c>
      <c r="O18" s="171" t="n">
        <v>5.359</v>
      </c>
      <c r="P18" s="171" t="n">
        <v>5.359</v>
      </c>
      <c r="Q18" s="171" t="n">
        <v>5.359</v>
      </c>
      <c r="R18" s="171" t="n">
        <v>5.359</v>
      </c>
      <c r="S18" s="171" t="n">
        <v>5.359</v>
      </c>
      <c r="T18" s="171" t="n">
        <v>5.359</v>
      </c>
      <c r="U18" s="171" t="n">
        <v>5.359</v>
      </c>
      <c r="V18" s="171" t="n">
        <v>5.359</v>
      </c>
      <c r="W18" s="171" t="n">
        <v>5.359</v>
      </c>
      <c r="X18" s="171" t="n">
        <v>5.359</v>
      </c>
      <c r="Y18" s="171" t="n">
        <v>5.359</v>
      </c>
      <c r="Z18" s="171" t="n">
        <v>5.359</v>
      </c>
      <c r="AA18" s="171" t="n">
        <v>5.359</v>
      </c>
      <c r="AB18" s="171" t="n">
        <v>5.359</v>
      </c>
      <c r="AC18" s="171" t="n">
        <v>5.359</v>
      </c>
      <c r="AD18" s="171" t="n">
        <v>5.359</v>
      </c>
      <c r="AE18" s="171" t="n">
        <v>5.359</v>
      </c>
      <c r="AF18" s="171" t="n">
        <v>5.359</v>
      </c>
      <c r="AG18" s="171" t="n">
        <v>5.359</v>
      </c>
      <c r="AH18" s="171" t="n">
        <v>5.359</v>
      </c>
      <c r="AI18" s="168" t="n">
        <v>0</v>
      </c>
    </row>
    <row r="19" ht="15" customHeight="1" s="161">
      <c r="A19" s="21" t="inlineStr">
        <is>
          <t>CNV000:aa_Distillate</t>
        </is>
      </c>
      <c r="B19" s="26" t="inlineStr">
        <is>
          <t xml:space="preserve">  Distillate Fuel Oil</t>
        </is>
      </c>
      <c r="C19" s="171" t="n">
        <v>5.825</v>
      </c>
      <c r="D19" s="171" t="n">
        <v>5.825</v>
      </c>
      <c r="E19" s="171" t="n">
        <v>5.825</v>
      </c>
      <c r="F19" s="171" t="n">
        <v>5.825</v>
      </c>
      <c r="G19" s="171" t="n">
        <v>5.825</v>
      </c>
      <c r="H19" s="171" t="n">
        <v>5.825</v>
      </c>
      <c r="I19" s="171" t="n">
        <v>5.825</v>
      </c>
      <c r="J19" s="171" t="n">
        <v>5.825</v>
      </c>
      <c r="K19" s="171" t="n">
        <v>5.825</v>
      </c>
      <c r="L19" s="171" t="n">
        <v>5.825</v>
      </c>
      <c r="M19" s="171" t="n">
        <v>5.825</v>
      </c>
      <c r="N19" s="171" t="n">
        <v>5.825</v>
      </c>
      <c r="O19" s="171" t="n">
        <v>5.825</v>
      </c>
      <c r="P19" s="171" t="n">
        <v>5.825</v>
      </c>
      <c r="Q19" s="171" t="n">
        <v>5.825</v>
      </c>
      <c r="R19" s="171" t="n">
        <v>5.825</v>
      </c>
      <c r="S19" s="171" t="n">
        <v>5.825</v>
      </c>
      <c r="T19" s="171" t="n">
        <v>5.825</v>
      </c>
      <c r="U19" s="171" t="n">
        <v>5.825</v>
      </c>
      <c r="V19" s="171" t="n">
        <v>5.825</v>
      </c>
      <c r="W19" s="171" t="n">
        <v>5.825</v>
      </c>
      <c r="X19" s="171" t="n">
        <v>5.825</v>
      </c>
      <c r="Y19" s="171" t="n">
        <v>5.825</v>
      </c>
      <c r="Z19" s="171" t="n">
        <v>5.825</v>
      </c>
      <c r="AA19" s="171" t="n">
        <v>5.825</v>
      </c>
      <c r="AB19" s="171" t="n">
        <v>5.825</v>
      </c>
      <c r="AC19" s="171" t="n">
        <v>5.825</v>
      </c>
      <c r="AD19" s="171" t="n">
        <v>5.825</v>
      </c>
      <c r="AE19" s="171" t="n">
        <v>5.825</v>
      </c>
      <c r="AF19" s="171" t="n">
        <v>5.825</v>
      </c>
      <c r="AG19" s="171" t="n">
        <v>5.825</v>
      </c>
      <c r="AH19" s="171" t="n">
        <v>5.825</v>
      </c>
      <c r="AI19" s="168" t="n">
        <v>0</v>
      </c>
    </row>
    <row r="20" ht="15" customHeight="1" s="161">
      <c r="A20" s="21" t="inlineStr">
        <is>
          <t>CNV000:aa_Residential</t>
        </is>
      </c>
      <c r="B20" s="26" t="inlineStr">
        <is>
          <t xml:space="preserve">    Residential</t>
        </is>
      </c>
      <c r="C20" s="171" t="n">
        <v>5.774495</v>
      </c>
      <c r="D20" s="171" t="n">
        <v>5.774243</v>
      </c>
      <c r="E20" s="171" t="n">
        <v>5.773247</v>
      </c>
      <c r="F20" s="171" t="n">
        <v>5.772089</v>
      </c>
      <c r="G20" s="171" t="n">
        <v>5.772036</v>
      </c>
      <c r="H20" s="171" t="n">
        <v>5.771943</v>
      </c>
      <c r="I20" s="171" t="n">
        <v>5.771772</v>
      </c>
      <c r="J20" s="171" t="n">
        <v>5.772083</v>
      </c>
      <c r="K20" s="171" t="n">
        <v>5.772353</v>
      </c>
      <c r="L20" s="171" t="n">
        <v>5.772017</v>
      </c>
      <c r="M20" s="171" t="n">
        <v>5.771494</v>
      </c>
      <c r="N20" s="171" t="n">
        <v>5.770727</v>
      </c>
      <c r="O20" s="171" t="n">
        <v>5.77121</v>
      </c>
      <c r="P20" s="171" t="n">
        <v>5.770951</v>
      </c>
      <c r="Q20" s="171" t="n">
        <v>5.771115</v>
      </c>
      <c r="R20" s="171" t="n">
        <v>5.77093</v>
      </c>
      <c r="S20" s="171" t="n">
        <v>5.771118</v>
      </c>
      <c r="T20" s="171" t="n">
        <v>5.770806</v>
      </c>
      <c r="U20" s="171" t="n">
        <v>5.772179</v>
      </c>
      <c r="V20" s="171" t="n">
        <v>5.770948</v>
      </c>
      <c r="W20" s="171" t="n">
        <v>5.771861</v>
      </c>
      <c r="X20" s="171" t="n">
        <v>5.77062</v>
      </c>
      <c r="Y20" s="171" t="n">
        <v>5.77089</v>
      </c>
      <c r="Z20" s="171" t="n">
        <v>5.77105</v>
      </c>
      <c r="AA20" s="171" t="n">
        <v>5.773028</v>
      </c>
      <c r="AB20" s="171" t="n">
        <v>5.771064</v>
      </c>
      <c r="AC20" s="171" t="n">
        <v>5.770857</v>
      </c>
      <c r="AD20" s="171" t="n">
        <v>5.770606</v>
      </c>
      <c r="AE20" s="171" t="n">
        <v>5.772445</v>
      </c>
      <c r="AF20" s="171" t="n">
        <v>5.773319</v>
      </c>
      <c r="AG20" s="171" t="n">
        <v>5.773435</v>
      </c>
      <c r="AH20" s="171" t="n">
        <v>5.772675</v>
      </c>
      <c r="AI20" s="168" t="n">
        <v>-1e-05</v>
      </c>
    </row>
    <row r="21" ht="15" customHeight="1" s="161">
      <c r="A21" s="21" t="inlineStr">
        <is>
          <t>CNV000:aa_Commercial</t>
        </is>
      </c>
      <c r="B21" s="26" t="inlineStr">
        <is>
          <t xml:space="preserve">    Commercial</t>
        </is>
      </c>
      <c r="C21" s="171" t="n">
        <v>5.774495</v>
      </c>
      <c r="D21" s="171" t="n">
        <v>5.774243</v>
      </c>
      <c r="E21" s="171" t="n">
        <v>5.773247</v>
      </c>
      <c r="F21" s="171" t="n">
        <v>5.772089</v>
      </c>
      <c r="G21" s="171" t="n">
        <v>5.772036</v>
      </c>
      <c r="H21" s="171" t="n">
        <v>5.771943</v>
      </c>
      <c r="I21" s="171" t="n">
        <v>5.771772</v>
      </c>
      <c r="J21" s="171" t="n">
        <v>5.772083</v>
      </c>
      <c r="K21" s="171" t="n">
        <v>5.772353</v>
      </c>
      <c r="L21" s="171" t="n">
        <v>5.772017</v>
      </c>
      <c r="M21" s="171" t="n">
        <v>5.771494</v>
      </c>
      <c r="N21" s="171" t="n">
        <v>5.770727</v>
      </c>
      <c r="O21" s="171" t="n">
        <v>5.77121</v>
      </c>
      <c r="P21" s="171" t="n">
        <v>5.770951</v>
      </c>
      <c r="Q21" s="171" t="n">
        <v>5.771115</v>
      </c>
      <c r="R21" s="171" t="n">
        <v>5.77093</v>
      </c>
      <c r="S21" s="171" t="n">
        <v>5.771118</v>
      </c>
      <c r="T21" s="171" t="n">
        <v>5.770806</v>
      </c>
      <c r="U21" s="171" t="n">
        <v>5.772179</v>
      </c>
      <c r="V21" s="171" t="n">
        <v>5.770948</v>
      </c>
      <c r="W21" s="171" t="n">
        <v>5.771861</v>
      </c>
      <c r="X21" s="171" t="n">
        <v>5.77062</v>
      </c>
      <c r="Y21" s="171" t="n">
        <v>5.77089</v>
      </c>
      <c r="Z21" s="171" t="n">
        <v>5.77105</v>
      </c>
      <c r="AA21" s="171" t="n">
        <v>5.773028</v>
      </c>
      <c r="AB21" s="171" t="n">
        <v>5.771064</v>
      </c>
      <c r="AC21" s="171" t="n">
        <v>5.770857</v>
      </c>
      <c r="AD21" s="171" t="n">
        <v>5.770606</v>
      </c>
      <c r="AE21" s="171" t="n">
        <v>5.772445</v>
      </c>
      <c r="AF21" s="171" t="n">
        <v>5.773319</v>
      </c>
      <c r="AG21" s="171" t="n">
        <v>5.773435</v>
      </c>
      <c r="AH21" s="171" t="n">
        <v>5.772675</v>
      </c>
      <c r="AI21" s="168" t="n">
        <v>-1e-05</v>
      </c>
    </row>
    <row r="22" ht="15" customHeight="1" s="161">
      <c r="A22" s="21" t="inlineStr">
        <is>
          <t>CNV000:aa_Transportatio</t>
        </is>
      </c>
      <c r="B22" s="26" t="inlineStr">
        <is>
          <t xml:space="preserve">    Transportation</t>
        </is>
      </c>
      <c r="C22" s="171" t="n">
        <v>5.774495</v>
      </c>
      <c r="D22" s="171" t="n">
        <v>5.774243</v>
      </c>
      <c r="E22" s="171" t="n">
        <v>5.773247</v>
      </c>
      <c r="F22" s="171" t="n">
        <v>5.772089</v>
      </c>
      <c r="G22" s="171" t="n">
        <v>5.772036</v>
      </c>
      <c r="H22" s="171" t="n">
        <v>5.771943</v>
      </c>
      <c r="I22" s="171" t="n">
        <v>5.771772</v>
      </c>
      <c r="J22" s="171" t="n">
        <v>5.772083</v>
      </c>
      <c r="K22" s="171" t="n">
        <v>5.772353</v>
      </c>
      <c r="L22" s="171" t="n">
        <v>5.772017</v>
      </c>
      <c r="M22" s="171" t="n">
        <v>5.771494</v>
      </c>
      <c r="N22" s="171" t="n">
        <v>5.770727</v>
      </c>
      <c r="O22" s="171" t="n">
        <v>5.77121</v>
      </c>
      <c r="P22" s="171" t="n">
        <v>5.770951</v>
      </c>
      <c r="Q22" s="171" t="n">
        <v>5.771115</v>
      </c>
      <c r="R22" s="171" t="n">
        <v>5.77093</v>
      </c>
      <c r="S22" s="171" t="n">
        <v>5.771118</v>
      </c>
      <c r="T22" s="171" t="n">
        <v>5.770806</v>
      </c>
      <c r="U22" s="171" t="n">
        <v>5.772179</v>
      </c>
      <c r="V22" s="171" t="n">
        <v>5.770948</v>
      </c>
      <c r="W22" s="171" t="n">
        <v>5.771861</v>
      </c>
      <c r="X22" s="171" t="n">
        <v>5.77062</v>
      </c>
      <c r="Y22" s="171" t="n">
        <v>5.77089</v>
      </c>
      <c r="Z22" s="171" t="n">
        <v>5.77105</v>
      </c>
      <c r="AA22" s="171" t="n">
        <v>5.773028</v>
      </c>
      <c r="AB22" s="171" t="n">
        <v>5.771064</v>
      </c>
      <c r="AC22" s="171" t="n">
        <v>5.770857</v>
      </c>
      <c r="AD22" s="171" t="n">
        <v>5.770606</v>
      </c>
      <c r="AE22" s="171" t="n">
        <v>5.772445</v>
      </c>
      <c r="AF22" s="171" t="n">
        <v>5.773319</v>
      </c>
      <c r="AG22" s="171" t="n">
        <v>5.773435</v>
      </c>
      <c r="AH22" s="171" t="n">
        <v>5.772675</v>
      </c>
      <c r="AI22" s="168" t="n">
        <v>-1e-05</v>
      </c>
    </row>
    <row r="23" ht="15" customHeight="1" s="161">
      <c r="A23" s="21" t="inlineStr">
        <is>
          <t>CNV000:aa_Industrial</t>
        </is>
      </c>
      <c r="B23" s="26" t="inlineStr">
        <is>
          <t xml:space="preserve">    Industrial</t>
        </is>
      </c>
      <c r="C23" s="171" t="n">
        <v>5.774495</v>
      </c>
      <c r="D23" s="171" t="n">
        <v>5.774243</v>
      </c>
      <c r="E23" s="171" t="n">
        <v>5.773247</v>
      </c>
      <c r="F23" s="171" t="n">
        <v>5.772089</v>
      </c>
      <c r="G23" s="171" t="n">
        <v>5.772036</v>
      </c>
      <c r="H23" s="171" t="n">
        <v>5.771943</v>
      </c>
      <c r="I23" s="171" t="n">
        <v>5.771772</v>
      </c>
      <c r="J23" s="171" t="n">
        <v>5.772083</v>
      </c>
      <c r="K23" s="171" t="n">
        <v>5.772353</v>
      </c>
      <c r="L23" s="171" t="n">
        <v>5.772017</v>
      </c>
      <c r="M23" s="171" t="n">
        <v>5.771494</v>
      </c>
      <c r="N23" s="171" t="n">
        <v>5.770727</v>
      </c>
      <c r="O23" s="171" t="n">
        <v>5.77121</v>
      </c>
      <c r="P23" s="171" t="n">
        <v>5.770951</v>
      </c>
      <c r="Q23" s="171" t="n">
        <v>5.771115</v>
      </c>
      <c r="R23" s="171" t="n">
        <v>5.77093</v>
      </c>
      <c r="S23" s="171" t="n">
        <v>5.771118</v>
      </c>
      <c r="T23" s="171" t="n">
        <v>5.770806</v>
      </c>
      <c r="U23" s="171" t="n">
        <v>5.772179</v>
      </c>
      <c r="V23" s="171" t="n">
        <v>5.770948</v>
      </c>
      <c r="W23" s="171" t="n">
        <v>5.771861</v>
      </c>
      <c r="X23" s="171" t="n">
        <v>5.77062</v>
      </c>
      <c r="Y23" s="171" t="n">
        <v>5.77089</v>
      </c>
      <c r="Z23" s="171" t="n">
        <v>5.77105</v>
      </c>
      <c r="AA23" s="171" t="n">
        <v>5.773028</v>
      </c>
      <c r="AB23" s="171" t="n">
        <v>5.771064</v>
      </c>
      <c r="AC23" s="171" t="n">
        <v>5.770857</v>
      </c>
      <c r="AD23" s="171" t="n">
        <v>5.770606</v>
      </c>
      <c r="AE23" s="171" t="n">
        <v>5.772445</v>
      </c>
      <c r="AF23" s="171" t="n">
        <v>5.773319</v>
      </c>
      <c r="AG23" s="171" t="n">
        <v>5.773435</v>
      </c>
      <c r="AH23" s="171" t="n">
        <v>5.772675</v>
      </c>
      <c r="AI23" s="168" t="n">
        <v>-1e-05</v>
      </c>
    </row>
    <row r="24" ht="15" customHeight="1" s="161">
      <c r="A24" s="21" t="inlineStr">
        <is>
          <t>CNV000:aa_ElectricPower</t>
        </is>
      </c>
      <c r="B24" s="26" t="inlineStr">
        <is>
          <t xml:space="preserve">    Electric Power</t>
        </is>
      </c>
      <c r="C24" s="171" t="n">
        <v>5.774495</v>
      </c>
      <c r="D24" s="171" t="n">
        <v>5.774243</v>
      </c>
      <c r="E24" s="171" t="n">
        <v>5.773247</v>
      </c>
      <c r="F24" s="171" t="n">
        <v>5.772089</v>
      </c>
      <c r="G24" s="171" t="n">
        <v>5.772036</v>
      </c>
      <c r="H24" s="171" t="n">
        <v>5.771943</v>
      </c>
      <c r="I24" s="171" t="n">
        <v>5.771772</v>
      </c>
      <c r="J24" s="171" t="n">
        <v>5.772083</v>
      </c>
      <c r="K24" s="171" t="n">
        <v>5.772353</v>
      </c>
      <c r="L24" s="171" t="n">
        <v>5.772017</v>
      </c>
      <c r="M24" s="171" t="n">
        <v>5.771494</v>
      </c>
      <c r="N24" s="171" t="n">
        <v>5.770727</v>
      </c>
      <c r="O24" s="171" t="n">
        <v>5.77121</v>
      </c>
      <c r="P24" s="171" t="n">
        <v>5.770951</v>
      </c>
      <c r="Q24" s="171" t="n">
        <v>5.771115</v>
      </c>
      <c r="R24" s="171" t="n">
        <v>5.77093</v>
      </c>
      <c r="S24" s="171" t="n">
        <v>5.771118</v>
      </c>
      <c r="T24" s="171" t="n">
        <v>5.770806</v>
      </c>
      <c r="U24" s="171" t="n">
        <v>5.772179</v>
      </c>
      <c r="V24" s="171" t="n">
        <v>5.770948</v>
      </c>
      <c r="W24" s="171" t="n">
        <v>5.771861</v>
      </c>
      <c r="X24" s="171" t="n">
        <v>5.77062</v>
      </c>
      <c r="Y24" s="171" t="n">
        <v>5.77089</v>
      </c>
      <c r="Z24" s="171" t="n">
        <v>5.77105</v>
      </c>
      <c r="AA24" s="171" t="n">
        <v>5.773028</v>
      </c>
      <c r="AB24" s="171" t="n">
        <v>5.771064</v>
      </c>
      <c r="AC24" s="171" t="n">
        <v>5.770857</v>
      </c>
      <c r="AD24" s="171" t="n">
        <v>5.770606</v>
      </c>
      <c r="AE24" s="171" t="n">
        <v>5.772445</v>
      </c>
      <c r="AF24" s="171" t="n">
        <v>5.773319</v>
      </c>
      <c r="AG24" s="171" t="n">
        <v>5.773435</v>
      </c>
      <c r="AH24" s="171" t="n">
        <v>5.772675</v>
      </c>
      <c r="AI24" s="168" t="n">
        <v>-1e-05</v>
      </c>
    </row>
    <row r="25" ht="15" customHeight="1" s="161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1" t="n">
        <v>5.774495</v>
      </c>
      <c r="D25" s="171" t="n">
        <v>5.774243</v>
      </c>
      <c r="E25" s="171" t="n">
        <v>5.773248</v>
      </c>
      <c r="F25" s="171" t="n">
        <v>5.772089</v>
      </c>
      <c r="G25" s="171" t="n">
        <v>5.772036</v>
      </c>
      <c r="H25" s="171" t="n">
        <v>5.771944</v>
      </c>
      <c r="I25" s="171" t="n">
        <v>5.771772</v>
      </c>
      <c r="J25" s="171" t="n">
        <v>5.772083</v>
      </c>
      <c r="K25" s="171" t="n">
        <v>5.772353</v>
      </c>
      <c r="L25" s="171" t="n">
        <v>5.772018</v>
      </c>
      <c r="M25" s="171" t="n">
        <v>5.771494</v>
      </c>
      <c r="N25" s="171" t="n">
        <v>5.770726</v>
      </c>
      <c r="O25" s="171" t="n">
        <v>5.77121</v>
      </c>
      <c r="P25" s="171" t="n">
        <v>5.770951</v>
      </c>
      <c r="Q25" s="171" t="n">
        <v>5.771115</v>
      </c>
      <c r="R25" s="171" t="n">
        <v>5.77093</v>
      </c>
      <c r="S25" s="171" t="n">
        <v>5.771118</v>
      </c>
      <c r="T25" s="171" t="n">
        <v>5.770806</v>
      </c>
      <c r="U25" s="171" t="n">
        <v>5.772179</v>
      </c>
      <c r="V25" s="171" t="n">
        <v>5.770948</v>
      </c>
      <c r="W25" s="171" t="n">
        <v>5.771861</v>
      </c>
      <c r="X25" s="171" t="n">
        <v>5.77062</v>
      </c>
      <c r="Y25" s="171" t="n">
        <v>5.77089</v>
      </c>
      <c r="Z25" s="171" t="n">
        <v>5.771051</v>
      </c>
      <c r="AA25" s="171" t="n">
        <v>5.773028</v>
      </c>
      <c r="AB25" s="171" t="n">
        <v>5.771063</v>
      </c>
      <c r="AC25" s="171" t="n">
        <v>5.770857</v>
      </c>
      <c r="AD25" s="171" t="n">
        <v>5.770607</v>
      </c>
      <c r="AE25" s="171" t="n">
        <v>5.772445</v>
      </c>
      <c r="AF25" s="171" t="n">
        <v>5.773318</v>
      </c>
      <c r="AG25" s="171" t="n">
        <v>5.773435</v>
      </c>
      <c r="AH25" s="171" t="n">
        <v>5.772674</v>
      </c>
      <c r="AI25" s="168" t="n">
        <v>-1e-05</v>
      </c>
    </row>
    <row r="26" ht="15" customHeight="1" s="161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1" t="n">
        <v>5.817</v>
      </c>
      <c r="D26" s="171" t="n">
        <v>5.817</v>
      </c>
      <c r="E26" s="171" t="n">
        <v>5.817</v>
      </c>
      <c r="F26" s="171" t="n">
        <v>5.817</v>
      </c>
      <c r="G26" s="171" t="n">
        <v>5.817</v>
      </c>
      <c r="H26" s="171" t="n">
        <v>5.817</v>
      </c>
      <c r="I26" s="171" t="n">
        <v>5.817</v>
      </c>
      <c r="J26" s="171" t="n">
        <v>5.817</v>
      </c>
      <c r="K26" s="171" t="n">
        <v>5.817</v>
      </c>
      <c r="L26" s="171" t="n">
        <v>5.817</v>
      </c>
      <c r="M26" s="171" t="n">
        <v>5.817</v>
      </c>
      <c r="N26" s="171" t="n">
        <v>5.817</v>
      </c>
      <c r="O26" s="171" t="n">
        <v>5.817</v>
      </c>
      <c r="P26" s="171" t="n">
        <v>5.817</v>
      </c>
      <c r="Q26" s="171" t="n">
        <v>5.817</v>
      </c>
      <c r="R26" s="171" t="n">
        <v>5.817</v>
      </c>
      <c r="S26" s="171" t="n">
        <v>5.817</v>
      </c>
      <c r="T26" s="171" t="n">
        <v>5.817</v>
      </c>
      <c r="U26" s="171" t="n">
        <v>5.817</v>
      </c>
      <c r="V26" s="171" t="n">
        <v>5.817</v>
      </c>
      <c r="W26" s="171" t="n">
        <v>5.817</v>
      </c>
      <c r="X26" s="171" t="n">
        <v>5.817</v>
      </c>
      <c r="Y26" s="171" t="n">
        <v>5.817</v>
      </c>
      <c r="Z26" s="171" t="n">
        <v>5.817</v>
      </c>
      <c r="AA26" s="171" t="n">
        <v>5.817</v>
      </c>
      <c r="AB26" s="171" t="n">
        <v>5.817</v>
      </c>
      <c r="AC26" s="171" t="n">
        <v>5.817</v>
      </c>
      <c r="AD26" s="171" t="n">
        <v>5.817</v>
      </c>
      <c r="AE26" s="171" t="n">
        <v>5.817</v>
      </c>
      <c r="AF26" s="171" t="n">
        <v>5.817</v>
      </c>
      <c r="AG26" s="171" t="n">
        <v>5.817</v>
      </c>
      <c r="AH26" s="171" t="n">
        <v>5.817</v>
      </c>
      <c r="AI26" s="168" t="n">
        <v>0</v>
      </c>
    </row>
    <row r="27" ht="15" customHeight="1" s="161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1" t="n">
        <v>5.77</v>
      </c>
      <c r="D27" s="171" t="n">
        <v>5.77</v>
      </c>
      <c r="E27" s="171" t="n">
        <v>5.77</v>
      </c>
      <c r="F27" s="171" t="n">
        <v>5.77</v>
      </c>
      <c r="G27" s="171" t="n">
        <v>5.77</v>
      </c>
      <c r="H27" s="171" t="n">
        <v>5.77</v>
      </c>
      <c r="I27" s="171" t="n">
        <v>5.77</v>
      </c>
      <c r="J27" s="171" t="n">
        <v>5.77</v>
      </c>
      <c r="K27" s="171" t="n">
        <v>5.77</v>
      </c>
      <c r="L27" s="171" t="n">
        <v>5.77</v>
      </c>
      <c r="M27" s="171" t="n">
        <v>5.77</v>
      </c>
      <c r="N27" s="171" t="n">
        <v>5.77</v>
      </c>
      <c r="O27" s="171" t="n">
        <v>5.77</v>
      </c>
      <c r="P27" s="171" t="n">
        <v>5.77</v>
      </c>
      <c r="Q27" s="171" t="n">
        <v>5.77</v>
      </c>
      <c r="R27" s="171" t="n">
        <v>5.77</v>
      </c>
      <c r="S27" s="171" t="n">
        <v>5.77</v>
      </c>
      <c r="T27" s="171" t="n">
        <v>5.77</v>
      </c>
      <c r="U27" s="171" t="n">
        <v>5.77</v>
      </c>
      <c r="V27" s="171" t="n">
        <v>5.77</v>
      </c>
      <c r="W27" s="171" t="n">
        <v>5.77</v>
      </c>
      <c r="X27" s="171" t="n">
        <v>5.77</v>
      </c>
      <c r="Y27" s="171" t="n">
        <v>5.77</v>
      </c>
      <c r="Z27" s="171" t="n">
        <v>5.77</v>
      </c>
      <c r="AA27" s="171" t="n">
        <v>5.77</v>
      </c>
      <c r="AB27" s="171" t="n">
        <v>5.77</v>
      </c>
      <c r="AC27" s="171" t="n">
        <v>5.77</v>
      </c>
      <c r="AD27" s="171" t="n">
        <v>5.77</v>
      </c>
      <c r="AE27" s="171" t="n">
        <v>5.77</v>
      </c>
      <c r="AF27" s="171" t="n">
        <v>5.77</v>
      </c>
      <c r="AG27" s="171" t="n">
        <v>5.77</v>
      </c>
      <c r="AH27" s="171" t="n">
        <v>5.77</v>
      </c>
      <c r="AI27" s="168" t="n">
        <v>0</v>
      </c>
    </row>
    <row r="28" ht="15" customHeight="1" s="161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1" t="n">
        <v>3.553</v>
      </c>
      <c r="D28" s="171" t="n">
        <v>3.553</v>
      </c>
      <c r="E28" s="171" t="n">
        <v>3.553</v>
      </c>
      <c r="F28" s="171" t="n">
        <v>3.553</v>
      </c>
      <c r="G28" s="171" t="n">
        <v>3.553</v>
      </c>
      <c r="H28" s="171" t="n">
        <v>3.553</v>
      </c>
      <c r="I28" s="171" t="n">
        <v>3.553</v>
      </c>
      <c r="J28" s="171" t="n">
        <v>3.553</v>
      </c>
      <c r="K28" s="171" t="n">
        <v>3.553</v>
      </c>
      <c r="L28" s="171" t="n">
        <v>3.553</v>
      </c>
      <c r="M28" s="171" t="n">
        <v>3.553</v>
      </c>
      <c r="N28" s="171" t="n">
        <v>3.553</v>
      </c>
      <c r="O28" s="171" t="n">
        <v>3.553</v>
      </c>
      <c r="P28" s="171" t="n">
        <v>3.553</v>
      </c>
      <c r="Q28" s="171" t="n">
        <v>3.553</v>
      </c>
      <c r="R28" s="171" t="n">
        <v>3.553</v>
      </c>
      <c r="S28" s="171" t="n">
        <v>3.553</v>
      </c>
      <c r="T28" s="171" t="n">
        <v>3.553</v>
      </c>
      <c r="U28" s="171" t="n">
        <v>3.553</v>
      </c>
      <c r="V28" s="171" t="n">
        <v>3.553</v>
      </c>
      <c r="W28" s="171" t="n">
        <v>3.553</v>
      </c>
      <c r="X28" s="171" t="n">
        <v>3.553</v>
      </c>
      <c r="Y28" s="171" t="n">
        <v>3.553</v>
      </c>
      <c r="Z28" s="171" t="n">
        <v>3.553</v>
      </c>
      <c r="AA28" s="171" t="n">
        <v>3.553</v>
      </c>
      <c r="AB28" s="171" t="n">
        <v>3.553</v>
      </c>
      <c r="AC28" s="171" t="n">
        <v>3.553</v>
      </c>
      <c r="AD28" s="171" t="n">
        <v>3.553</v>
      </c>
      <c r="AE28" s="171" t="n">
        <v>3.553</v>
      </c>
      <c r="AF28" s="171" t="n">
        <v>3.553</v>
      </c>
      <c r="AG28" s="171" t="n">
        <v>3.553</v>
      </c>
      <c r="AH28" s="171" t="n">
        <v>3.553</v>
      </c>
      <c r="AI28" s="168" t="n">
        <v>0</v>
      </c>
    </row>
    <row r="29" ht="15" customHeight="1" s="161">
      <c r="A29" s="21" t="inlineStr">
        <is>
          <t>CNV000:aa_E85</t>
        </is>
      </c>
      <c r="B29" s="26" t="inlineStr">
        <is>
          <t xml:space="preserve">  E85</t>
        </is>
      </c>
      <c r="C29" s="171" t="n">
        <v>3.987013</v>
      </c>
      <c r="D29" s="171" t="n">
        <v>3.987013</v>
      </c>
      <c r="E29" s="171" t="n">
        <v>3.987013</v>
      </c>
      <c r="F29" s="171" t="n">
        <v>3.987013</v>
      </c>
      <c r="G29" s="171" t="n">
        <v>3.987013</v>
      </c>
      <c r="H29" s="171" t="n">
        <v>3.987013</v>
      </c>
      <c r="I29" s="171" t="n">
        <v>3.987013</v>
      </c>
      <c r="J29" s="171" t="n">
        <v>3.987013</v>
      </c>
      <c r="K29" s="171" t="n">
        <v>3.987013</v>
      </c>
      <c r="L29" s="171" t="n">
        <v>3.987013</v>
      </c>
      <c r="M29" s="171" t="n">
        <v>3.987013</v>
      </c>
      <c r="N29" s="171" t="n">
        <v>3.987013</v>
      </c>
      <c r="O29" s="171" t="n">
        <v>3.987013</v>
      </c>
      <c r="P29" s="171" t="n">
        <v>3.987013</v>
      </c>
      <c r="Q29" s="171" t="n">
        <v>3.987013</v>
      </c>
      <c r="R29" s="171" t="n">
        <v>3.987013</v>
      </c>
      <c r="S29" s="171" t="n">
        <v>3.987013</v>
      </c>
      <c r="T29" s="171" t="n">
        <v>3.987013</v>
      </c>
      <c r="U29" s="171" t="n">
        <v>3.987013</v>
      </c>
      <c r="V29" s="171" t="n">
        <v>3.987013</v>
      </c>
      <c r="W29" s="171" t="n">
        <v>3.987013</v>
      </c>
      <c r="X29" s="171" t="n">
        <v>3.987013</v>
      </c>
      <c r="Y29" s="171" t="n">
        <v>3.987013</v>
      </c>
      <c r="Z29" s="171" t="n">
        <v>3.987013</v>
      </c>
      <c r="AA29" s="171" t="n">
        <v>3.987013</v>
      </c>
      <c r="AB29" s="171" t="n">
        <v>3.987013</v>
      </c>
      <c r="AC29" s="171" t="n">
        <v>3.987013</v>
      </c>
      <c r="AD29" s="171" t="n">
        <v>3.987013</v>
      </c>
      <c r="AE29" s="171" t="n">
        <v>3.987013</v>
      </c>
      <c r="AF29" s="171" t="n">
        <v>3.987013</v>
      </c>
      <c r="AG29" s="171" t="n">
        <v>3.987013</v>
      </c>
      <c r="AH29" s="171" t="n">
        <v>3.987013</v>
      </c>
      <c r="AI29" s="168" t="n">
        <v>0</v>
      </c>
    </row>
    <row r="30" ht="15" customHeight="1" s="161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1" t="n">
        <v>5.67</v>
      </c>
      <c r="D30" s="171" t="n">
        <v>5.67</v>
      </c>
      <c r="E30" s="171" t="n">
        <v>5.67</v>
      </c>
      <c r="F30" s="171" t="n">
        <v>5.67</v>
      </c>
      <c r="G30" s="171" t="n">
        <v>5.67</v>
      </c>
      <c r="H30" s="171" t="n">
        <v>5.67</v>
      </c>
      <c r="I30" s="171" t="n">
        <v>5.67</v>
      </c>
      <c r="J30" s="171" t="n">
        <v>5.67</v>
      </c>
      <c r="K30" s="171" t="n">
        <v>5.67</v>
      </c>
      <c r="L30" s="171" t="n">
        <v>5.67</v>
      </c>
      <c r="M30" s="171" t="n">
        <v>5.67</v>
      </c>
      <c r="N30" s="171" t="n">
        <v>5.67</v>
      </c>
      <c r="O30" s="171" t="n">
        <v>5.67</v>
      </c>
      <c r="P30" s="171" t="n">
        <v>5.67</v>
      </c>
      <c r="Q30" s="171" t="n">
        <v>5.67</v>
      </c>
      <c r="R30" s="171" t="n">
        <v>5.67</v>
      </c>
      <c r="S30" s="171" t="n">
        <v>5.67</v>
      </c>
      <c r="T30" s="171" t="n">
        <v>5.67</v>
      </c>
      <c r="U30" s="171" t="n">
        <v>5.67</v>
      </c>
      <c r="V30" s="171" t="n">
        <v>5.67</v>
      </c>
      <c r="W30" s="171" t="n">
        <v>5.67</v>
      </c>
      <c r="X30" s="171" t="n">
        <v>5.67</v>
      </c>
      <c r="Y30" s="171" t="n">
        <v>5.67</v>
      </c>
      <c r="Z30" s="171" t="n">
        <v>5.67</v>
      </c>
      <c r="AA30" s="171" t="n">
        <v>5.67</v>
      </c>
      <c r="AB30" s="171" t="n">
        <v>5.67</v>
      </c>
      <c r="AC30" s="171" t="n">
        <v>5.67</v>
      </c>
      <c r="AD30" s="171" t="n">
        <v>5.67</v>
      </c>
      <c r="AE30" s="171" t="n">
        <v>5.67</v>
      </c>
      <c r="AF30" s="171" t="n">
        <v>5.67</v>
      </c>
      <c r="AG30" s="171" t="n">
        <v>5.67</v>
      </c>
      <c r="AH30" s="171" t="n">
        <v>5.67</v>
      </c>
      <c r="AI30" s="168" t="n">
        <v>0</v>
      </c>
    </row>
    <row r="31" ht="15" customHeight="1" s="161">
      <c r="A31" s="21" t="inlineStr">
        <is>
          <t>CNV000:aa_Lubricants</t>
        </is>
      </c>
      <c r="B31" s="26" t="inlineStr">
        <is>
          <t xml:space="preserve">  Lubricants</t>
        </is>
      </c>
      <c r="C31" s="171" t="n">
        <v>6.065</v>
      </c>
      <c r="D31" s="171" t="n">
        <v>6.065</v>
      </c>
      <c r="E31" s="171" t="n">
        <v>6.065</v>
      </c>
      <c r="F31" s="171" t="n">
        <v>6.065</v>
      </c>
      <c r="G31" s="171" t="n">
        <v>6.065</v>
      </c>
      <c r="H31" s="171" t="n">
        <v>6.065</v>
      </c>
      <c r="I31" s="171" t="n">
        <v>6.065</v>
      </c>
      <c r="J31" s="171" t="n">
        <v>6.065</v>
      </c>
      <c r="K31" s="171" t="n">
        <v>6.065</v>
      </c>
      <c r="L31" s="171" t="n">
        <v>6.065</v>
      </c>
      <c r="M31" s="171" t="n">
        <v>6.065</v>
      </c>
      <c r="N31" s="171" t="n">
        <v>6.065</v>
      </c>
      <c r="O31" s="171" t="n">
        <v>6.065</v>
      </c>
      <c r="P31" s="171" t="n">
        <v>6.065</v>
      </c>
      <c r="Q31" s="171" t="n">
        <v>6.065</v>
      </c>
      <c r="R31" s="171" t="n">
        <v>6.065</v>
      </c>
      <c r="S31" s="171" t="n">
        <v>6.065</v>
      </c>
      <c r="T31" s="171" t="n">
        <v>6.065</v>
      </c>
      <c r="U31" s="171" t="n">
        <v>6.065</v>
      </c>
      <c r="V31" s="171" t="n">
        <v>6.065</v>
      </c>
      <c r="W31" s="171" t="n">
        <v>6.065</v>
      </c>
      <c r="X31" s="171" t="n">
        <v>6.065</v>
      </c>
      <c r="Y31" s="171" t="n">
        <v>6.065</v>
      </c>
      <c r="Z31" s="171" t="n">
        <v>6.065</v>
      </c>
      <c r="AA31" s="171" t="n">
        <v>6.065</v>
      </c>
      <c r="AB31" s="171" t="n">
        <v>6.065</v>
      </c>
      <c r="AC31" s="171" t="n">
        <v>6.065</v>
      </c>
      <c r="AD31" s="171" t="n">
        <v>6.065</v>
      </c>
      <c r="AE31" s="171" t="n">
        <v>6.065</v>
      </c>
      <c r="AF31" s="171" t="n">
        <v>6.065</v>
      </c>
      <c r="AG31" s="171" t="n">
        <v>6.065</v>
      </c>
      <c r="AH31" s="171" t="n">
        <v>6.065</v>
      </c>
      <c r="AI31" s="168" t="n">
        <v>0</v>
      </c>
    </row>
    <row r="32" ht="15" customHeight="1" s="161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1" t="n">
        <v>5.05386</v>
      </c>
      <c r="D32" s="171" t="n">
        <v>5.053543</v>
      </c>
      <c r="E32" s="171" t="n">
        <v>5.053223</v>
      </c>
      <c r="F32" s="171" t="n">
        <v>5.0529</v>
      </c>
      <c r="G32" s="171" t="n">
        <v>5.052573</v>
      </c>
      <c r="H32" s="171" t="n">
        <v>5.052236</v>
      </c>
      <c r="I32" s="171" t="n">
        <v>5.051097</v>
      </c>
      <c r="J32" s="171" t="n">
        <v>5.049826</v>
      </c>
      <c r="K32" s="171" t="n">
        <v>5.04855</v>
      </c>
      <c r="L32" s="171" t="n">
        <v>5.047413</v>
      </c>
      <c r="M32" s="171" t="n">
        <v>5.046274</v>
      </c>
      <c r="N32" s="171" t="n">
        <v>5.045039</v>
      </c>
      <c r="O32" s="171" t="n">
        <v>5.043882</v>
      </c>
      <c r="P32" s="171" t="n">
        <v>5.042722</v>
      </c>
      <c r="Q32" s="171" t="n">
        <v>5.041573</v>
      </c>
      <c r="R32" s="171" t="n">
        <v>5.040423</v>
      </c>
      <c r="S32" s="171" t="n">
        <v>5.03927</v>
      </c>
      <c r="T32" s="171" t="n">
        <v>5.038424</v>
      </c>
      <c r="U32" s="171" t="n">
        <v>5.037578</v>
      </c>
      <c r="V32" s="171" t="n">
        <v>5.036735</v>
      </c>
      <c r="W32" s="171" t="n">
        <v>5.035896</v>
      </c>
      <c r="X32" s="171" t="n">
        <v>5.035059</v>
      </c>
      <c r="Y32" s="171" t="n">
        <v>5.03436</v>
      </c>
      <c r="Z32" s="171" t="n">
        <v>5.033663</v>
      </c>
      <c r="AA32" s="171" t="n">
        <v>5.032969</v>
      </c>
      <c r="AB32" s="171" t="n">
        <v>5.032527</v>
      </c>
      <c r="AC32" s="171" t="n">
        <v>5.032016</v>
      </c>
      <c r="AD32" s="171" t="n">
        <v>5.031333</v>
      </c>
      <c r="AE32" s="171" t="n">
        <v>5.030649</v>
      </c>
      <c r="AF32" s="171" t="n">
        <v>5.029961</v>
      </c>
      <c r="AG32" s="171" t="n">
        <v>5.029273</v>
      </c>
      <c r="AH32" s="171" t="n">
        <v>5.028586</v>
      </c>
      <c r="AI32" s="168" t="n">
        <v>-0.000162</v>
      </c>
    </row>
    <row r="33" ht="15" customHeight="1" s="161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1" t="n">
        <v>5.053576</v>
      </c>
      <c r="D33" s="171" t="n">
        <v>5.053226</v>
      </c>
      <c r="E33" s="171" t="n">
        <v>5.052875</v>
      </c>
      <c r="F33" s="171" t="n">
        <v>5.052523</v>
      </c>
      <c r="G33" s="171" t="n">
        <v>5.052169</v>
      </c>
      <c r="H33" s="171" t="n">
        <v>5.051812</v>
      </c>
      <c r="I33" s="171" t="n">
        <v>5.050571</v>
      </c>
      <c r="J33" s="171" t="n">
        <v>5.049155</v>
      </c>
      <c r="K33" s="171" t="n">
        <v>5.047734</v>
      </c>
      <c r="L33" s="171" t="n">
        <v>5.046495</v>
      </c>
      <c r="M33" s="171" t="n">
        <v>5.045257</v>
      </c>
      <c r="N33" s="171" t="n">
        <v>5.043902</v>
      </c>
      <c r="O33" s="171" t="n">
        <v>5.042648</v>
      </c>
      <c r="P33" s="171" t="n">
        <v>5.041393</v>
      </c>
      <c r="Q33" s="171" t="n">
        <v>5.040156</v>
      </c>
      <c r="R33" s="171" t="n">
        <v>5.03892</v>
      </c>
      <c r="S33" s="171" t="n">
        <v>5.037684</v>
      </c>
      <c r="T33" s="171" t="n">
        <v>5.036742</v>
      </c>
      <c r="U33" s="171" t="n">
        <v>5.0358</v>
      </c>
      <c r="V33" s="171" t="n">
        <v>5.034862</v>
      </c>
      <c r="W33" s="171" t="n">
        <v>5.033928</v>
      </c>
      <c r="X33" s="171" t="n">
        <v>5.032997</v>
      </c>
      <c r="Y33" s="171" t="n">
        <v>5.032236</v>
      </c>
      <c r="Z33" s="171" t="n">
        <v>5.031476</v>
      </c>
      <c r="AA33" s="171" t="n">
        <v>5.030721</v>
      </c>
      <c r="AB33" s="171" t="n">
        <v>5.030283</v>
      </c>
      <c r="AC33" s="171" t="n">
        <v>5.029759</v>
      </c>
      <c r="AD33" s="171" t="n">
        <v>5.029016</v>
      </c>
      <c r="AE33" s="171" t="n">
        <v>5.028269</v>
      </c>
      <c r="AF33" s="171" t="n">
        <v>5.027519</v>
      </c>
      <c r="AG33" s="171" t="n">
        <v>5.026767</v>
      </c>
      <c r="AH33" s="171" t="n">
        <v>5.026019</v>
      </c>
      <c r="AI33" s="168" t="n">
        <v>-0.000176</v>
      </c>
    </row>
    <row r="34" ht="15" customHeight="1" s="161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1" t="n">
        <v>5.053392</v>
      </c>
      <c r="D34" s="171" t="n">
        <v>5.053022</v>
      </c>
      <c r="E34" s="171" t="n">
        <v>5.052651</v>
      </c>
      <c r="F34" s="171" t="n">
        <v>5.05228</v>
      </c>
      <c r="G34" s="171" t="n">
        <v>5.05191</v>
      </c>
      <c r="H34" s="171" t="n">
        <v>5.05154</v>
      </c>
      <c r="I34" s="171" t="n">
        <v>5.050274</v>
      </c>
      <c r="J34" s="171" t="n">
        <v>5.048923</v>
      </c>
      <c r="K34" s="171" t="n">
        <v>5.04757</v>
      </c>
      <c r="L34" s="171" t="n">
        <v>5.046304</v>
      </c>
      <c r="M34" s="171" t="n">
        <v>5.04504</v>
      </c>
      <c r="N34" s="171" t="n">
        <v>5.043721</v>
      </c>
      <c r="O34" s="171" t="n">
        <v>5.042451</v>
      </c>
      <c r="P34" s="171" t="n">
        <v>5.041181</v>
      </c>
      <c r="Q34" s="171" t="n">
        <v>5.039921</v>
      </c>
      <c r="R34" s="171" t="n">
        <v>5.038661</v>
      </c>
      <c r="S34" s="171" t="n">
        <v>5.037404</v>
      </c>
      <c r="T34" s="171" t="n">
        <v>5.03652</v>
      </c>
      <c r="U34" s="171" t="n">
        <v>5.035636</v>
      </c>
      <c r="V34" s="171" t="n">
        <v>5.034755</v>
      </c>
      <c r="W34" s="171" t="n">
        <v>5.033875</v>
      </c>
      <c r="X34" s="171" t="n">
        <v>5.032996</v>
      </c>
      <c r="Y34" s="171" t="n">
        <v>5.032218</v>
      </c>
      <c r="Z34" s="171" t="n">
        <v>5.03144</v>
      </c>
      <c r="AA34" s="171" t="n">
        <v>5.030665</v>
      </c>
      <c r="AB34" s="171" t="n">
        <v>5.030044</v>
      </c>
      <c r="AC34" s="171" t="n">
        <v>5.02938</v>
      </c>
      <c r="AD34" s="171" t="n">
        <v>5.028612</v>
      </c>
      <c r="AE34" s="171" t="n">
        <v>5.027842</v>
      </c>
      <c r="AF34" s="171" t="n">
        <v>5.027071</v>
      </c>
      <c r="AG34" s="171" t="n">
        <v>5.026297</v>
      </c>
      <c r="AH34" s="171" t="n">
        <v>5.025527</v>
      </c>
      <c r="AI34" s="168" t="n">
        <v>-0.000178</v>
      </c>
    </row>
    <row r="35" ht="15" customHeight="1" s="161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1" t="n">
        <v>5.22228</v>
      </c>
      <c r="D35" s="171" t="n">
        <v>5.22228</v>
      </c>
      <c r="E35" s="171" t="n">
        <v>5.22228</v>
      </c>
      <c r="F35" s="171" t="n">
        <v>5.22228</v>
      </c>
      <c r="G35" s="171" t="n">
        <v>5.22228</v>
      </c>
      <c r="H35" s="171" t="n">
        <v>5.22228</v>
      </c>
      <c r="I35" s="171" t="n">
        <v>5.22228</v>
      </c>
      <c r="J35" s="171" t="n">
        <v>5.22228</v>
      </c>
      <c r="K35" s="171" t="n">
        <v>5.22228</v>
      </c>
      <c r="L35" s="171" t="n">
        <v>5.22228</v>
      </c>
      <c r="M35" s="171" t="n">
        <v>5.22228</v>
      </c>
      <c r="N35" s="171" t="n">
        <v>5.22228</v>
      </c>
      <c r="O35" s="171" t="n">
        <v>5.22228</v>
      </c>
      <c r="P35" s="171" t="n">
        <v>5.22228</v>
      </c>
      <c r="Q35" s="171" t="n">
        <v>5.22228</v>
      </c>
      <c r="R35" s="171" t="n">
        <v>5.22228</v>
      </c>
      <c r="S35" s="171" t="n">
        <v>5.22228</v>
      </c>
      <c r="T35" s="171" t="n">
        <v>5.22228</v>
      </c>
      <c r="U35" s="171" t="n">
        <v>5.22228</v>
      </c>
      <c r="V35" s="171" t="n">
        <v>5.22228</v>
      </c>
      <c r="W35" s="171" t="n">
        <v>5.22228</v>
      </c>
      <c r="X35" s="171" t="n">
        <v>5.22228</v>
      </c>
      <c r="Y35" s="171" t="n">
        <v>5.22228</v>
      </c>
      <c r="Z35" s="171" t="n">
        <v>5.22228</v>
      </c>
      <c r="AA35" s="171" t="n">
        <v>5.22228</v>
      </c>
      <c r="AB35" s="171" t="n">
        <v>5.22228</v>
      </c>
      <c r="AC35" s="171" t="n">
        <v>5.22228</v>
      </c>
      <c r="AD35" s="171" t="n">
        <v>5.22228</v>
      </c>
      <c r="AE35" s="171" t="n">
        <v>5.22228</v>
      </c>
      <c r="AF35" s="171" t="n">
        <v>5.22228</v>
      </c>
      <c r="AG35" s="171" t="n">
        <v>5.22228</v>
      </c>
      <c r="AH35" s="171" t="n">
        <v>5.22228</v>
      </c>
      <c r="AI35" s="168" t="n">
        <v>0</v>
      </c>
    </row>
    <row r="36" ht="15" customHeight="1" s="161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1" t="n">
        <v>5.22228</v>
      </c>
      <c r="D36" s="171" t="n">
        <v>5.22228</v>
      </c>
      <c r="E36" s="171" t="n">
        <v>5.22228</v>
      </c>
      <c r="F36" s="171" t="n">
        <v>5.22228</v>
      </c>
      <c r="G36" s="171" t="n">
        <v>5.22228</v>
      </c>
      <c r="H36" s="171" t="n">
        <v>5.22228</v>
      </c>
      <c r="I36" s="171" t="n">
        <v>5.22228</v>
      </c>
      <c r="J36" s="171" t="n">
        <v>5.22228</v>
      </c>
      <c r="K36" s="171" t="n">
        <v>5.22228</v>
      </c>
      <c r="L36" s="171" t="n">
        <v>5.22228</v>
      </c>
      <c r="M36" s="171" t="n">
        <v>5.22228</v>
      </c>
      <c r="N36" s="171" t="n">
        <v>5.22228</v>
      </c>
      <c r="O36" s="171" t="n">
        <v>5.22228</v>
      </c>
      <c r="P36" s="171" t="n">
        <v>5.22228</v>
      </c>
      <c r="Q36" s="171" t="n">
        <v>5.22228</v>
      </c>
      <c r="R36" s="171" t="n">
        <v>5.22228</v>
      </c>
      <c r="S36" s="171" t="n">
        <v>5.22228</v>
      </c>
      <c r="T36" s="171" t="n">
        <v>5.22228</v>
      </c>
      <c r="U36" s="171" t="n">
        <v>5.22228</v>
      </c>
      <c r="V36" s="171" t="n">
        <v>5.22228</v>
      </c>
      <c r="W36" s="171" t="n">
        <v>5.22228</v>
      </c>
      <c r="X36" s="171" t="n">
        <v>5.22228</v>
      </c>
      <c r="Y36" s="171" t="n">
        <v>5.22228</v>
      </c>
      <c r="Z36" s="171" t="n">
        <v>5.22228</v>
      </c>
      <c r="AA36" s="171" t="n">
        <v>5.22228</v>
      </c>
      <c r="AB36" s="171" t="n">
        <v>5.22228</v>
      </c>
      <c r="AC36" s="171" t="n">
        <v>5.22228</v>
      </c>
      <c r="AD36" s="171" t="n">
        <v>5.22228</v>
      </c>
      <c r="AE36" s="171" t="n">
        <v>5.22228</v>
      </c>
      <c r="AF36" s="171" t="n">
        <v>5.22228</v>
      </c>
      <c r="AG36" s="171" t="n">
        <v>5.22228</v>
      </c>
      <c r="AH36" s="171" t="n">
        <v>5.22228</v>
      </c>
      <c r="AI36" s="168" t="n">
        <v>0</v>
      </c>
    </row>
    <row r="37" ht="15" customHeight="1" s="161">
      <c r="A37" s="21" t="inlineStr">
        <is>
          <t>CNV000:aa_PentanesPlus</t>
        </is>
      </c>
      <c r="B37" s="26" t="inlineStr">
        <is>
          <t xml:space="preserve">  Natural Gasoline</t>
        </is>
      </c>
      <c r="C37" s="171" t="n">
        <v>4.62</v>
      </c>
      <c r="D37" s="171" t="n">
        <v>4.62</v>
      </c>
      <c r="E37" s="171" t="n">
        <v>4.62</v>
      </c>
      <c r="F37" s="171" t="n">
        <v>4.62</v>
      </c>
      <c r="G37" s="171" t="n">
        <v>4.62</v>
      </c>
      <c r="H37" s="171" t="n">
        <v>4.62</v>
      </c>
      <c r="I37" s="171" t="n">
        <v>4.62</v>
      </c>
      <c r="J37" s="171" t="n">
        <v>4.62</v>
      </c>
      <c r="K37" s="171" t="n">
        <v>4.62</v>
      </c>
      <c r="L37" s="171" t="n">
        <v>4.62</v>
      </c>
      <c r="M37" s="171" t="n">
        <v>4.62</v>
      </c>
      <c r="N37" s="171" t="n">
        <v>4.62</v>
      </c>
      <c r="O37" s="171" t="n">
        <v>4.62</v>
      </c>
      <c r="P37" s="171" t="n">
        <v>4.62</v>
      </c>
      <c r="Q37" s="171" t="n">
        <v>4.62</v>
      </c>
      <c r="R37" s="171" t="n">
        <v>4.62</v>
      </c>
      <c r="S37" s="171" t="n">
        <v>4.62</v>
      </c>
      <c r="T37" s="171" t="n">
        <v>4.62</v>
      </c>
      <c r="U37" s="171" t="n">
        <v>4.62</v>
      </c>
      <c r="V37" s="171" t="n">
        <v>4.62</v>
      </c>
      <c r="W37" s="171" t="n">
        <v>4.62</v>
      </c>
      <c r="X37" s="171" t="n">
        <v>4.62</v>
      </c>
      <c r="Y37" s="171" t="n">
        <v>4.62</v>
      </c>
      <c r="Z37" s="171" t="n">
        <v>4.62</v>
      </c>
      <c r="AA37" s="171" t="n">
        <v>4.62</v>
      </c>
      <c r="AB37" s="171" t="n">
        <v>4.62</v>
      </c>
      <c r="AC37" s="171" t="n">
        <v>4.62</v>
      </c>
      <c r="AD37" s="171" t="n">
        <v>4.62</v>
      </c>
      <c r="AE37" s="171" t="n">
        <v>4.62</v>
      </c>
      <c r="AF37" s="171" t="n">
        <v>4.62</v>
      </c>
      <c r="AG37" s="171" t="n">
        <v>4.62</v>
      </c>
      <c r="AH37" s="171" t="n">
        <v>4.62</v>
      </c>
      <c r="AI37" s="168" t="n">
        <v>0</v>
      </c>
    </row>
    <row r="38" ht="15" customHeight="1" s="161">
      <c r="A38" s="21" t="inlineStr">
        <is>
          <t>CNV000:aa_OtherPetroleu</t>
        </is>
      </c>
      <c r="B38" s="26" t="inlineStr">
        <is>
          <t xml:space="preserve">  Other Petroleum</t>
        </is>
      </c>
      <c r="C38" s="171" t="n">
        <v>5.8</v>
      </c>
      <c r="D38" s="171" t="n">
        <v>5.8</v>
      </c>
      <c r="E38" s="171" t="n">
        <v>5.8</v>
      </c>
      <c r="F38" s="171" t="n">
        <v>5.8</v>
      </c>
      <c r="G38" s="171" t="n">
        <v>5.8</v>
      </c>
      <c r="H38" s="171" t="n">
        <v>5.8</v>
      </c>
      <c r="I38" s="171" t="n">
        <v>5.8</v>
      </c>
      <c r="J38" s="171" t="n">
        <v>5.8</v>
      </c>
      <c r="K38" s="171" t="n">
        <v>5.8</v>
      </c>
      <c r="L38" s="171" t="n">
        <v>5.8</v>
      </c>
      <c r="M38" s="171" t="n">
        <v>5.8</v>
      </c>
      <c r="N38" s="171" t="n">
        <v>5.8</v>
      </c>
      <c r="O38" s="171" t="n">
        <v>5.8</v>
      </c>
      <c r="P38" s="171" t="n">
        <v>5.8</v>
      </c>
      <c r="Q38" s="171" t="n">
        <v>5.8</v>
      </c>
      <c r="R38" s="171" t="n">
        <v>5.8</v>
      </c>
      <c r="S38" s="171" t="n">
        <v>5.8</v>
      </c>
      <c r="T38" s="171" t="n">
        <v>5.8</v>
      </c>
      <c r="U38" s="171" t="n">
        <v>5.8</v>
      </c>
      <c r="V38" s="171" t="n">
        <v>5.8</v>
      </c>
      <c r="W38" s="171" t="n">
        <v>5.8</v>
      </c>
      <c r="X38" s="171" t="n">
        <v>5.8</v>
      </c>
      <c r="Y38" s="171" t="n">
        <v>5.8</v>
      </c>
      <c r="Z38" s="171" t="n">
        <v>5.8</v>
      </c>
      <c r="AA38" s="171" t="n">
        <v>5.8</v>
      </c>
      <c r="AB38" s="171" t="n">
        <v>5.8</v>
      </c>
      <c r="AC38" s="171" t="n">
        <v>5.8</v>
      </c>
      <c r="AD38" s="171" t="n">
        <v>5.8</v>
      </c>
      <c r="AE38" s="171" t="n">
        <v>5.8</v>
      </c>
      <c r="AF38" s="171" t="n">
        <v>5.8</v>
      </c>
      <c r="AG38" s="171" t="n">
        <v>5.8</v>
      </c>
      <c r="AH38" s="171" t="n">
        <v>5.8</v>
      </c>
      <c r="AI38" s="168" t="n">
        <v>0</v>
      </c>
    </row>
    <row r="39" ht="15" customHeight="1" s="161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1" t="n">
        <v>5.435604</v>
      </c>
      <c r="D39" s="171" t="n">
        <v>5.435604</v>
      </c>
      <c r="E39" s="171" t="n">
        <v>5.435604</v>
      </c>
      <c r="F39" s="171" t="n">
        <v>5.435604</v>
      </c>
      <c r="G39" s="171" t="n">
        <v>5.435604</v>
      </c>
      <c r="H39" s="171" t="n">
        <v>5.435604</v>
      </c>
      <c r="I39" s="171" t="n">
        <v>5.435604</v>
      </c>
      <c r="J39" s="171" t="n">
        <v>5.435604</v>
      </c>
      <c r="K39" s="171" t="n">
        <v>5.435604</v>
      </c>
      <c r="L39" s="171" t="n">
        <v>5.435604</v>
      </c>
      <c r="M39" s="171" t="n">
        <v>5.435604</v>
      </c>
      <c r="N39" s="171" t="n">
        <v>5.435604</v>
      </c>
      <c r="O39" s="171" t="n">
        <v>5.435604</v>
      </c>
      <c r="P39" s="171" t="n">
        <v>5.435604</v>
      </c>
      <c r="Q39" s="171" t="n">
        <v>5.435604</v>
      </c>
      <c r="R39" s="171" t="n">
        <v>5.435604</v>
      </c>
      <c r="S39" s="171" t="n">
        <v>5.435604</v>
      </c>
      <c r="T39" s="171" t="n">
        <v>5.435604</v>
      </c>
      <c r="U39" s="171" t="n">
        <v>5.435604</v>
      </c>
      <c r="V39" s="171" t="n">
        <v>5.435604</v>
      </c>
      <c r="W39" s="171" t="n">
        <v>5.435604</v>
      </c>
      <c r="X39" s="171" t="n">
        <v>5.435604</v>
      </c>
      <c r="Y39" s="171" t="n">
        <v>5.435604</v>
      </c>
      <c r="Z39" s="171" t="n">
        <v>5.435604</v>
      </c>
      <c r="AA39" s="171" t="n">
        <v>5.435604</v>
      </c>
      <c r="AB39" s="171" t="n">
        <v>5.435604</v>
      </c>
      <c r="AC39" s="171" t="n">
        <v>5.435604</v>
      </c>
      <c r="AD39" s="171" t="n">
        <v>5.435604</v>
      </c>
      <c r="AE39" s="171" t="n">
        <v>5.435604</v>
      </c>
      <c r="AF39" s="171" t="n">
        <v>5.435604</v>
      </c>
      <c r="AG39" s="171" t="n">
        <v>5.435604</v>
      </c>
      <c r="AH39" s="171" t="n">
        <v>5.435604</v>
      </c>
      <c r="AI39" s="168" t="n">
        <v>0</v>
      </c>
    </row>
    <row r="40" ht="15" customHeight="1" s="161">
      <c r="A40" s="21" t="inlineStr">
        <is>
          <t>CNV000:aa_PetroleumCoke</t>
        </is>
      </c>
      <c r="B40" s="26" t="inlineStr">
        <is>
          <t xml:space="preserve">  Petroleum Coke</t>
        </is>
      </c>
      <c r="C40" s="171" t="n">
        <v>6.287</v>
      </c>
      <c r="D40" s="171" t="n">
        <v>6.287</v>
      </c>
      <c r="E40" s="171" t="n">
        <v>6.287</v>
      </c>
      <c r="F40" s="171" t="n">
        <v>6.287</v>
      </c>
      <c r="G40" s="171" t="n">
        <v>6.287</v>
      </c>
      <c r="H40" s="171" t="n">
        <v>6.287</v>
      </c>
      <c r="I40" s="171" t="n">
        <v>6.287</v>
      </c>
      <c r="J40" s="171" t="n">
        <v>6.287</v>
      </c>
      <c r="K40" s="171" t="n">
        <v>6.287</v>
      </c>
      <c r="L40" s="171" t="n">
        <v>6.287</v>
      </c>
      <c r="M40" s="171" t="n">
        <v>6.287</v>
      </c>
      <c r="N40" s="171" t="n">
        <v>6.287</v>
      </c>
      <c r="O40" s="171" t="n">
        <v>6.287</v>
      </c>
      <c r="P40" s="171" t="n">
        <v>6.287</v>
      </c>
      <c r="Q40" s="171" t="n">
        <v>6.287</v>
      </c>
      <c r="R40" s="171" t="n">
        <v>6.287</v>
      </c>
      <c r="S40" s="171" t="n">
        <v>6.287</v>
      </c>
      <c r="T40" s="171" t="n">
        <v>6.287</v>
      </c>
      <c r="U40" s="171" t="n">
        <v>6.287</v>
      </c>
      <c r="V40" s="171" t="n">
        <v>6.287</v>
      </c>
      <c r="W40" s="171" t="n">
        <v>6.287</v>
      </c>
      <c r="X40" s="171" t="n">
        <v>6.287</v>
      </c>
      <c r="Y40" s="171" t="n">
        <v>6.287</v>
      </c>
      <c r="Z40" s="171" t="n">
        <v>6.287</v>
      </c>
      <c r="AA40" s="171" t="n">
        <v>6.287</v>
      </c>
      <c r="AB40" s="171" t="n">
        <v>6.287</v>
      </c>
      <c r="AC40" s="171" t="n">
        <v>6.287</v>
      </c>
      <c r="AD40" s="171" t="n">
        <v>6.287</v>
      </c>
      <c r="AE40" s="171" t="n">
        <v>6.287</v>
      </c>
      <c r="AF40" s="171" t="n">
        <v>6.287</v>
      </c>
      <c r="AG40" s="171" t="n">
        <v>6.287</v>
      </c>
      <c r="AH40" s="171" t="n">
        <v>6.287</v>
      </c>
      <c r="AI40" s="168" t="n">
        <v>0</v>
      </c>
    </row>
    <row r="41" ht="15" customHeight="1" s="161">
      <c r="A41" s="21" t="inlineStr">
        <is>
          <t>CNV000:aa_ResidualFuel</t>
        </is>
      </c>
      <c r="B41" s="26" t="inlineStr">
        <is>
          <t xml:space="preserve">  Residual Fuel</t>
        </is>
      </c>
      <c r="C41" s="171" t="n">
        <v>6.287</v>
      </c>
      <c r="D41" s="171" t="n">
        <v>6.287</v>
      </c>
      <c r="E41" s="171" t="n">
        <v>6.287</v>
      </c>
      <c r="F41" s="171" t="n">
        <v>6.287</v>
      </c>
      <c r="G41" s="171" t="n">
        <v>6.287</v>
      </c>
      <c r="H41" s="171" t="n">
        <v>6.287</v>
      </c>
      <c r="I41" s="171" t="n">
        <v>6.287</v>
      </c>
      <c r="J41" s="171" t="n">
        <v>6.287</v>
      </c>
      <c r="K41" s="171" t="n">
        <v>6.287</v>
      </c>
      <c r="L41" s="171" t="n">
        <v>6.287</v>
      </c>
      <c r="M41" s="171" t="n">
        <v>6.287</v>
      </c>
      <c r="N41" s="171" t="n">
        <v>6.287</v>
      </c>
      <c r="O41" s="171" t="n">
        <v>6.287</v>
      </c>
      <c r="P41" s="171" t="n">
        <v>6.287</v>
      </c>
      <c r="Q41" s="171" t="n">
        <v>6.287</v>
      </c>
      <c r="R41" s="171" t="n">
        <v>6.287</v>
      </c>
      <c r="S41" s="171" t="n">
        <v>6.287</v>
      </c>
      <c r="T41" s="171" t="n">
        <v>6.287</v>
      </c>
      <c r="U41" s="171" t="n">
        <v>6.287</v>
      </c>
      <c r="V41" s="171" t="n">
        <v>6.287</v>
      </c>
      <c r="W41" s="171" t="n">
        <v>6.287</v>
      </c>
      <c r="X41" s="171" t="n">
        <v>6.287</v>
      </c>
      <c r="Y41" s="171" t="n">
        <v>6.287</v>
      </c>
      <c r="Z41" s="171" t="n">
        <v>6.287</v>
      </c>
      <c r="AA41" s="171" t="n">
        <v>6.287</v>
      </c>
      <c r="AB41" s="171" t="n">
        <v>6.287</v>
      </c>
      <c r="AC41" s="171" t="n">
        <v>6.287</v>
      </c>
      <c r="AD41" s="171" t="n">
        <v>6.287</v>
      </c>
      <c r="AE41" s="171" t="n">
        <v>6.287</v>
      </c>
      <c r="AF41" s="171" t="n">
        <v>6.287</v>
      </c>
      <c r="AG41" s="171" t="n">
        <v>6.287</v>
      </c>
      <c r="AH41" s="171" t="n">
        <v>6.287</v>
      </c>
      <c r="AI41" s="168" t="n">
        <v>0</v>
      </c>
    </row>
    <row r="42" ht="15" customHeight="1" s="161">
      <c r="A42" s="21" t="inlineStr">
        <is>
          <t>CNV000:aa_StillGas</t>
        </is>
      </c>
      <c r="B42" s="26" t="inlineStr">
        <is>
          <t xml:space="preserve">  Still Gas</t>
        </is>
      </c>
      <c r="C42" s="171" t="n">
        <v>6.287</v>
      </c>
      <c r="D42" s="171" t="n">
        <v>6.287</v>
      </c>
      <c r="E42" s="171" t="n">
        <v>6.287</v>
      </c>
      <c r="F42" s="171" t="n">
        <v>6.287</v>
      </c>
      <c r="G42" s="171" t="n">
        <v>6.287</v>
      </c>
      <c r="H42" s="171" t="n">
        <v>6.287</v>
      </c>
      <c r="I42" s="171" t="n">
        <v>6.287</v>
      </c>
      <c r="J42" s="171" t="n">
        <v>6.287</v>
      </c>
      <c r="K42" s="171" t="n">
        <v>6.287</v>
      </c>
      <c r="L42" s="171" t="n">
        <v>6.287</v>
      </c>
      <c r="M42" s="171" t="n">
        <v>6.287</v>
      </c>
      <c r="N42" s="171" t="n">
        <v>6.287</v>
      </c>
      <c r="O42" s="171" t="n">
        <v>6.287</v>
      </c>
      <c r="P42" s="171" t="n">
        <v>6.287</v>
      </c>
      <c r="Q42" s="171" t="n">
        <v>6.287</v>
      </c>
      <c r="R42" s="171" t="n">
        <v>6.287</v>
      </c>
      <c r="S42" s="171" t="n">
        <v>6.287</v>
      </c>
      <c r="T42" s="171" t="n">
        <v>6.287</v>
      </c>
      <c r="U42" s="171" t="n">
        <v>6.287</v>
      </c>
      <c r="V42" s="171" t="n">
        <v>6.287</v>
      </c>
      <c r="W42" s="171" t="n">
        <v>6.287</v>
      </c>
      <c r="X42" s="171" t="n">
        <v>6.287</v>
      </c>
      <c r="Y42" s="171" t="n">
        <v>6.287</v>
      </c>
      <c r="Z42" s="171" t="n">
        <v>6.287</v>
      </c>
      <c r="AA42" s="171" t="n">
        <v>6.287</v>
      </c>
      <c r="AB42" s="171" t="n">
        <v>6.287</v>
      </c>
      <c r="AC42" s="171" t="n">
        <v>6.287</v>
      </c>
      <c r="AD42" s="171" t="n">
        <v>6.287</v>
      </c>
      <c r="AE42" s="171" t="n">
        <v>6.287</v>
      </c>
      <c r="AF42" s="171" t="n">
        <v>6.287</v>
      </c>
      <c r="AG42" s="171" t="n">
        <v>6.287</v>
      </c>
      <c r="AH42" s="171" t="n">
        <v>6.287</v>
      </c>
      <c r="AI42" s="168" t="n">
        <v>0</v>
      </c>
    </row>
    <row r="43" ht="15" customHeight="1" s="161">
      <c r="A43" s="21" t="inlineStr">
        <is>
          <t>CNV000:aa_UnfinishOilIm</t>
        </is>
      </c>
      <c r="B43" s="26" t="inlineStr">
        <is>
          <t xml:space="preserve">  Unfinished Oils</t>
        </is>
      </c>
      <c r="C43" s="171" t="n">
        <v>6.153794</v>
      </c>
      <c r="D43" s="171" t="n">
        <v>6.194235</v>
      </c>
      <c r="E43" s="171" t="n">
        <v>6.189125</v>
      </c>
      <c r="F43" s="171" t="n">
        <v>6.185256</v>
      </c>
      <c r="G43" s="171" t="n">
        <v>6.178966</v>
      </c>
      <c r="H43" s="171" t="n">
        <v>6.172843</v>
      </c>
      <c r="I43" s="171" t="n">
        <v>6.165823</v>
      </c>
      <c r="J43" s="171" t="n">
        <v>6.157691</v>
      </c>
      <c r="K43" s="171" t="n">
        <v>6.15875</v>
      </c>
      <c r="L43" s="171" t="n">
        <v>6.159815</v>
      </c>
      <c r="M43" s="171" t="n">
        <v>6.160887</v>
      </c>
      <c r="N43" s="171" t="n">
        <v>6.162986</v>
      </c>
      <c r="O43" s="171" t="n">
        <v>6.163051</v>
      </c>
      <c r="P43" s="171" t="n">
        <v>6.164641</v>
      </c>
      <c r="Q43" s="171" t="n">
        <v>6.165243</v>
      </c>
      <c r="R43" s="171" t="n">
        <v>6.16635</v>
      </c>
      <c r="S43" s="171" t="n">
        <v>6.167464</v>
      </c>
      <c r="T43" s="171" t="n">
        <v>6.168586</v>
      </c>
      <c r="U43" s="171" t="n">
        <v>6.169715</v>
      </c>
      <c r="V43" s="171" t="n">
        <v>6.170851</v>
      </c>
      <c r="W43" s="171" t="n">
        <v>6.171995</v>
      </c>
      <c r="X43" s="171" t="n">
        <v>6.173145</v>
      </c>
      <c r="Y43" s="171" t="n">
        <v>6.174229</v>
      </c>
      <c r="Z43" s="171" t="n">
        <v>6.175396</v>
      </c>
      <c r="AA43" s="171" t="n">
        <v>6.176572</v>
      </c>
      <c r="AB43" s="171" t="n">
        <v>6.177754</v>
      </c>
      <c r="AC43" s="171" t="n">
        <v>6.178945</v>
      </c>
      <c r="AD43" s="171" t="n">
        <v>6.180144</v>
      </c>
      <c r="AE43" s="171" t="n">
        <v>6.181352</v>
      </c>
      <c r="AF43" s="171" t="n">
        <v>6.182567</v>
      </c>
      <c r="AG43" s="171" t="n">
        <v>6.183791</v>
      </c>
      <c r="AH43" s="171" t="n">
        <v>6.185023</v>
      </c>
      <c r="AI43" s="168" t="n">
        <v>0.000163</v>
      </c>
    </row>
    <row r="44" ht="15" customHeight="1" s="161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1" t="n">
        <v>5.122477</v>
      </c>
      <c r="D44" s="171" t="n">
        <v>5.07284</v>
      </c>
      <c r="E44" s="171" t="n">
        <v>5.112672</v>
      </c>
      <c r="F44" s="171" t="n">
        <v>5.107801</v>
      </c>
      <c r="G44" s="171" t="n">
        <v>5.106295</v>
      </c>
      <c r="H44" s="171" t="n">
        <v>5.102963</v>
      </c>
      <c r="I44" s="171" t="n">
        <v>5.10178</v>
      </c>
      <c r="J44" s="171" t="n">
        <v>5.100844</v>
      </c>
      <c r="K44" s="171" t="n">
        <v>5.097609</v>
      </c>
      <c r="L44" s="171" t="n">
        <v>5.097109</v>
      </c>
      <c r="M44" s="171" t="n">
        <v>5.095479</v>
      </c>
      <c r="N44" s="171" t="n">
        <v>5.094931</v>
      </c>
      <c r="O44" s="171" t="n">
        <v>5.093499</v>
      </c>
      <c r="P44" s="171" t="n">
        <v>5.092192</v>
      </c>
      <c r="Q44" s="171" t="n">
        <v>5.089801</v>
      </c>
      <c r="R44" s="171" t="n">
        <v>5.090094</v>
      </c>
      <c r="S44" s="171" t="n">
        <v>5.089013</v>
      </c>
      <c r="T44" s="171" t="n">
        <v>5.086925</v>
      </c>
      <c r="U44" s="171" t="n">
        <v>5.086362</v>
      </c>
      <c r="V44" s="171" t="n">
        <v>5.08569</v>
      </c>
      <c r="W44" s="171" t="n">
        <v>5.084962</v>
      </c>
      <c r="X44" s="171" t="n">
        <v>5.083045</v>
      </c>
      <c r="Y44" s="171" t="n">
        <v>5.083106</v>
      </c>
      <c r="Z44" s="171" t="n">
        <v>5.082249</v>
      </c>
      <c r="AA44" s="171" t="n">
        <v>5.082109</v>
      </c>
      <c r="AB44" s="171" t="n">
        <v>5.081768</v>
      </c>
      <c r="AC44" s="171" t="n">
        <v>5.082486</v>
      </c>
      <c r="AD44" s="171" t="n">
        <v>5.081576</v>
      </c>
      <c r="AE44" s="171" t="n">
        <v>5.081859</v>
      </c>
      <c r="AF44" s="171" t="n">
        <v>5.082116</v>
      </c>
      <c r="AG44" s="171" t="n">
        <v>5.081609</v>
      </c>
      <c r="AH44" s="171" t="n">
        <v>5.082578</v>
      </c>
      <c r="AI44" s="168" t="n">
        <v>-0.000252</v>
      </c>
    </row>
    <row r="45" ht="15" customHeight="1" s="161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1" t="n">
        <v>5.826358</v>
      </c>
      <c r="D45" s="171" t="n">
        <v>5.904189</v>
      </c>
      <c r="E45" s="171" t="n">
        <v>5.82424</v>
      </c>
      <c r="F45" s="171" t="n">
        <v>5.821894</v>
      </c>
      <c r="G45" s="171" t="n">
        <v>5.809876</v>
      </c>
      <c r="H45" s="171" t="n">
        <v>5.811993</v>
      </c>
      <c r="I45" s="171" t="n">
        <v>5.793793</v>
      </c>
      <c r="J45" s="171" t="n">
        <v>5.80597</v>
      </c>
      <c r="K45" s="171" t="n">
        <v>5.823914</v>
      </c>
      <c r="L45" s="171" t="n">
        <v>5.827754</v>
      </c>
      <c r="M45" s="171" t="n">
        <v>5.840784</v>
      </c>
      <c r="N45" s="171" t="n">
        <v>5.854877</v>
      </c>
      <c r="O45" s="171" t="n">
        <v>5.86724</v>
      </c>
      <c r="P45" s="171" t="n">
        <v>5.840265</v>
      </c>
      <c r="Q45" s="171" t="n">
        <v>5.778894</v>
      </c>
      <c r="R45" s="171" t="n">
        <v>5.729787</v>
      </c>
      <c r="S45" s="171" t="n">
        <v>5.704897</v>
      </c>
      <c r="T45" s="171" t="n">
        <v>5.651903</v>
      </c>
      <c r="U45" s="171" t="n">
        <v>5.600453</v>
      </c>
      <c r="V45" s="171" t="n">
        <v>5.545398</v>
      </c>
      <c r="W45" s="171" t="n">
        <v>5.511117</v>
      </c>
      <c r="X45" s="171" t="n">
        <v>5.486877</v>
      </c>
      <c r="Y45" s="171" t="n">
        <v>5.468671</v>
      </c>
      <c r="Z45" s="171" t="n">
        <v>5.439244</v>
      </c>
      <c r="AA45" s="171" t="n">
        <v>5.407942</v>
      </c>
      <c r="AB45" s="171" t="n">
        <v>5.361335</v>
      </c>
      <c r="AC45" s="171" t="n">
        <v>5.322887</v>
      </c>
      <c r="AD45" s="171" t="n">
        <v>5.269269</v>
      </c>
      <c r="AE45" s="171" t="n">
        <v>5.233726</v>
      </c>
      <c r="AF45" s="171" t="n">
        <v>5.201461</v>
      </c>
      <c r="AG45" s="171" t="n">
        <v>5.149251</v>
      </c>
      <c r="AH45" s="171" t="n">
        <v>5.068886</v>
      </c>
      <c r="AI45" s="168" t="n">
        <v>-0.004483</v>
      </c>
    </row>
    <row r="46" ht="15" customHeight="1" s="161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1" t="n">
        <v>5.100351</v>
      </c>
      <c r="D46" s="171" t="n">
        <v>5.19095</v>
      </c>
      <c r="E46" s="171" t="n">
        <v>5.138597</v>
      </c>
      <c r="F46" s="171" t="n">
        <v>5.089464</v>
      </c>
      <c r="G46" s="171" t="n">
        <v>5.104694</v>
      </c>
      <c r="H46" s="171" t="n">
        <v>5.134517</v>
      </c>
      <c r="I46" s="171" t="n">
        <v>5.106856</v>
      </c>
      <c r="J46" s="171" t="n">
        <v>5.100668</v>
      </c>
      <c r="K46" s="171" t="n">
        <v>5.076242</v>
      </c>
      <c r="L46" s="171" t="n">
        <v>5.06989</v>
      </c>
      <c r="M46" s="171" t="n">
        <v>5.063272</v>
      </c>
      <c r="N46" s="171" t="n">
        <v>5.057621</v>
      </c>
      <c r="O46" s="171" t="n">
        <v>5.072187</v>
      </c>
      <c r="P46" s="171" t="n">
        <v>5.077088</v>
      </c>
      <c r="Q46" s="171" t="n">
        <v>5.061696</v>
      </c>
      <c r="R46" s="171" t="n">
        <v>5.057065</v>
      </c>
      <c r="S46" s="171" t="n">
        <v>5.056965</v>
      </c>
      <c r="T46" s="171" t="n">
        <v>5.04183</v>
      </c>
      <c r="U46" s="171" t="n">
        <v>5.046306</v>
      </c>
      <c r="V46" s="171" t="n">
        <v>5.044818</v>
      </c>
      <c r="W46" s="171" t="n">
        <v>5.040044</v>
      </c>
      <c r="X46" s="171" t="n">
        <v>5.03599</v>
      </c>
      <c r="Y46" s="171" t="n">
        <v>5.040297</v>
      </c>
      <c r="Z46" s="171" t="n">
        <v>5.037262</v>
      </c>
      <c r="AA46" s="171" t="n">
        <v>5.031384</v>
      </c>
      <c r="AB46" s="171" t="n">
        <v>5.032802</v>
      </c>
      <c r="AC46" s="171" t="n">
        <v>5.03141</v>
      </c>
      <c r="AD46" s="171" t="n">
        <v>5.018684</v>
      </c>
      <c r="AE46" s="171" t="n">
        <v>5.01263</v>
      </c>
      <c r="AF46" s="171" t="n">
        <v>5.010322</v>
      </c>
      <c r="AG46" s="171" t="n">
        <v>5.002589</v>
      </c>
      <c r="AH46" s="171" t="n">
        <v>4.99248</v>
      </c>
      <c r="AI46" s="168" t="n">
        <v>-0.0006890000000000001</v>
      </c>
    </row>
    <row r="47" ht="15" customHeight="1" s="161">
      <c r="B47" s="25" t="inlineStr">
        <is>
          <t xml:space="preserve">  Crude Oil</t>
        </is>
      </c>
    </row>
    <row r="48" ht="15" customHeight="1" s="161">
      <c r="A48" s="21" t="inlineStr">
        <is>
          <t>CNV000:aa_CrudeOilProdu</t>
        </is>
      </c>
      <c r="B48" s="39" t="inlineStr">
        <is>
          <t xml:space="preserve">    Production</t>
        </is>
      </c>
      <c r="C48" s="171" t="n">
        <v>5.722563</v>
      </c>
      <c r="D48" s="171" t="n">
        <v>5.71352</v>
      </c>
      <c r="E48" s="171" t="n">
        <v>5.706669</v>
      </c>
      <c r="F48" s="171" t="n">
        <v>5.704025</v>
      </c>
      <c r="G48" s="171" t="n">
        <v>5.703377</v>
      </c>
      <c r="H48" s="171" t="n">
        <v>5.702897</v>
      </c>
      <c r="I48" s="171" t="n">
        <v>5.702689</v>
      </c>
      <c r="J48" s="171" t="n">
        <v>5.703732</v>
      </c>
      <c r="K48" s="171" t="n">
        <v>5.703641</v>
      </c>
      <c r="L48" s="171" t="n">
        <v>5.702661</v>
      </c>
      <c r="M48" s="171" t="n">
        <v>5.701635</v>
      </c>
      <c r="N48" s="171" t="n">
        <v>5.701475</v>
      </c>
      <c r="O48" s="171" t="n">
        <v>5.701417</v>
      </c>
      <c r="P48" s="171" t="n">
        <v>5.702262</v>
      </c>
      <c r="Q48" s="171" t="n">
        <v>5.701519</v>
      </c>
      <c r="R48" s="171" t="n">
        <v>5.700072</v>
      </c>
      <c r="S48" s="171" t="n">
        <v>5.698419</v>
      </c>
      <c r="T48" s="171" t="n">
        <v>5.694129</v>
      </c>
      <c r="U48" s="171" t="n">
        <v>5.690056</v>
      </c>
      <c r="V48" s="171" t="n">
        <v>5.687774</v>
      </c>
      <c r="W48" s="171" t="n">
        <v>5.685159</v>
      </c>
      <c r="X48" s="171" t="n">
        <v>5.686702</v>
      </c>
      <c r="Y48" s="171" t="n">
        <v>5.68638</v>
      </c>
      <c r="Z48" s="171" t="n">
        <v>5.684192</v>
      </c>
      <c r="AA48" s="171" t="n">
        <v>5.682661</v>
      </c>
      <c r="AB48" s="171" t="n">
        <v>5.681334</v>
      </c>
      <c r="AC48" s="171" t="n">
        <v>5.679041</v>
      </c>
      <c r="AD48" s="171" t="n">
        <v>5.680569</v>
      </c>
      <c r="AE48" s="171" t="n">
        <v>5.680705</v>
      </c>
      <c r="AF48" s="171" t="n">
        <v>5.679089</v>
      </c>
      <c r="AG48" s="171" t="n">
        <v>5.677174</v>
      </c>
      <c r="AH48" s="171" t="n">
        <v>5.679273</v>
      </c>
      <c r="AI48" s="168" t="n">
        <v>-0.000245</v>
      </c>
    </row>
    <row r="49" ht="15" customHeight="1" s="161">
      <c r="A49" s="21" t="inlineStr">
        <is>
          <t>CNV000:aa_CrudeOilImpor</t>
        </is>
      </c>
      <c r="B49" s="39" t="inlineStr">
        <is>
          <t xml:space="preserve">    Imports</t>
        </is>
      </c>
      <c r="C49" s="171" t="n">
        <v>6.130524</v>
      </c>
      <c r="D49" s="171" t="n">
        <v>6.084184</v>
      </c>
      <c r="E49" s="171" t="n">
        <v>6.111468</v>
      </c>
      <c r="F49" s="171" t="n">
        <v>6.113081</v>
      </c>
      <c r="G49" s="171" t="n">
        <v>6.118769</v>
      </c>
      <c r="H49" s="171" t="n">
        <v>6.122619</v>
      </c>
      <c r="I49" s="171" t="n">
        <v>6.115864</v>
      </c>
      <c r="J49" s="171" t="n">
        <v>6.119236</v>
      </c>
      <c r="K49" s="171" t="n">
        <v>6.096032</v>
      </c>
      <c r="L49" s="171" t="n">
        <v>6.129145</v>
      </c>
      <c r="M49" s="171" t="n">
        <v>6.131928</v>
      </c>
      <c r="N49" s="171" t="n">
        <v>6.116815</v>
      </c>
      <c r="O49" s="171" t="n">
        <v>6.120201</v>
      </c>
      <c r="P49" s="171" t="n">
        <v>6.13271</v>
      </c>
      <c r="Q49" s="171" t="n">
        <v>6.093342</v>
      </c>
      <c r="R49" s="171" t="n">
        <v>6.118341</v>
      </c>
      <c r="S49" s="171" t="n">
        <v>6.120753</v>
      </c>
      <c r="T49" s="171" t="n">
        <v>6.10043</v>
      </c>
      <c r="U49" s="171" t="n">
        <v>6.11171</v>
      </c>
      <c r="V49" s="171" t="n">
        <v>6.11305</v>
      </c>
      <c r="W49" s="171" t="n">
        <v>6.114948</v>
      </c>
      <c r="X49" s="171" t="n">
        <v>6.107969</v>
      </c>
      <c r="Y49" s="171" t="n">
        <v>6.109843</v>
      </c>
      <c r="Z49" s="171" t="n">
        <v>6.106906</v>
      </c>
      <c r="AA49" s="171" t="n">
        <v>6.11393</v>
      </c>
      <c r="AB49" s="171" t="n">
        <v>6.113346</v>
      </c>
      <c r="AC49" s="171" t="n">
        <v>6.122666</v>
      </c>
      <c r="AD49" s="171" t="n">
        <v>6.107781</v>
      </c>
      <c r="AE49" s="171" t="n">
        <v>6.121242</v>
      </c>
      <c r="AF49" s="171" t="n">
        <v>6.123178</v>
      </c>
      <c r="AG49" s="171" t="n">
        <v>6.124586</v>
      </c>
      <c r="AH49" s="171" t="n">
        <v>6.128642</v>
      </c>
      <c r="AI49" s="168" t="n">
        <v>-1e-05</v>
      </c>
    </row>
    <row r="50" ht="15" customHeight="1" s="161">
      <c r="A50" s="21" t="inlineStr">
        <is>
          <t>CNV000:aa_CrudeOilExpor</t>
        </is>
      </c>
      <c r="B50" s="26" t="inlineStr">
        <is>
          <t xml:space="preserve">    Exports</t>
        </is>
      </c>
      <c r="C50" s="171" t="n">
        <v>5.562288</v>
      </c>
      <c r="D50" s="171" t="n">
        <v>5.5691</v>
      </c>
      <c r="E50" s="171" t="n">
        <v>5.57022</v>
      </c>
      <c r="F50" s="171" t="n">
        <v>5.570899</v>
      </c>
      <c r="G50" s="171" t="n">
        <v>5.571483</v>
      </c>
      <c r="H50" s="171" t="n">
        <v>5.5738</v>
      </c>
      <c r="I50" s="171" t="n">
        <v>5.571373</v>
      </c>
      <c r="J50" s="171" t="n">
        <v>5.5732</v>
      </c>
      <c r="K50" s="171" t="n">
        <v>5.572146</v>
      </c>
      <c r="L50" s="171" t="n">
        <v>5.572308</v>
      </c>
      <c r="M50" s="171" t="n">
        <v>5.57198</v>
      </c>
      <c r="N50" s="171" t="n">
        <v>5.570947</v>
      </c>
      <c r="O50" s="171" t="n">
        <v>5.570102</v>
      </c>
      <c r="P50" s="171" t="n">
        <v>5.570592</v>
      </c>
      <c r="Q50" s="171" t="n">
        <v>5.570013</v>
      </c>
      <c r="R50" s="171" t="n">
        <v>5.571083</v>
      </c>
      <c r="S50" s="171" t="n">
        <v>5.570448</v>
      </c>
      <c r="T50" s="171" t="n">
        <v>5.569338</v>
      </c>
      <c r="U50" s="171" t="n">
        <v>5.570599</v>
      </c>
      <c r="V50" s="171" t="n">
        <v>5.568672</v>
      </c>
      <c r="W50" s="171" t="n">
        <v>5.567814</v>
      </c>
      <c r="X50" s="171" t="n">
        <v>5.576875</v>
      </c>
      <c r="Y50" s="171" t="n">
        <v>5.584314</v>
      </c>
      <c r="Z50" s="171" t="n">
        <v>5.579766</v>
      </c>
      <c r="AA50" s="171" t="n">
        <v>5.576231</v>
      </c>
      <c r="AB50" s="171" t="n">
        <v>5.572698</v>
      </c>
      <c r="AC50" s="171" t="n">
        <v>5.569394</v>
      </c>
      <c r="AD50" s="171" t="n">
        <v>5.564217</v>
      </c>
      <c r="AE50" s="171" t="n">
        <v>5.567464</v>
      </c>
      <c r="AF50" s="171" t="n">
        <v>5.567901</v>
      </c>
      <c r="AG50" s="171" t="n">
        <v>5.566223</v>
      </c>
      <c r="AH50" s="171" t="n">
        <v>5.551153</v>
      </c>
      <c r="AI50" s="168" t="n">
        <v>-6.499999999999999e-05</v>
      </c>
    </row>
    <row r="51" ht="15" customHeight="1" s="161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1" t="n">
        <v>3.682947</v>
      </c>
      <c r="D51" s="171" t="n">
        <v>3.663116</v>
      </c>
      <c r="E51" s="171" t="n">
        <v>3.653924</v>
      </c>
      <c r="F51" s="171" t="n">
        <v>3.661514</v>
      </c>
      <c r="G51" s="171" t="n">
        <v>3.659832</v>
      </c>
      <c r="H51" s="171" t="n">
        <v>3.655703</v>
      </c>
      <c r="I51" s="171" t="n">
        <v>3.65141</v>
      </c>
      <c r="J51" s="171" t="n">
        <v>3.647604</v>
      </c>
      <c r="K51" s="171" t="n">
        <v>3.643152</v>
      </c>
      <c r="L51" s="171" t="n">
        <v>3.640599</v>
      </c>
      <c r="M51" s="171" t="n">
        <v>3.638961</v>
      </c>
      <c r="N51" s="171" t="n">
        <v>3.63795</v>
      </c>
      <c r="O51" s="171" t="n">
        <v>3.636663</v>
      </c>
      <c r="P51" s="171" t="n">
        <v>3.637153</v>
      </c>
      <c r="Q51" s="171" t="n">
        <v>3.637112</v>
      </c>
      <c r="R51" s="171" t="n">
        <v>3.636421</v>
      </c>
      <c r="S51" s="171" t="n">
        <v>3.634947</v>
      </c>
      <c r="T51" s="171" t="n">
        <v>3.634929</v>
      </c>
      <c r="U51" s="171" t="n">
        <v>3.634116</v>
      </c>
      <c r="V51" s="171" t="n">
        <v>3.634389</v>
      </c>
      <c r="W51" s="171" t="n">
        <v>3.634512</v>
      </c>
      <c r="X51" s="171" t="n">
        <v>3.636323</v>
      </c>
      <c r="Y51" s="171" t="n">
        <v>3.636969</v>
      </c>
      <c r="Z51" s="171" t="n">
        <v>3.636831</v>
      </c>
      <c r="AA51" s="171" t="n">
        <v>3.637443</v>
      </c>
      <c r="AB51" s="171" t="n">
        <v>3.63772</v>
      </c>
      <c r="AC51" s="171" t="n">
        <v>3.638049</v>
      </c>
      <c r="AD51" s="171" t="n">
        <v>3.638009</v>
      </c>
      <c r="AE51" s="171" t="n">
        <v>3.637204</v>
      </c>
      <c r="AF51" s="171" t="n">
        <v>3.635921</v>
      </c>
      <c r="AG51" s="171" t="n">
        <v>3.635727</v>
      </c>
      <c r="AH51" s="171" t="n">
        <v>3.635125</v>
      </c>
      <c r="AI51" s="168" t="n">
        <v>-0.000422</v>
      </c>
    </row>
    <row r="53" ht="15" customHeight="1" s="161">
      <c r="B53" s="25" t="inlineStr">
        <is>
          <t>Natural Gas (thousand Btu per cubic foot)</t>
        </is>
      </c>
    </row>
    <row r="54" ht="15" customHeight="1" s="161">
      <c r="A54" s="21" t="inlineStr">
        <is>
          <t>CNV000:ba_Consumption</t>
        </is>
      </c>
      <c r="B54" s="26" t="inlineStr">
        <is>
          <t xml:space="preserve">  Consumption</t>
        </is>
      </c>
      <c r="C54" s="171" t="n">
        <v>1.036</v>
      </c>
      <c r="D54" s="171" t="n">
        <v>1.036</v>
      </c>
      <c r="E54" s="171" t="n">
        <v>1.036</v>
      </c>
      <c r="F54" s="171" t="n">
        <v>1.036</v>
      </c>
      <c r="G54" s="171" t="n">
        <v>1.036</v>
      </c>
      <c r="H54" s="171" t="n">
        <v>1.036</v>
      </c>
      <c r="I54" s="171" t="n">
        <v>1.036</v>
      </c>
      <c r="J54" s="171" t="n">
        <v>1.036</v>
      </c>
      <c r="K54" s="171" t="n">
        <v>1.036</v>
      </c>
      <c r="L54" s="171" t="n">
        <v>1.036</v>
      </c>
      <c r="M54" s="171" t="n">
        <v>1.036</v>
      </c>
      <c r="N54" s="171" t="n">
        <v>1.036</v>
      </c>
      <c r="O54" s="171" t="n">
        <v>1.036</v>
      </c>
      <c r="P54" s="171" t="n">
        <v>1.036</v>
      </c>
      <c r="Q54" s="171" t="n">
        <v>1.036</v>
      </c>
      <c r="R54" s="171" t="n">
        <v>1.036</v>
      </c>
      <c r="S54" s="171" t="n">
        <v>1.036</v>
      </c>
      <c r="T54" s="171" t="n">
        <v>1.036</v>
      </c>
      <c r="U54" s="171" t="n">
        <v>1.036</v>
      </c>
      <c r="V54" s="171" t="n">
        <v>1.036</v>
      </c>
      <c r="W54" s="171" t="n">
        <v>1.036</v>
      </c>
      <c r="X54" s="171" t="n">
        <v>1.036</v>
      </c>
      <c r="Y54" s="171" t="n">
        <v>1.036</v>
      </c>
      <c r="Z54" s="171" t="n">
        <v>1.036</v>
      </c>
      <c r="AA54" s="171" t="n">
        <v>1.036</v>
      </c>
      <c r="AB54" s="171" t="n">
        <v>1.036</v>
      </c>
      <c r="AC54" s="171" t="n">
        <v>1.036</v>
      </c>
      <c r="AD54" s="171" t="n">
        <v>1.036</v>
      </c>
      <c r="AE54" s="171" t="n">
        <v>1.036</v>
      </c>
      <c r="AF54" s="171" t="n">
        <v>1.036</v>
      </c>
      <c r="AG54" s="171" t="n">
        <v>1.036</v>
      </c>
      <c r="AH54" s="171" t="n">
        <v>1.036</v>
      </c>
      <c r="AI54" s="168" t="n">
        <v>0</v>
      </c>
    </row>
    <row r="55" ht="15" customHeight="1" s="161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1" t="n">
        <v>1.033</v>
      </c>
      <c r="D55" s="171" t="n">
        <v>1.033</v>
      </c>
      <c r="E55" s="171" t="n">
        <v>1.033</v>
      </c>
      <c r="F55" s="171" t="n">
        <v>1.033</v>
      </c>
      <c r="G55" s="171" t="n">
        <v>1.033</v>
      </c>
      <c r="H55" s="171" t="n">
        <v>1.033</v>
      </c>
      <c r="I55" s="171" t="n">
        <v>1.033</v>
      </c>
      <c r="J55" s="171" t="n">
        <v>1.033</v>
      </c>
      <c r="K55" s="171" t="n">
        <v>1.033</v>
      </c>
      <c r="L55" s="171" t="n">
        <v>1.033</v>
      </c>
      <c r="M55" s="171" t="n">
        <v>1.033</v>
      </c>
      <c r="N55" s="171" t="n">
        <v>1.033</v>
      </c>
      <c r="O55" s="171" t="n">
        <v>1.033</v>
      </c>
      <c r="P55" s="171" t="n">
        <v>1.033</v>
      </c>
      <c r="Q55" s="171" t="n">
        <v>1.033</v>
      </c>
      <c r="R55" s="171" t="n">
        <v>1.033</v>
      </c>
      <c r="S55" s="171" t="n">
        <v>1.033</v>
      </c>
      <c r="T55" s="171" t="n">
        <v>1.033</v>
      </c>
      <c r="U55" s="171" t="n">
        <v>1.033</v>
      </c>
      <c r="V55" s="171" t="n">
        <v>1.033</v>
      </c>
      <c r="W55" s="171" t="n">
        <v>1.033</v>
      </c>
      <c r="X55" s="171" t="n">
        <v>1.033</v>
      </c>
      <c r="Y55" s="171" t="n">
        <v>1.033</v>
      </c>
      <c r="Z55" s="171" t="n">
        <v>1.033</v>
      </c>
      <c r="AA55" s="171" t="n">
        <v>1.033</v>
      </c>
      <c r="AB55" s="171" t="n">
        <v>1.033</v>
      </c>
      <c r="AC55" s="171" t="n">
        <v>1.033</v>
      </c>
      <c r="AD55" s="171" t="n">
        <v>1.033</v>
      </c>
      <c r="AE55" s="171" t="n">
        <v>1.033</v>
      </c>
      <c r="AF55" s="171" t="n">
        <v>1.033</v>
      </c>
      <c r="AG55" s="171" t="n">
        <v>1.033</v>
      </c>
      <c r="AH55" s="171" t="n">
        <v>1.033</v>
      </c>
      <c r="AI55" s="168" t="n">
        <v>0</v>
      </c>
    </row>
    <row r="56" ht="15" customHeight="1" s="161">
      <c r="A56" s="21" t="inlineStr">
        <is>
          <t>CNV000:ba_Nonutility</t>
        </is>
      </c>
      <c r="B56" s="26" t="inlineStr">
        <is>
          <t xml:space="preserve">    End-use Sector</t>
        </is>
      </c>
      <c r="C56" s="171" t="n">
        <v>1.038</v>
      </c>
      <c r="D56" s="171" t="n">
        <v>1.038</v>
      </c>
      <c r="E56" s="171" t="n">
        <v>1.038</v>
      </c>
      <c r="F56" s="171" t="n">
        <v>1.038</v>
      </c>
      <c r="G56" s="171" t="n">
        <v>1.038</v>
      </c>
      <c r="H56" s="171" t="n">
        <v>1.038</v>
      </c>
      <c r="I56" s="171" t="n">
        <v>1.038</v>
      </c>
      <c r="J56" s="171" t="n">
        <v>1.038</v>
      </c>
      <c r="K56" s="171" t="n">
        <v>1.038</v>
      </c>
      <c r="L56" s="171" t="n">
        <v>1.038</v>
      </c>
      <c r="M56" s="171" t="n">
        <v>1.038</v>
      </c>
      <c r="N56" s="171" t="n">
        <v>1.038</v>
      </c>
      <c r="O56" s="171" t="n">
        <v>1.038</v>
      </c>
      <c r="P56" s="171" t="n">
        <v>1.038</v>
      </c>
      <c r="Q56" s="171" t="n">
        <v>1.038</v>
      </c>
      <c r="R56" s="171" t="n">
        <v>1.038</v>
      </c>
      <c r="S56" s="171" t="n">
        <v>1.038</v>
      </c>
      <c r="T56" s="171" t="n">
        <v>1.038</v>
      </c>
      <c r="U56" s="171" t="n">
        <v>1.038</v>
      </c>
      <c r="V56" s="171" t="n">
        <v>1.038</v>
      </c>
      <c r="W56" s="171" t="n">
        <v>1.038</v>
      </c>
      <c r="X56" s="171" t="n">
        <v>1.038</v>
      </c>
      <c r="Y56" s="171" t="n">
        <v>1.038</v>
      </c>
      <c r="Z56" s="171" t="n">
        <v>1.038</v>
      </c>
      <c r="AA56" s="171" t="n">
        <v>1.038</v>
      </c>
      <c r="AB56" s="171" t="n">
        <v>1.038</v>
      </c>
      <c r="AC56" s="171" t="n">
        <v>1.038</v>
      </c>
      <c r="AD56" s="171" t="n">
        <v>1.038</v>
      </c>
      <c r="AE56" s="171" t="n">
        <v>1.038</v>
      </c>
      <c r="AF56" s="171" t="n">
        <v>1.038</v>
      </c>
      <c r="AG56" s="171" t="n">
        <v>1.038</v>
      </c>
      <c r="AH56" s="171" t="n">
        <v>1.038</v>
      </c>
      <c r="AI56" s="168" t="n">
        <v>0</v>
      </c>
    </row>
    <row r="57" ht="15" customHeight="1" s="161">
      <c r="A57" s="21" t="inlineStr">
        <is>
          <t>CNV000:ba_Production</t>
        </is>
      </c>
      <c r="B57" s="26" t="inlineStr">
        <is>
          <t xml:space="preserve">  Production</t>
        </is>
      </c>
      <c r="C57" s="171" t="n">
        <v>1.036</v>
      </c>
      <c r="D57" s="171" t="n">
        <v>1.036</v>
      </c>
      <c r="E57" s="171" t="n">
        <v>1.036</v>
      </c>
      <c r="F57" s="171" t="n">
        <v>1.036</v>
      </c>
      <c r="G57" s="171" t="n">
        <v>1.036</v>
      </c>
      <c r="H57" s="171" t="n">
        <v>1.036</v>
      </c>
      <c r="I57" s="171" t="n">
        <v>1.036</v>
      </c>
      <c r="J57" s="171" t="n">
        <v>1.036</v>
      </c>
      <c r="K57" s="171" t="n">
        <v>1.036</v>
      </c>
      <c r="L57" s="171" t="n">
        <v>1.036</v>
      </c>
      <c r="M57" s="171" t="n">
        <v>1.036</v>
      </c>
      <c r="N57" s="171" t="n">
        <v>1.036</v>
      </c>
      <c r="O57" s="171" t="n">
        <v>1.036</v>
      </c>
      <c r="P57" s="171" t="n">
        <v>1.036</v>
      </c>
      <c r="Q57" s="171" t="n">
        <v>1.036</v>
      </c>
      <c r="R57" s="171" t="n">
        <v>1.036</v>
      </c>
      <c r="S57" s="171" t="n">
        <v>1.036</v>
      </c>
      <c r="T57" s="171" t="n">
        <v>1.036</v>
      </c>
      <c r="U57" s="171" t="n">
        <v>1.036</v>
      </c>
      <c r="V57" s="171" t="n">
        <v>1.036</v>
      </c>
      <c r="W57" s="171" t="n">
        <v>1.036</v>
      </c>
      <c r="X57" s="171" t="n">
        <v>1.036</v>
      </c>
      <c r="Y57" s="171" t="n">
        <v>1.036</v>
      </c>
      <c r="Z57" s="171" t="n">
        <v>1.036</v>
      </c>
      <c r="AA57" s="171" t="n">
        <v>1.036</v>
      </c>
      <c r="AB57" s="171" t="n">
        <v>1.036</v>
      </c>
      <c r="AC57" s="171" t="n">
        <v>1.036</v>
      </c>
      <c r="AD57" s="171" t="n">
        <v>1.036</v>
      </c>
      <c r="AE57" s="171" t="n">
        <v>1.036</v>
      </c>
      <c r="AF57" s="171" t="n">
        <v>1.036</v>
      </c>
      <c r="AG57" s="171" t="n">
        <v>1.036</v>
      </c>
      <c r="AH57" s="171" t="n">
        <v>1.036</v>
      </c>
      <c r="AI57" s="168" t="n">
        <v>0</v>
      </c>
    </row>
    <row r="58" ht="15" customHeight="1" s="161">
      <c r="A58" s="21" t="inlineStr">
        <is>
          <t>CNV000:ba_Imports</t>
        </is>
      </c>
      <c r="B58" s="26" t="inlineStr">
        <is>
          <t xml:space="preserve">  Imports</t>
        </is>
      </c>
      <c r="C58" s="171" t="n">
        <v>1.025</v>
      </c>
      <c r="D58" s="171" t="n">
        <v>1.025</v>
      </c>
      <c r="E58" s="171" t="n">
        <v>1.025</v>
      </c>
      <c r="F58" s="171" t="n">
        <v>1.025</v>
      </c>
      <c r="G58" s="171" t="n">
        <v>1.025</v>
      </c>
      <c r="H58" s="171" t="n">
        <v>1.025</v>
      </c>
      <c r="I58" s="171" t="n">
        <v>1.025</v>
      </c>
      <c r="J58" s="171" t="n">
        <v>1.025</v>
      </c>
      <c r="K58" s="171" t="n">
        <v>1.025</v>
      </c>
      <c r="L58" s="171" t="n">
        <v>1.025</v>
      </c>
      <c r="M58" s="171" t="n">
        <v>1.025</v>
      </c>
      <c r="N58" s="171" t="n">
        <v>1.025</v>
      </c>
      <c r="O58" s="171" t="n">
        <v>1.025</v>
      </c>
      <c r="P58" s="171" t="n">
        <v>1.025</v>
      </c>
      <c r="Q58" s="171" t="n">
        <v>1.025</v>
      </c>
      <c r="R58" s="171" t="n">
        <v>1.025</v>
      </c>
      <c r="S58" s="171" t="n">
        <v>1.025</v>
      </c>
      <c r="T58" s="171" t="n">
        <v>1.025</v>
      </c>
      <c r="U58" s="171" t="n">
        <v>1.025</v>
      </c>
      <c r="V58" s="171" t="n">
        <v>1.025</v>
      </c>
      <c r="W58" s="171" t="n">
        <v>1.025</v>
      </c>
      <c r="X58" s="171" t="n">
        <v>1.025</v>
      </c>
      <c r="Y58" s="171" t="n">
        <v>1.025</v>
      </c>
      <c r="Z58" s="171" t="n">
        <v>1.025</v>
      </c>
      <c r="AA58" s="171" t="n">
        <v>1.025</v>
      </c>
      <c r="AB58" s="171" t="n">
        <v>1.025</v>
      </c>
      <c r="AC58" s="171" t="n">
        <v>1.025</v>
      </c>
      <c r="AD58" s="171" t="n">
        <v>1.025</v>
      </c>
      <c r="AE58" s="171" t="n">
        <v>1.025</v>
      </c>
      <c r="AF58" s="171" t="n">
        <v>1.025</v>
      </c>
      <c r="AG58" s="171" t="n">
        <v>1.025</v>
      </c>
      <c r="AH58" s="171" t="n">
        <v>1.025</v>
      </c>
      <c r="AI58" s="168" t="n">
        <v>0</v>
      </c>
    </row>
    <row r="59" ht="15" customHeight="1" s="161">
      <c r="A59" s="21" t="inlineStr">
        <is>
          <t>CNV000:ba_Exports</t>
        </is>
      </c>
      <c r="B59" s="26" t="inlineStr">
        <is>
          <t xml:space="preserve">  Exports</t>
        </is>
      </c>
      <c r="C59" s="171" t="n">
        <v>1.009</v>
      </c>
      <c r="D59" s="171" t="n">
        <v>1.009</v>
      </c>
      <c r="E59" s="171" t="n">
        <v>1.009</v>
      </c>
      <c r="F59" s="171" t="n">
        <v>1.009</v>
      </c>
      <c r="G59" s="171" t="n">
        <v>1.009</v>
      </c>
      <c r="H59" s="171" t="n">
        <v>1.009</v>
      </c>
      <c r="I59" s="171" t="n">
        <v>1.009</v>
      </c>
      <c r="J59" s="171" t="n">
        <v>1.009</v>
      </c>
      <c r="K59" s="171" t="n">
        <v>1.009</v>
      </c>
      <c r="L59" s="171" t="n">
        <v>1.009</v>
      </c>
      <c r="M59" s="171" t="n">
        <v>1.009</v>
      </c>
      <c r="N59" s="171" t="n">
        <v>1.009</v>
      </c>
      <c r="O59" s="171" t="n">
        <v>1.009</v>
      </c>
      <c r="P59" s="171" t="n">
        <v>1.009</v>
      </c>
      <c r="Q59" s="171" t="n">
        <v>1.009</v>
      </c>
      <c r="R59" s="171" t="n">
        <v>1.009</v>
      </c>
      <c r="S59" s="171" t="n">
        <v>1.009</v>
      </c>
      <c r="T59" s="171" t="n">
        <v>1.009</v>
      </c>
      <c r="U59" s="171" t="n">
        <v>1.009</v>
      </c>
      <c r="V59" s="171" t="n">
        <v>1.009</v>
      </c>
      <c r="W59" s="171" t="n">
        <v>1.009</v>
      </c>
      <c r="X59" s="171" t="n">
        <v>1.009</v>
      </c>
      <c r="Y59" s="171" t="n">
        <v>1.009</v>
      </c>
      <c r="Z59" s="171" t="n">
        <v>1.009</v>
      </c>
      <c r="AA59" s="171" t="n">
        <v>1.009</v>
      </c>
      <c r="AB59" s="171" t="n">
        <v>1.009</v>
      </c>
      <c r="AC59" s="171" t="n">
        <v>1.009</v>
      </c>
      <c r="AD59" s="171" t="n">
        <v>1.009</v>
      </c>
      <c r="AE59" s="171" t="n">
        <v>1.009</v>
      </c>
      <c r="AF59" s="171" t="n">
        <v>1.009</v>
      </c>
      <c r="AG59" s="171" t="n">
        <v>1.009</v>
      </c>
      <c r="AH59" s="171" t="n">
        <v>1.009</v>
      </c>
      <c r="AI59" s="168" t="n">
        <v>0</v>
      </c>
    </row>
    <row r="60" ht="15" customHeight="1" s="161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1" t="n">
        <v>0.96</v>
      </c>
      <c r="D60" s="171" t="n">
        <v>0.96</v>
      </c>
      <c r="E60" s="171" t="n">
        <v>0.96</v>
      </c>
      <c r="F60" s="171" t="n">
        <v>0.96</v>
      </c>
      <c r="G60" s="171" t="n">
        <v>0.96</v>
      </c>
      <c r="H60" s="171" t="n">
        <v>0.96</v>
      </c>
      <c r="I60" s="171" t="n">
        <v>0.96</v>
      </c>
      <c r="J60" s="171" t="n">
        <v>0.96</v>
      </c>
      <c r="K60" s="171" t="n">
        <v>0.96</v>
      </c>
      <c r="L60" s="171" t="n">
        <v>0.96</v>
      </c>
      <c r="M60" s="171" t="n">
        <v>0.96</v>
      </c>
      <c r="N60" s="171" t="n">
        <v>0.96</v>
      </c>
      <c r="O60" s="171" t="n">
        <v>0.96</v>
      </c>
      <c r="P60" s="171" t="n">
        <v>0.96</v>
      </c>
      <c r="Q60" s="171" t="n">
        <v>0.96</v>
      </c>
      <c r="R60" s="171" t="n">
        <v>0.96</v>
      </c>
      <c r="S60" s="171" t="n">
        <v>0.96</v>
      </c>
      <c r="T60" s="171" t="n">
        <v>0.96</v>
      </c>
      <c r="U60" s="171" t="n">
        <v>0.96</v>
      </c>
      <c r="V60" s="171" t="n">
        <v>0.96</v>
      </c>
      <c r="W60" s="171" t="n">
        <v>0.96</v>
      </c>
      <c r="X60" s="171" t="n">
        <v>0.96</v>
      </c>
      <c r="Y60" s="171" t="n">
        <v>0.96</v>
      </c>
      <c r="Z60" s="171" t="n">
        <v>0.96</v>
      </c>
      <c r="AA60" s="171" t="n">
        <v>0.96</v>
      </c>
      <c r="AB60" s="171" t="n">
        <v>0.96</v>
      </c>
      <c r="AC60" s="171" t="n">
        <v>0.96</v>
      </c>
      <c r="AD60" s="171" t="n">
        <v>0.96</v>
      </c>
      <c r="AE60" s="171" t="n">
        <v>0.96</v>
      </c>
      <c r="AF60" s="171" t="n">
        <v>0.96</v>
      </c>
      <c r="AG60" s="171" t="n">
        <v>0.96</v>
      </c>
      <c r="AH60" s="171" t="n">
        <v>0.96</v>
      </c>
      <c r="AI60" s="168" t="n">
        <v>0</v>
      </c>
    </row>
    <row r="62" ht="15" customHeight="1" s="161">
      <c r="B62" s="25" t="inlineStr">
        <is>
          <t>Coal (million Btu per short ton)</t>
        </is>
      </c>
    </row>
    <row r="63" ht="15" customHeight="1" s="161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8" t="n">
        <v>0.001661</v>
      </c>
    </row>
    <row r="64" ht="15" customHeight="1" s="161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8" t="n">
        <v>-0.000505</v>
      </c>
    </row>
    <row r="65" ht="15" customHeight="1" s="161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8" t="n">
        <v>-0.000306</v>
      </c>
    </row>
    <row r="66" ht="15" customHeight="1" s="161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8" t="n">
        <v>0.001355</v>
      </c>
    </row>
    <row r="67" ht="15" customHeight="1" s="161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8" t="n">
        <v>-0.001231</v>
      </c>
    </row>
    <row r="68" ht="15" customHeight="1" s="161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8" t="n">
        <v>-0.000234</v>
      </c>
    </row>
    <row r="69" ht="15" customHeight="1" s="161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8" t="n">
        <v>-0.000168</v>
      </c>
    </row>
    <row r="70" ht="15" customHeight="1" s="161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8" t="n">
        <v>0.001503</v>
      </c>
    </row>
    <row r="71" ht="15" customHeight="1" s="161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8" t="n">
        <v>0.001061</v>
      </c>
    </row>
    <row r="72" ht="15" customHeight="1" s="161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8" t="n">
        <v>-0.000569</v>
      </c>
    </row>
    <row r="73" ht="15" customHeight="1" s="161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8" t="inlineStr">
        <is>
          <t>- -</t>
        </is>
      </c>
    </row>
    <row r="74" ht="15" customHeight="1" s="161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8" t="n">
        <v>0</v>
      </c>
    </row>
    <row r="76" ht="15" customHeight="1" s="161">
      <c r="B76" s="25" t="inlineStr">
        <is>
          <t>Approximate Heat Rates and Heat Content</t>
        </is>
      </c>
    </row>
    <row r="77" ht="15" customHeight="1" s="161">
      <c r="B77" s="25" t="inlineStr">
        <is>
          <t>(Btu per kilowatthour)</t>
        </is>
      </c>
    </row>
    <row r="78" ht="15" customHeight="1" s="161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8" t="n">
        <v>0</v>
      </c>
    </row>
    <row r="79" ht="15" customHeight="1" s="161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8" t="n">
        <v>-0.005053</v>
      </c>
    </row>
    <row r="80" ht="15" customHeight="1" s="161">
      <c r="B80" s="162" t="inlineStr">
        <is>
          <t xml:space="preserve">   1/ Includes ethane, natural gasoline, and refinery olefins.</t>
        </is>
      </c>
      <c r="C80" s="163" t="n"/>
      <c r="D80" s="163" t="n"/>
      <c r="E80" s="163" t="n"/>
      <c r="F80" s="163" t="n"/>
      <c r="G80" s="163" t="n"/>
      <c r="H80" s="163" t="n"/>
      <c r="I80" s="163" t="n"/>
      <c r="J80" s="163" t="n"/>
      <c r="K80" s="163" t="n"/>
      <c r="L80" s="163" t="n"/>
      <c r="M80" s="163" t="n"/>
      <c r="N80" s="163" t="n"/>
      <c r="O80" s="163" t="n"/>
      <c r="P80" s="163" t="n"/>
      <c r="Q80" s="163" t="n"/>
      <c r="R80" s="163" t="n"/>
      <c r="S80" s="163" t="n"/>
      <c r="T80" s="163" t="n"/>
      <c r="U80" s="163" t="n"/>
      <c r="V80" s="163" t="n"/>
      <c r="W80" s="163" t="n"/>
      <c r="X80" s="163" t="n"/>
      <c r="Y80" s="163" t="n"/>
      <c r="Z80" s="163" t="n"/>
      <c r="AA80" s="163" t="n"/>
      <c r="AB80" s="163" t="n"/>
      <c r="AC80" s="163" t="n"/>
      <c r="AD80" s="163" t="n"/>
      <c r="AE80" s="163" t="n"/>
      <c r="AF80" s="163" t="n"/>
      <c r="AG80" s="163" t="n"/>
      <c r="AH80" s="163" t="n"/>
      <c r="AI80" s="163" t="n"/>
    </row>
    <row r="81" ht="15" customHeight="1" s="161">
      <c r="B81" s="19" t="inlineStr">
        <is>
          <t xml:space="preserve">   2/ Includes all electricity-only and combined heat and power plants that have a regulatory status.</t>
        </is>
      </c>
    </row>
    <row r="82" ht="15" customHeight="1" s="161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1">
      <c r="B83" s="19" t="inlineStr">
        <is>
          <t xml:space="preserve">   - - = Not applicable.</t>
        </is>
      </c>
    </row>
    <row r="84" ht="15" customHeight="1" s="161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1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29"/>
    <col width="9.1640625" customWidth="1" style="60" min="30" max="16384"/>
  </cols>
  <sheetData>
    <row r="2" ht="16" customHeight="1" s="161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1"/>
    <row r="6" hidden="1" s="161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1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1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1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1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1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1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1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1"/>
    <row r="15" hidden="1" s="161"/>
    <row r="16" ht="14" customHeight="1" s="161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1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2" t="inlineStr">
        <is>
          <t>Coking Coal</t>
        </is>
      </c>
      <c r="B19" s="173" t="n">
        <v>0</v>
      </c>
      <c r="C19" s="173" t="n">
        <v>0</v>
      </c>
      <c r="D19" s="173" t="n">
        <v>0</v>
      </c>
      <c r="E19" s="173" t="n">
        <v>0.9900519152026845</v>
      </c>
      <c r="F19" s="173" t="n">
        <v>8.91730418497275</v>
      </c>
      <c r="G19" s="173" t="n">
        <v>37.76336139052773</v>
      </c>
      <c r="H19" s="173" t="n">
        <v>24.0773765245242</v>
      </c>
      <c r="I19" s="173" t="n">
        <v>0</v>
      </c>
      <c r="J19" s="173" t="n">
        <v>10.9113118775623</v>
      </c>
      <c r="K19" s="173" t="n">
        <v>40.07727003199125</v>
      </c>
      <c r="L19" s="173" t="n">
        <v>53.5437090664351</v>
      </c>
      <c r="M19" s="173" t="n">
        <v>24.76439499051094</v>
      </c>
      <c r="N19" s="173" t="n">
        <v>40.2979528593163</v>
      </c>
      <c r="O19" s="173" t="n">
        <v>51.8886576622416</v>
      </c>
      <c r="P19" s="173" t="n">
        <v>167.7675714419388</v>
      </c>
      <c r="Q19" s="173" t="n">
        <v>80.44112990510735</v>
      </c>
      <c r="R19" s="173" t="n">
        <v>62.87465486204508</v>
      </c>
      <c r="S19" s="173" t="n">
        <v>2.320314918286954</v>
      </c>
      <c r="T19" s="173" t="n">
        <v>29.16020741690249</v>
      </c>
      <c r="U19" s="173" t="n">
        <v>6.384914340017417</v>
      </c>
      <c r="V19" s="173" t="n">
        <v>64.75700410595033</v>
      </c>
      <c r="W19" s="173" t="n">
        <v>60.84118508593644</v>
      </c>
      <c r="X19" s="173" t="n">
        <v>132.4827913669318</v>
      </c>
      <c r="Y19" s="173" t="n">
        <v>119.3475608128145</v>
      </c>
      <c r="Z19" s="173" t="n">
        <v>48.77632174792018</v>
      </c>
      <c r="AA19" s="173" t="n">
        <v>121.817526454253</v>
      </c>
      <c r="AB19" s="173" t="n">
        <v>88.62264778274556</v>
      </c>
      <c r="AC19" s="173" t="n">
        <v>111.828615377909</v>
      </c>
      <c r="AD19" s="173" t="n">
        <v>124.727608675136</v>
      </c>
      <c r="AE19" s="173" t="n"/>
      <c r="AF19" s="174" t="n"/>
    </row>
    <row r="20">
      <c r="A20" s="172" t="inlineStr">
        <is>
          <t>Other Coal</t>
        </is>
      </c>
      <c r="B20" s="173" t="n">
        <v>1648.662876207083</v>
      </c>
      <c r="C20" s="173" t="n">
        <v>1611.182102739059</v>
      </c>
      <c r="D20" s="173" t="n">
        <v>1564.111447693696</v>
      </c>
      <c r="E20" s="173" t="n">
        <v>1594.948920973089</v>
      </c>
      <c r="F20" s="173" t="n">
        <v>1605.776275195158</v>
      </c>
      <c r="G20" s="173" t="n">
        <v>1538.237008089479</v>
      </c>
      <c r="H20" s="173" t="n">
        <v>1466.310357169848</v>
      </c>
      <c r="I20" s="173" t="n">
        <v>1468.794975502362</v>
      </c>
      <c r="J20" s="173" t="n">
        <v>1481.189009807098</v>
      </c>
      <c r="K20" s="173" t="n">
        <v>1383.855577687002</v>
      </c>
      <c r="L20" s="173" t="n">
        <v>1361.141973120053</v>
      </c>
      <c r="M20" s="173" t="n">
        <v>1369.744149618447</v>
      </c>
      <c r="N20" s="173" t="n">
        <v>1255.702850327064</v>
      </c>
      <c r="O20" s="173" t="n">
        <v>1260.68702591584</v>
      </c>
      <c r="P20" s="173" t="n">
        <v>1273.928168329413</v>
      </c>
      <c r="Q20" s="173" t="n">
        <v>1231.048506113816</v>
      </c>
      <c r="R20" s="173" t="n">
        <v>1200.66983827585</v>
      </c>
      <c r="S20" s="173" t="n">
        <v>1142.709432773478</v>
      </c>
      <c r="T20" s="173" t="n">
        <v>1093.366909470688</v>
      </c>
      <c r="U20" s="173" t="n">
        <v>889.174122029673</v>
      </c>
      <c r="V20" s="173" t="n">
        <v>961.9078304991132</v>
      </c>
      <c r="W20" s="173" t="n">
        <v>876.427230484892</v>
      </c>
      <c r="X20" s="173" t="n">
        <v>792.6378490485666</v>
      </c>
      <c r="Y20" s="173" t="n">
        <v>810.3061994687445</v>
      </c>
      <c r="Z20" s="173" t="n">
        <v>809.3512102362608</v>
      </c>
      <c r="AA20" s="173" t="n">
        <v>705.9710267771045</v>
      </c>
      <c r="AB20" s="173" t="n">
        <v>630.5580507975623</v>
      </c>
      <c r="AC20" s="173" t="n">
        <v>580.1232976582239</v>
      </c>
      <c r="AD20" s="173" t="n">
        <v>531.1227052091349</v>
      </c>
      <c r="AE20" s="173" t="n"/>
      <c r="AF20" s="174" t="n"/>
    </row>
    <row r="21" customFormat="1" s="90">
      <c r="A21" s="175" t="inlineStr">
        <is>
          <t>Coke Imports</t>
        </is>
      </c>
      <c r="B21" s="173" t="n"/>
      <c r="C21" s="173" t="n"/>
      <c r="D21" s="173" t="n"/>
      <c r="E21" s="173" t="n"/>
      <c r="F21" s="173" t="n"/>
      <c r="G21" s="173" t="n"/>
      <c r="H21" s="173" t="n"/>
      <c r="I21" s="173" t="n"/>
      <c r="J21" s="173" t="n"/>
      <c r="K21" s="173" t="n"/>
      <c r="L21" s="173" t="n"/>
      <c r="M21" s="173" t="n"/>
      <c r="N21" s="173" t="n"/>
      <c r="O21" s="173" t="n"/>
      <c r="P21" s="173" t="n"/>
      <c r="Q21" s="173" t="n"/>
      <c r="R21" s="173" t="n"/>
      <c r="S21" s="173" t="n"/>
      <c r="T21" s="173" t="n"/>
      <c r="U21" s="173" t="n"/>
      <c r="V21" s="173" t="n"/>
      <c r="W21" s="173" t="n"/>
      <c r="X21" s="173" t="n"/>
      <c r="Y21" s="173" t="n"/>
      <c r="Z21" s="173" t="n"/>
      <c r="AA21" s="173" t="n"/>
      <c r="AB21" s="176" t="n"/>
      <c r="AC21" s="176" t="n"/>
      <c r="AD21" s="176" t="n"/>
      <c r="AE21" s="176" t="n"/>
      <c r="AF21" s="177" t="n"/>
    </row>
    <row r="22">
      <c r="A22" s="172" t="inlineStr">
        <is>
          <t>Natural Gas</t>
        </is>
      </c>
      <c r="B22" s="173" t="n">
        <v>8013.706817411778</v>
      </c>
      <c r="C22" s="173" t="n">
        <v>8128.445618984475</v>
      </c>
      <c r="D22" s="173" t="n">
        <v>8443.76746154626</v>
      </c>
      <c r="E22" s="173" t="n">
        <v>8599.296642615702</v>
      </c>
      <c r="F22" s="173" t="n">
        <v>8643.964102949314</v>
      </c>
      <c r="G22" s="173" t="n">
        <v>9093.422489070917</v>
      </c>
      <c r="H22" s="173" t="n">
        <v>9408.944972087344</v>
      </c>
      <c r="I22" s="173" t="n">
        <v>9438.852023655563</v>
      </c>
      <c r="J22" s="173" t="n">
        <v>9252.095504274514</v>
      </c>
      <c r="K22" s="173" t="n">
        <v>8837.932171083246</v>
      </c>
      <c r="L22" s="173" t="n">
        <v>9057.67718143471</v>
      </c>
      <c r="M22" s="173" t="n">
        <v>8340.59107809373</v>
      </c>
      <c r="N22" s="173" t="n">
        <v>8467.068260787182</v>
      </c>
      <c r="O22" s="173" t="n">
        <v>8190.180979735813</v>
      </c>
      <c r="P22" s="173" t="n">
        <v>8220.014877328069</v>
      </c>
      <c r="Q22" s="173" t="n">
        <v>7599.889320576597</v>
      </c>
      <c r="R22" s="173" t="n">
        <v>7556.352391028016</v>
      </c>
      <c r="S22" s="173" t="n">
        <v>7754.758931183914</v>
      </c>
      <c r="T22" s="173" t="n">
        <v>7804.832135571481</v>
      </c>
      <c r="U22" s="173" t="n">
        <v>7358.64089245089</v>
      </c>
      <c r="V22" s="173" t="n">
        <v>7995.09685832349</v>
      </c>
      <c r="W22" s="173" t="n">
        <v>8185.306827915429</v>
      </c>
      <c r="X22" s="173" t="n">
        <v>8514.776442618546</v>
      </c>
      <c r="Y22" s="173" t="n">
        <v>8836.971456269603</v>
      </c>
      <c r="Z22" s="173" t="n">
        <v>9148.224948152685</v>
      </c>
      <c r="AA22" s="173" t="n">
        <v>9110.121494952216</v>
      </c>
      <c r="AB22" s="173" t="n">
        <v>9306.446039080183</v>
      </c>
      <c r="AC22" s="173" t="n">
        <v>9511.958417415168</v>
      </c>
      <c r="AD22" s="173" t="n">
        <v>10059.70265152512</v>
      </c>
      <c r="AE22" s="173" t="n"/>
      <c r="AF22" s="174" t="n"/>
    </row>
    <row r="23">
      <c r="A23" s="172" t="inlineStr">
        <is>
          <t>Asphalt and Road Oil</t>
        </is>
      </c>
      <c r="B23" s="173" t="n">
        <v>1170.193</v>
      </c>
      <c r="C23" s="173" t="n">
        <v>1076.535</v>
      </c>
      <c r="D23" s="173" t="n">
        <v>1102.22</v>
      </c>
      <c r="E23" s="173" t="n">
        <v>1149.02</v>
      </c>
      <c r="F23" s="173" t="n">
        <v>1172.917</v>
      </c>
      <c r="G23" s="173" t="n">
        <v>1178.175</v>
      </c>
      <c r="H23" s="173" t="n">
        <v>1175.932</v>
      </c>
      <c r="I23" s="173" t="n">
        <v>1223.566</v>
      </c>
      <c r="J23" s="173" t="n">
        <v>1262.552</v>
      </c>
      <c r="K23" s="173" t="n">
        <v>1324.413</v>
      </c>
      <c r="L23" s="173" t="n">
        <v>1275.678</v>
      </c>
      <c r="M23" s="173" t="n">
        <v>1256.865</v>
      </c>
      <c r="N23" s="173" t="n">
        <v>1239.957</v>
      </c>
      <c r="O23" s="173" t="n">
        <v>1219.538</v>
      </c>
      <c r="P23" s="173" t="n">
        <v>1303.848</v>
      </c>
      <c r="Q23" s="173" t="n">
        <v>1323.238</v>
      </c>
      <c r="R23" s="173" t="n">
        <v>1261.166</v>
      </c>
      <c r="S23" s="173" t="n">
        <v>1197.039</v>
      </c>
      <c r="T23" s="173" t="n">
        <v>1011.971</v>
      </c>
      <c r="U23" s="173" t="n">
        <v>873.083</v>
      </c>
      <c r="V23" s="173" t="n">
        <v>877.768</v>
      </c>
      <c r="W23" s="173" t="n">
        <v>859.489</v>
      </c>
      <c r="X23" s="173" t="n">
        <v>826.697</v>
      </c>
      <c r="Y23" s="173" t="n">
        <v>783.347</v>
      </c>
      <c r="Z23" s="173" t="n">
        <v>792.636</v>
      </c>
      <c r="AA23" s="173" t="n">
        <v>831.66</v>
      </c>
      <c r="AB23" s="173" t="n">
        <v>853.366</v>
      </c>
      <c r="AC23" s="173" t="n">
        <v>849.182</v>
      </c>
      <c r="AD23" s="173" t="n">
        <v>792.763</v>
      </c>
      <c r="AE23" s="173" t="n"/>
      <c r="AF23" s="174" t="n"/>
    </row>
    <row r="24" customFormat="1" s="94">
      <c r="A24" s="178" t="inlineStr">
        <is>
          <t>Aviation Gasoline</t>
        </is>
      </c>
      <c r="B24" s="173" t="n">
        <v>44.978</v>
      </c>
      <c r="C24" s="173" t="n">
        <v>41.722</v>
      </c>
      <c r="D24" s="173" t="n">
        <v>41.055</v>
      </c>
      <c r="E24" s="173" t="n">
        <v>38.395</v>
      </c>
      <c r="F24" s="173" t="n">
        <v>38.138</v>
      </c>
      <c r="G24" s="173" t="n">
        <v>39.581</v>
      </c>
      <c r="H24" s="173" t="n">
        <v>37.355</v>
      </c>
      <c r="I24" s="173" t="n">
        <v>39.697</v>
      </c>
      <c r="J24" s="173" t="n">
        <v>35.498</v>
      </c>
      <c r="K24" s="173" t="n">
        <v>39.172</v>
      </c>
      <c r="L24" s="173" t="n">
        <v>36.285</v>
      </c>
      <c r="M24" s="173" t="n">
        <v>34.937</v>
      </c>
      <c r="N24" s="173" t="n">
        <v>33.731</v>
      </c>
      <c r="O24" s="173" t="n">
        <v>30.222</v>
      </c>
      <c r="P24" s="173" t="n">
        <v>31.242</v>
      </c>
      <c r="Q24" s="173" t="n">
        <v>35.366</v>
      </c>
      <c r="R24" s="173" t="n">
        <v>33.448</v>
      </c>
      <c r="S24" s="173" t="n">
        <v>31.59</v>
      </c>
      <c r="T24" s="173" t="n">
        <v>28.284</v>
      </c>
      <c r="U24" s="173" t="n">
        <v>26.558</v>
      </c>
      <c r="V24" s="173" t="n">
        <v>27.047</v>
      </c>
      <c r="W24" s="173" t="n">
        <v>27.057</v>
      </c>
      <c r="X24" s="173" t="n">
        <v>25.114</v>
      </c>
      <c r="Y24" s="173" t="n">
        <v>22.358</v>
      </c>
      <c r="Z24" s="173" t="n">
        <v>21.696</v>
      </c>
      <c r="AA24" s="173" t="n">
        <v>21.14099999999999</v>
      </c>
      <c r="AB24" s="179" t="n">
        <v>20.465</v>
      </c>
      <c r="AC24" s="179" t="n">
        <v>20.949</v>
      </c>
      <c r="AD24" s="179" t="n">
        <v>22.393</v>
      </c>
      <c r="AE24" s="179" t="n"/>
      <c r="AF24" s="180" t="n"/>
    </row>
    <row r="25">
      <c r="A25" s="172" t="inlineStr">
        <is>
          <t>Distillate Fuel</t>
        </is>
      </c>
      <c r="B25" s="173" t="n">
        <v>3712.801049404762</v>
      </c>
      <c r="C25" s="173" t="n">
        <v>3598.967235119047</v>
      </c>
      <c r="D25" s="173" t="n">
        <v>3811.646583928571</v>
      </c>
      <c r="E25" s="173" t="n">
        <v>4036.036401785715</v>
      </c>
      <c r="F25" s="173" t="n">
        <v>4304.447195714286</v>
      </c>
      <c r="G25" s="173" t="n">
        <v>4505.128555714286</v>
      </c>
      <c r="H25" s="173" t="n">
        <v>4709.048468571429</v>
      </c>
      <c r="I25" s="173" t="n">
        <v>4923.432741428572</v>
      </c>
      <c r="J25" s="173" t="n">
        <v>5108.711385119048</v>
      </c>
      <c r="K25" s="173" t="n">
        <v>5359.362870452381</v>
      </c>
      <c r="L25" s="173" t="n">
        <v>5522.566978029531</v>
      </c>
      <c r="M25" s="173" t="n">
        <v>5483.696750714286</v>
      </c>
      <c r="N25" s="173" t="n">
        <v>5672.564864999998</v>
      </c>
      <c r="O25" s="173" t="n">
        <v>5808.780173428572</v>
      </c>
      <c r="P25" s="173" t="n">
        <v>6053.967829238094</v>
      </c>
      <c r="Q25" s="173" t="n">
        <v>6313.103765619047</v>
      </c>
      <c r="R25" s="173" t="n">
        <v>6453.469323333333</v>
      </c>
      <c r="S25" s="173" t="n">
        <v>6504.945853714285</v>
      </c>
      <c r="T25" s="173" t="n">
        <v>6180.980990206192</v>
      </c>
      <c r="U25" s="173" t="n">
        <v>5563.378478295786</v>
      </c>
      <c r="V25" s="173" t="n">
        <v>5810.055744601285</v>
      </c>
      <c r="W25" s="173" t="n">
        <v>5833.785443142477</v>
      </c>
      <c r="X25" s="173" t="n">
        <v>5801.624356695667</v>
      </c>
      <c r="Y25" s="173" t="n">
        <v>5828.098839163237</v>
      </c>
      <c r="Z25" s="173" t="n">
        <v>6030.622770094828</v>
      </c>
      <c r="AA25" s="173" t="n">
        <v>6227.853026052216</v>
      </c>
      <c r="AB25" s="173" t="n">
        <v>6190.935203012886</v>
      </c>
      <c r="AC25" s="173" t="n">
        <v>6384.827773802921</v>
      </c>
      <c r="AD25" s="173" t="n">
        <v>6550.793054597372</v>
      </c>
      <c r="AE25" s="173" t="n"/>
      <c r="AF25" s="174" t="n"/>
    </row>
    <row r="26">
      <c r="A26" s="178" t="inlineStr">
        <is>
          <t>Jet Fuel</t>
        </is>
      </c>
      <c r="B26" s="173" t="n">
        <v>3129.488</v>
      </c>
      <c r="C26" s="173" t="n">
        <v>3025.004</v>
      </c>
      <c r="D26" s="173" t="n">
        <v>3001.329</v>
      </c>
      <c r="E26" s="173" t="n">
        <v>3028.006</v>
      </c>
      <c r="F26" s="173" t="n">
        <v>3154.499</v>
      </c>
      <c r="G26" s="173" t="n">
        <v>3132.196</v>
      </c>
      <c r="H26" s="173" t="n">
        <v>3274.237</v>
      </c>
      <c r="I26" s="173" t="n">
        <v>3308.167</v>
      </c>
      <c r="J26" s="173" t="n">
        <v>3356.783</v>
      </c>
      <c r="K26" s="173" t="n">
        <v>3461.783</v>
      </c>
      <c r="L26" s="173" t="n">
        <v>3580.349999999999</v>
      </c>
      <c r="M26" s="173" t="n">
        <v>3425.986</v>
      </c>
      <c r="N26" s="173" t="n">
        <v>3340.318</v>
      </c>
      <c r="O26" s="173" t="n">
        <v>3265.457</v>
      </c>
      <c r="P26" s="173" t="n">
        <v>3382.53</v>
      </c>
      <c r="Q26" s="173" t="n">
        <v>3474.754</v>
      </c>
      <c r="R26" s="173" t="n">
        <v>3379.381</v>
      </c>
      <c r="S26" s="173" t="n">
        <v>3357.609</v>
      </c>
      <c r="T26" s="173" t="n">
        <v>3192.838999999999</v>
      </c>
      <c r="U26" s="173" t="n">
        <v>2883.277</v>
      </c>
      <c r="V26" s="173" t="n">
        <v>2962.869</v>
      </c>
      <c r="W26" s="173" t="n">
        <v>2949.818</v>
      </c>
      <c r="X26" s="173" t="n">
        <v>2901.434</v>
      </c>
      <c r="Y26" s="173" t="n">
        <v>2968.559</v>
      </c>
      <c r="Z26" s="173" t="n">
        <v>3042.089</v>
      </c>
      <c r="AA26" s="173" t="n">
        <v>3204.165</v>
      </c>
      <c r="AB26" s="173" t="n">
        <v>3349.876999999999</v>
      </c>
      <c r="AC26" s="173" t="n">
        <v>3481.346</v>
      </c>
      <c r="AD26" s="173" t="n">
        <v>3532.757</v>
      </c>
      <c r="AE26" s="173" t="n"/>
      <c r="AF26" s="174" t="n"/>
    </row>
    <row r="27">
      <c r="A27" s="172" t="inlineStr">
        <is>
          <t>Kerosene</t>
        </is>
      </c>
      <c r="B27" s="173" t="n">
        <v>12.274</v>
      </c>
      <c r="C27" s="173" t="n">
        <v>11.382</v>
      </c>
      <c r="D27" s="173" t="n">
        <v>9.789999999999997</v>
      </c>
      <c r="E27" s="173" t="n">
        <v>13.053</v>
      </c>
      <c r="F27" s="173" t="n">
        <v>16.912</v>
      </c>
      <c r="G27" s="173" t="n">
        <v>15.444</v>
      </c>
      <c r="H27" s="173" t="n">
        <v>18.301</v>
      </c>
      <c r="I27" s="173" t="n">
        <v>18.812</v>
      </c>
      <c r="J27" s="173" t="n">
        <v>22.071</v>
      </c>
      <c r="K27" s="173" t="n">
        <v>12.84</v>
      </c>
      <c r="L27" s="173" t="n">
        <v>15.64</v>
      </c>
      <c r="M27" s="173" t="n">
        <v>23.223</v>
      </c>
      <c r="N27" s="173" t="n">
        <v>13.808</v>
      </c>
      <c r="O27" s="173" t="n">
        <v>24.113</v>
      </c>
      <c r="P27" s="173" t="n">
        <v>28.219</v>
      </c>
      <c r="Q27" s="173" t="n">
        <v>39.076</v>
      </c>
      <c r="R27" s="173" t="n">
        <v>29.576</v>
      </c>
      <c r="S27" s="173" t="n">
        <v>13.422</v>
      </c>
      <c r="T27" s="173" t="n">
        <v>3.83</v>
      </c>
      <c r="U27" s="173" t="n">
        <v>4.399</v>
      </c>
      <c r="V27" s="173" t="n">
        <v>7.318</v>
      </c>
      <c r="W27" s="173" t="n">
        <v>3.615</v>
      </c>
      <c r="X27" s="173" t="n">
        <v>2.008</v>
      </c>
      <c r="Y27" s="173" t="n">
        <v>1.477</v>
      </c>
      <c r="Z27" s="173" t="n">
        <v>2.829</v>
      </c>
      <c r="AA27" s="173" t="n">
        <v>1.728</v>
      </c>
      <c r="AB27" s="173" t="n">
        <v>2.266</v>
      </c>
      <c r="AC27" s="173" t="n">
        <v>1.115</v>
      </c>
      <c r="AD27" s="173" t="n">
        <v>1.165</v>
      </c>
      <c r="AE27" s="173" t="n"/>
      <c r="AF27" s="174" t="n"/>
    </row>
    <row r="28">
      <c r="A28" s="172" t="inlineStr">
        <is>
          <t>LPG</t>
        </is>
      </c>
      <c r="B28" s="173" t="n">
        <v>1529.326302654</v>
      </c>
      <c r="C28" s="173" t="n">
        <v>1662.542914624</v>
      </c>
      <c r="D28" s="173" t="n">
        <v>1774.584744773</v>
      </c>
      <c r="E28" s="173" t="n">
        <v>1703.870114736</v>
      </c>
      <c r="F28" s="173" t="n">
        <v>1911.182812939</v>
      </c>
      <c r="G28" s="173" t="n">
        <v>1929.459552923</v>
      </c>
      <c r="H28" s="173" t="n">
        <v>1987.131927932</v>
      </c>
      <c r="I28" s="173" t="n">
        <v>2035.417639889</v>
      </c>
      <c r="J28" s="173" t="n">
        <v>1953.941975594</v>
      </c>
      <c r="K28" s="173" t="n">
        <v>2145.680834743</v>
      </c>
      <c r="L28" s="173" t="n">
        <v>2153.046369928</v>
      </c>
      <c r="M28" s="173" t="n">
        <v>1947.469666355</v>
      </c>
      <c r="N28" s="173" t="n">
        <v>2088.493158765</v>
      </c>
      <c r="O28" s="173" t="n">
        <v>1963.430224948</v>
      </c>
      <c r="P28" s="173" t="n">
        <v>2068.813421624</v>
      </c>
      <c r="Q28" s="173" t="n">
        <v>1941.334783683</v>
      </c>
      <c r="R28" s="173" t="n">
        <v>2030.245257243</v>
      </c>
      <c r="S28" s="173" t="n">
        <v>2026.896728841</v>
      </c>
      <c r="T28" s="173" t="n">
        <v>1750.339128134</v>
      </c>
      <c r="U28" s="173" t="n">
        <v>1863.969982933</v>
      </c>
      <c r="V28" s="173" t="n">
        <v>2051.440521111</v>
      </c>
      <c r="W28" s="173" t="n">
        <v>2101.701353696</v>
      </c>
      <c r="X28" s="173" t="n">
        <v>2269.883561042</v>
      </c>
      <c r="Y28" s="173" t="n">
        <v>2449.713053127</v>
      </c>
      <c r="Z28" s="173" t="n">
        <v>2320.173564055</v>
      </c>
      <c r="AA28" s="173" t="n">
        <v>2462.714545509</v>
      </c>
      <c r="AB28" s="173" t="n">
        <v>2478.099042262</v>
      </c>
      <c r="AC28" s="173" t="n">
        <v>2513.586681085</v>
      </c>
      <c r="AD28" s="173" t="n">
        <v>2813.765347457</v>
      </c>
      <c r="AE28" s="173" t="n"/>
      <c r="AF28" s="174" t="n"/>
    </row>
    <row r="29">
      <c r="A29" s="172" t="inlineStr">
        <is>
          <t>Lubricants</t>
        </is>
      </c>
      <c r="B29" s="173" t="n">
        <v>186.343</v>
      </c>
      <c r="C29" s="173" t="n">
        <v>166.703</v>
      </c>
      <c r="D29" s="173" t="n">
        <v>169.96</v>
      </c>
      <c r="E29" s="173" t="n">
        <v>173.064</v>
      </c>
      <c r="F29" s="173" t="n">
        <v>180.886</v>
      </c>
      <c r="G29" s="173" t="n">
        <v>177.78</v>
      </c>
      <c r="H29" s="173" t="n">
        <v>172.534</v>
      </c>
      <c r="I29" s="173" t="n">
        <v>182.262</v>
      </c>
      <c r="J29" s="173" t="n">
        <v>190.802</v>
      </c>
      <c r="K29" s="173" t="n">
        <v>192.799</v>
      </c>
      <c r="L29" s="173" t="n">
        <v>189.907</v>
      </c>
      <c r="M29" s="173" t="n">
        <v>173.997</v>
      </c>
      <c r="N29" s="173" t="n">
        <v>171.935</v>
      </c>
      <c r="O29" s="173" t="n">
        <v>158.957</v>
      </c>
      <c r="P29" s="173" t="n">
        <v>161.04</v>
      </c>
      <c r="Q29" s="173" t="n">
        <v>160.199</v>
      </c>
      <c r="R29" s="173" t="n">
        <v>156.078</v>
      </c>
      <c r="S29" s="173" t="n">
        <v>161.177</v>
      </c>
      <c r="T29" s="173" t="n">
        <v>149.635</v>
      </c>
      <c r="U29" s="173" t="n">
        <v>134.533</v>
      </c>
      <c r="V29" s="173" t="n">
        <v>135.879</v>
      </c>
      <c r="W29" s="173" t="n">
        <v>127.396</v>
      </c>
      <c r="X29" s="173" t="n">
        <v>118.313</v>
      </c>
      <c r="Y29" s="173" t="n">
        <v>125.091</v>
      </c>
      <c r="Z29" s="173" t="n">
        <v>130.663</v>
      </c>
      <c r="AA29" s="173" t="n">
        <v>142.136</v>
      </c>
      <c r="AB29" s="173" t="n">
        <v>135.14</v>
      </c>
      <c r="AC29" s="173" t="n">
        <v>124.894</v>
      </c>
      <c r="AD29" s="173" t="n">
        <v>121.194</v>
      </c>
      <c r="AE29" s="173" t="n"/>
      <c r="AF29" s="174" t="n"/>
    </row>
    <row r="30">
      <c r="A30" s="172" t="inlineStr">
        <is>
          <t>Motor Gasoline</t>
        </is>
      </c>
      <c r="B30" s="173" t="n">
        <v>254.7798147690334</v>
      </c>
      <c r="C30" s="173" t="n">
        <v>366.9061898815953</v>
      </c>
      <c r="D30" s="173" t="n">
        <v>247.2610767996885</v>
      </c>
      <c r="E30" s="173" t="n">
        <v>249.9282910209284</v>
      </c>
      <c r="F30" s="173" t="n">
        <v>247.5973839308425</v>
      </c>
      <c r="G30" s="173" t="n">
        <v>373.1931316973461</v>
      </c>
      <c r="H30" s="173" t="n">
        <v>319.9668526201099</v>
      </c>
      <c r="I30" s="173" t="n">
        <v>290.6313939408089</v>
      </c>
      <c r="J30" s="173" t="n">
        <v>300.0957020260495</v>
      </c>
      <c r="K30" s="173" t="n">
        <v>150.3408352911991</v>
      </c>
      <c r="L30" s="173" t="n">
        <v>252.6878818444713</v>
      </c>
      <c r="M30" s="173" t="n">
        <v>381.9878263929234</v>
      </c>
      <c r="N30" s="173" t="n">
        <v>455.5467899041735</v>
      </c>
      <c r="O30" s="173" t="n">
        <v>464.3384443356492</v>
      </c>
      <c r="P30" s="173" t="n">
        <v>574.3186694172982</v>
      </c>
      <c r="Q30" s="173" t="n">
        <v>697.146798611255</v>
      </c>
      <c r="R30" s="173" t="n">
        <v>930.2675629658311</v>
      </c>
      <c r="S30" s="173" t="n">
        <v>862.8156330633045</v>
      </c>
      <c r="T30" s="173" t="n">
        <v>755.8861924099872</v>
      </c>
      <c r="U30" s="173" t="n">
        <v>635.5006323355539</v>
      </c>
      <c r="V30" s="173" t="n">
        <v>559.7398511426885</v>
      </c>
      <c r="W30" s="173" t="n">
        <v>455.9184700602175</v>
      </c>
      <c r="X30" s="173" t="n">
        <v>432.1579428640853</v>
      </c>
      <c r="Y30" s="173" t="n">
        <v>606.1723876362857</v>
      </c>
      <c r="Z30" s="173" t="n">
        <v>205.6455489496283</v>
      </c>
      <c r="AA30" s="173" t="n">
        <v>321.3759828338324</v>
      </c>
      <c r="AB30" s="173" t="n">
        <v>287.2497802433473</v>
      </c>
      <c r="AC30" s="173" t="n">
        <v>295.7313989813695</v>
      </c>
      <c r="AD30" s="173" t="n">
        <v>205.1217512932567</v>
      </c>
      <c r="AE30" s="173" t="n"/>
      <c r="AF30" s="174" t="n"/>
    </row>
    <row r="31">
      <c r="A31" s="172" t="inlineStr">
        <is>
          <t>Residual Fuel</t>
        </is>
      </c>
      <c r="B31" s="173" t="n">
        <v>364.1479342881755</v>
      </c>
      <c r="C31" s="173" t="n">
        <v>270.890686</v>
      </c>
      <c r="D31" s="173" t="n">
        <v>323.907686</v>
      </c>
      <c r="E31" s="173" t="n">
        <v>382.900686</v>
      </c>
      <c r="F31" s="173" t="n">
        <v>368.358946</v>
      </c>
      <c r="G31" s="173" t="n">
        <v>286.168946</v>
      </c>
      <c r="H31" s="173" t="n">
        <v>284.672946</v>
      </c>
      <c r="I31" s="173" t="n">
        <v>240.078946</v>
      </c>
      <c r="J31" s="173" t="n">
        <v>173.258</v>
      </c>
      <c r="K31" s="173" t="n">
        <v>150.89</v>
      </c>
      <c r="L31" s="173" t="n">
        <v>184.055</v>
      </c>
      <c r="M31" s="173" t="n">
        <v>146.669</v>
      </c>
      <c r="N31" s="173" t="n">
        <v>146.098</v>
      </c>
      <c r="O31" s="173" t="n">
        <v>176.43</v>
      </c>
      <c r="P31" s="173" t="n">
        <v>204.698</v>
      </c>
      <c r="Q31" s="173" t="n">
        <v>237.378</v>
      </c>
      <c r="R31" s="173" t="n">
        <v>176.394</v>
      </c>
      <c r="S31" s="173" t="n">
        <v>130.369</v>
      </c>
      <c r="T31" s="173" t="n">
        <v>131.477</v>
      </c>
      <c r="U31" s="173" t="n">
        <v>67.26900000000001</v>
      </c>
      <c r="V31" s="173" t="n">
        <v>32.18299999999998</v>
      </c>
      <c r="W31" s="173" t="n">
        <v>46.90700000000001</v>
      </c>
      <c r="X31" s="173" t="n">
        <v>0</v>
      </c>
      <c r="Y31" s="173" t="n">
        <v>0</v>
      </c>
      <c r="Z31" s="173" t="n">
        <v>0</v>
      </c>
      <c r="AA31" s="173" t="n">
        <v>0</v>
      </c>
      <c r="AB31" s="173" t="n">
        <v>0</v>
      </c>
      <c r="AC31" s="173" t="n">
        <v>0</v>
      </c>
      <c r="AD31" s="173" t="n">
        <v>0</v>
      </c>
      <c r="AE31" s="173" t="n"/>
      <c r="AF31" s="174" t="n"/>
    </row>
    <row r="32">
      <c r="A32" s="172" t="inlineStr">
        <is>
          <t>Other Petroleum</t>
        </is>
      </c>
      <c r="B32" s="181" t="n"/>
      <c r="C32" s="181" t="n"/>
      <c r="D32" s="181" t="n"/>
      <c r="E32" s="181" t="n"/>
      <c r="F32" s="181" t="n"/>
      <c r="G32" s="181" t="n"/>
      <c r="H32" s="181" t="n"/>
      <c r="I32" s="181" t="n"/>
      <c r="J32" s="181" t="n"/>
      <c r="K32" s="181" t="n"/>
      <c r="L32" s="181" t="n"/>
      <c r="M32" s="181" t="n"/>
      <c r="N32" s="181" t="n"/>
      <c r="O32" s="181" t="n"/>
      <c r="P32" s="181" t="n"/>
      <c r="Q32" s="181" t="n"/>
      <c r="R32" s="181" t="n"/>
      <c r="S32" s="181" t="n"/>
      <c r="T32" s="181" t="n"/>
      <c r="U32" s="181" t="n"/>
      <c r="V32" s="181" t="n"/>
      <c r="W32" s="181" t="n"/>
      <c r="X32" s="181" t="n"/>
      <c r="Y32" s="181" t="n"/>
      <c r="Z32" s="181" t="n"/>
      <c r="AA32" s="181" t="n"/>
      <c r="AB32" s="181" t="n"/>
      <c r="AC32" s="181" t="n"/>
      <c r="AD32" s="181" t="n"/>
      <c r="AE32" s="181" t="n"/>
      <c r="AF32" s="182" t="n"/>
    </row>
    <row r="33">
      <c r="A33" s="183" t="inlineStr">
        <is>
          <t>AvGas Blend Components</t>
        </is>
      </c>
      <c r="B33" s="173" t="n">
        <v>0.237256</v>
      </c>
      <c r="C33" s="173" t="n">
        <v>-0.08076800000000001</v>
      </c>
      <c r="D33" s="173" t="n">
        <v>0.156488</v>
      </c>
      <c r="E33" s="173" t="n">
        <v>0.146392</v>
      </c>
      <c r="F33" s="173" t="n">
        <v>6.097983999999999</v>
      </c>
      <c r="G33" s="173" t="n">
        <v>5.290304</v>
      </c>
      <c r="H33" s="173" t="n">
        <v>6.951096</v>
      </c>
      <c r="I33" s="173" t="n">
        <v>9.056111999999999</v>
      </c>
      <c r="J33" s="173" t="n">
        <v>4.003063999999999</v>
      </c>
      <c r="K33" s="173" t="n">
        <v>6.395816</v>
      </c>
      <c r="L33" s="173" t="n">
        <v>3.816288</v>
      </c>
      <c r="M33" s="173" t="n">
        <v>6.072743999999999</v>
      </c>
      <c r="N33" s="173" t="n">
        <v>7.516472</v>
      </c>
      <c r="O33" s="173" t="n">
        <v>7.471039999999999</v>
      </c>
      <c r="P33" s="173" t="n">
        <v>10.615944</v>
      </c>
      <c r="Q33" s="173" t="n">
        <v>8.324152</v>
      </c>
      <c r="R33" s="173" t="n">
        <v>0.641096</v>
      </c>
      <c r="S33" s="173" t="n">
        <v>1.781944</v>
      </c>
      <c r="T33" s="173" t="n">
        <v>0.095912</v>
      </c>
      <c r="U33" s="173" t="n">
        <v>-0.802632</v>
      </c>
      <c r="V33" s="173" t="n">
        <v>-0.242304</v>
      </c>
      <c r="W33" s="173" t="n">
        <v>0.010096</v>
      </c>
      <c r="X33" s="173" t="n">
        <v>-0.005048</v>
      </c>
      <c r="Y33" s="173" t="n">
        <v>-0.3786</v>
      </c>
      <c r="Z33" s="173" t="n">
        <v>-0.141344</v>
      </c>
      <c r="AA33" s="173" t="n">
        <v>-0.348312</v>
      </c>
      <c r="AB33" s="173" t="n">
        <v>-0.292784</v>
      </c>
      <c r="AC33" s="173" t="n">
        <v>-0.191824</v>
      </c>
      <c r="AD33" s="173" t="n">
        <v>-1.554784</v>
      </c>
      <c r="AE33" s="173" t="n"/>
      <c r="AF33" s="174" t="n"/>
    </row>
    <row r="34">
      <c r="A34" s="183" t="inlineStr">
        <is>
          <t>Crude Oil</t>
        </is>
      </c>
      <c r="B34" s="173" t="n">
        <v>50.8834</v>
      </c>
      <c r="C34" s="173" t="n">
        <v>38.947</v>
      </c>
      <c r="D34" s="173" t="n">
        <v>27.3644</v>
      </c>
      <c r="E34" s="173" t="n">
        <v>21.1526</v>
      </c>
      <c r="F34" s="173" t="n">
        <v>18.6818</v>
      </c>
      <c r="G34" s="173" t="n">
        <v>14.5348</v>
      </c>
      <c r="H34" s="173" t="n">
        <v>13.7286</v>
      </c>
      <c r="I34" s="173" t="n">
        <v>4.6226</v>
      </c>
      <c r="J34" s="173" t="n">
        <v>0</v>
      </c>
      <c r="K34" s="173" t="n">
        <v>0</v>
      </c>
      <c r="L34" s="173" t="n">
        <v>0</v>
      </c>
      <c r="M34" s="173" t="n">
        <v>0</v>
      </c>
      <c r="N34" s="173" t="n">
        <v>0</v>
      </c>
      <c r="O34" s="173" t="n">
        <v>0</v>
      </c>
      <c r="P34" s="173" t="n">
        <v>0</v>
      </c>
      <c r="Q34" s="173" t="n">
        <v>0</v>
      </c>
      <c r="R34" s="173" t="n">
        <v>0</v>
      </c>
      <c r="S34" s="173" t="n">
        <v>0</v>
      </c>
      <c r="T34" s="173" t="n">
        <v>0</v>
      </c>
      <c r="U34" s="173" t="n">
        <v>0</v>
      </c>
      <c r="V34" s="173" t="n">
        <v>0</v>
      </c>
      <c r="W34" s="173" t="n">
        <v>0</v>
      </c>
      <c r="X34" s="173" t="n">
        <v>0</v>
      </c>
      <c r="Y34" s="173" t="n">
        <v>0</v>
      </c>
      <c r="Z34" s="173" t="n">
        <v>0</v>
      </c>
      <c r="AA34" s="173" t="n">
        <v>0</v>
      </c>
      <c r="AB34" s="173" t="n">
        <v>0</v>
      </c>
      <c r="AC34" s="173" t="n">
        <v>0</v>
      </c>
      <c r="AD34" s="173" t="n">
        <v>0</v>
      </c>
      <c r="AE34" s="173" t="n"/>
      <c r="AF34" s="174" t="n"/>
    </row>
    <row r="35">
      <c r="A35" s="183" t="inlineStr">
        <is>
          <t>MoGas Blend Components</t>
        </is>
      </c>
      <c r="B35" s="173" t="n">
        <v>53.696166</v>
      </c>
      <c r="C35" s="173" t="n">
        <v>-25.918302</v>
      </c>
      <c r="D35" s="173" t="n">
        <v>75.68522400000001</v>
      </c>
      <c r="E35" s="173" t="n">
        <v>0</v>
      </c>
      <c r="F35" s="173" t="n">
        <v>0</v>
      </c>
      <c r="G35" s="173" t="n">
        <v>0</v>
      </c>
      <c r="H35" s="173" t="n">
        <v>0</v>
      </c>
      <c r="I35" s="173" t="n">
        <v>0</v>
      </c>
      <c r="J35" s="173" t="n">
        <v>0</v>
      </c>
      <c r="K35" s="173" t="n">
        <v>0</v>
      </c>
      <c r="L35" s="173" t="n">
        <v>0</v>
      </c>
      <c r="M35" s="173" t="n">
        <v>0</v>
      </c>
      <c r="N35" s="173" t="n">
        <v>0</v>
      </c>
      <c r="O35" s="173" t="n">
        <v>0</v>
      </c>
      <c r="P35" s="173" t="n">
        <v>0</v>
      </c>
      <c r="Q35" s="173" t="n">
        <v>0</v>
      </c>
      <c r="R35" s="173" t="n">
        <v>0</v>
      </c>
      <c r="S35" s="173" t="n">
        <v>0</v>
      </c>
      <c r="T35" s="173" t="n">
        <v>0</v>
      </c>
      <c r="U35" s="173" t="n">
        <v>0</v>
      </c>
      <c r="V35" s="173" t="n">
        <v>0</v>
      </c>
      <c r="W35" s="173" t="n">
        <v>0</v>
      </c>
      <c r="X35" s="173" t="n">
        <v>0</v>
      </c>
      <c r="Y35" s="173" t="n">
        <v>0</v>
      </c>
      <c r="Z35" s="173" t="n">
        <v>0</v>
      </c>
      <c r="AA35" s="173" t="n">
        <v>0</v>
      </c>
      <c r="AB35" s="173" t="n">
        <v>0</v>
      </c>
      <c r="AC35" s="173" t="n">
        <v>0</v>
      </c>
      <c r="AD35" s="173" t="n">
        <v>0</v>
      </c>
      <c r="AE35" s="173" t="n"/>
      <c r="AF35" s="174" t="n"/>
    </row>
    <row r="36">
      <c r="A36" s="183" t="inlineStr">
        <is>
          <t>Misc. Petro Products</t>
        </is>
      </c>
      <c r="B36" s="173" t="n">
        <v>137.834676</v>
      </c>
      <c r="C36" s="173" t="n">
        <v>152.626068</v>
      </c>
      <c r="D36" s="173" t="n">
        <v>100.062144</v>
      </c>
      <c r="E36" s="173" t="n">
        <v>94.718232</v>
      </c>
      <c r="F36" s="173" t="n">
        <v>105.852348</v>
      </c>
      <c r="G36" s="173" t="n">
        <v>97.123572</v>
      </c>
      <c r="H36" s="173" t="n">
        <v>89.03235599999999</v>
      </c>
      <c r="I36" s="173" t="n">
        <v>97.74954</v>
      </c>
      <c r="J36" s="173" t="n">
        <v>118.986084</v>
      </c>
      <c r="K36" s="173" t="n">
        <v>111.909168</v>
      </c>
      <c r="L36" s="173" t="n">
        <v>119.206332</v>
      </c>
      <c r="M36" s="173" t="n">
        <v>124.9038</v>
      </c>
      <c r="N36" s="173" t="n">
        <v>134.1774</v>
      </c>
      <c r="O36" s="173" t="n">
        <v>125.964468</v>
      </c>
      <c r="P36" s="173" t="n">
        <v>113.421924</v>
      </c>
      <c r="Q36" s="173" t="n">
        <v>112.791278628</v>
      </c>
      <c r="R36" s="173" t="n">
        <v>136.03287348</v>
      </c>
      <c r="S36" s="173" t="n">
        <v>133.47382356</v>
      </c>
      <c r="T36" s="173" t="n">
        <v>142.028916624</v>
      </c>
      <c r="U36" s="173" t="n">
        <v>151.825634604</v>
      </c>
      <c r="V36" s="173" t="n">
        <v>158.69992824</v>
      </c>
      <c r="W36" s="173" t="n">
        <v>164.74156272</v>
      </c>
      <c r="X36" s="173" t="n">
        <v>161.582447124</v>
      </c>
      <c r="Y36" s="173" t="n">
        <v>171.1615311</v>
      </c>
      <c r="Z36" s="173" t="n">
        <v>182.740437936</v>
      </c>
      <c r="AA36" s="173" t="n">
        <v>188.926108812</v>
      </c>
      <c r="AB36" s="173" t="n">
        <v>191.341313604</v>
      </c>
      <c r="AC36" s="173" t="n">
        <v>198.810323208</v>
      </c>
      <c r="AD36" s="173" t="n">
        <v>197.967787668</v>
      </c>
      <c r="AE36" s="173" t="n"/>
      <c r="AF36" s="174" t="n"/>
    </row>
    <row r="37">
      <c r="A37" s="183" t="inlineStr">
        <is>
          <t>Feedstocks, Naphtha less than 401 F</t>
        </is>
      </c>
      <c r="B37" s="173" t="n">
        <v>347.800704</v>
      </c>
      <c r="C37" s="173" t="n">
        <v>298.947072</v>
      </c>
      <c r="D37" s="173" t="n">
        <v>377.126528</v>
      </c>
      <c r="E37" s="173" t="n">
        <v>350.59264</v>
      </c>
      <c r="F37" s="173" t="n">
        <v>398.338944</v>
      </c>
      <c r="G37" s="173" t="n">
        <v>372.9648639999999</v>
      </c>
      <c r="H37" s="173" t="n">
        <v>479.310336</v>
      </c>
      <c r="I37" s="173" t="n">
        <v>536.377088</v>
      </c>
      <c r="J37" s="173" t="n">
        <v>583.992192</v>
      </c>
      <c r="K37" s="173" t="n">
        <v>502.07616</v>
      </c>
      <c r="L37" s="173" t="n">
        <v>613.533184</v>
      </c>
      <c r="M37" s="173" t="n">
        <v>493.716096</v>
      </c>
      <c r="N37" s="173" t="n">
        <v>582.5542399999999</v>
      </c>
      <c r="O37" s="173" t="n">
        <v>612.955904</v>
      </c>
      <c r="P37" s="173" t="n">
        <v>749.430144</v>
      </c>
      <c r="Q37" s="173" t="n">
        <v>698.66624</v>
      </c>
      <c r="R37" s="173" t="n">
        <v>628.8520959999998</v>
      </c>
      <c r="S37" s="173" t="n">
        <v>562.4543999999999</v>
      </c>
      <c r="T37" s="173" t="n">
        <v>477.1744</v>
      </c>
      <c r="U37" s="173" t="n">
        <v>471.868672</v>
      </c>
      <c r="V37" s="173" t="n">
        <v>490.572544</v>
      </c>
      <c r="W37" s="173" t="n">
        <v>487.318784</v>
      </c>
      <c r="X37" s="173" t="n">
        <v>453.920512</v>
      </c>
      <c r="Y37" s="173" t="n">
        <v>517.835904</v>
      </c>
      <c r="Z37" s="173" t="n">
        <v>442.605824</v>
      </c>
      <c r="AA37" s="173" t="n">
        <v>428.058368</v>
      </c>
      <c r="AB37" s="173" t="n">
        <v>420.02368</v>
      </c>
      <c r="AC37" s="173" t="n">
        <v>436.177024</v>
      </c>
      <c r="AD37" s="173" t="n">
        <v>447.087616</v>
      </c>
      <c r="AE37" s="173" t="n"/>
      <c r="AF37" s="174" t="n"/>
    </row>
    <row r="38">
      <c r="A38" s="183" t="inlineStr">
        <is>
          <t>Feedstocks, Other Oils greater than 401 F</t>
        </is>
      </c>
      <c r="B38" s="173" t="n">
        <v>753.9239250000001</v>
      </c>
      <c r="C38" s="173" t="n">
        <v>827.295625</v>
      </c>
      <c r="D38" s="173" t="n">
        <v>814.515575</v>
      </c>
      <c r="E38" s="173" t="n">
        <v>844.07745</v>
      </c>
      <c r="F38" s="173" t="n">
        <v>838.642725</v>
      </c>
      <c r="G38" s="173" t="n">
        <v>801.013225</v>
      </c>
      <c r="H38" s="173" t="n">
        <v>729.645325</v>
      </c>
      <c r="I38" s="173" t="n">
        <v>861.243725</v>
      </c>
      <c r="J38" s="173" t="n">
        <v>818.6688</v>
      </c>
      <c r="K38" s="173" t="n">
        <v>811.1428999999999</v>
      </c>
      <c r="L38" s="173" t="n">
        <v>722.1543749999998</v>
      </c>
      <c r="M38" s="173" t="n">
        <v>662.45395</v>
      </c>
      <c r="N38" s="173" t="n">
        <v>632.064925</v>
      </c>
      <c r="O38" s="173" t="n">
        <v>699.3786250000001</v>
      </c>
      <c r="P38" s="173" t="n">
        <v>779.48985</v>
      </c>
      <c r="Q38" s="173" t="n">
        <v>707.98215</v>
      </c>
      <c r="R38" s="173" t="n">
        <v>790.6389</v>
      </c>
      <c r="S38" s="173" t="n">
        <v>744.091325</v>
      </c>
      <c r="T38" s="173" t="n">
        <v>647.7633</v>
      </c>
      <c r="U38" s="173" t="n">
        <v>424.776475</v>
      </c>
      <c r="V38" s="173" t="n">
        <v>452.52095</v>
      </c>
      <c r="W38" s="173" t="n">
        <v>388.5275</v>
      </c>
      <c r="X38" s="173" t="n">
        <v>287.2424</v>
      </c>
      <c r="Y38" s="173" t="n">
        <v>223.918825</v>
      </c>
      <c r="Z38" s="173" t="n">
        <v>247.22465</v>
      </c>
      <c r="AA38" s="173" t="n">
        <v>229.039</v>
      </c>
      <c r="AB38" s="173" t="n">
        <v>222.45675</v>
      </c>
      <c r="AC38" s="173" t="n">
        <v>262.92885</v>
      </c>
      <c r="AD38" s="173" t="n">
        <v>239.0813</v>
      </c>
      <c r="AE38" s="173" t="n"/>
      <c r="AF38" s="174" t="n"/>
    </row>
    <row r="39">
      <c r="A39" s="183" t="inlineStr">
        <is>
          <t>Pentanes Plus</t>
        </is>
      </c>
      <c r="B39" s="173" t="n">
        <v>251.291477999</v>
      </c>
      <c r="C39" s="173" t="n">
        <v>295.162320001</v>
      </c>
      <c r="D39" s="173" t="n">
        <v>323.80197</v>
      </c>
      <c r="E39" s="173" t="n">
        <v>333.578873999</v>
      </c>
      <c r="F39" s="173" t="n">
        <v>340.048884</v>
      </c>
      <c r="G39" s="173" t="n">
        <v>339.241872</v>
      </c>
      <c r="H39" s="173" t="n">
        <v>356.374643999</v>
      </c>
      <c r="I39" s="173" t="n">
        <v>330.197772001</v>
      </c>
      <c r="J39" s="173" t="n">
        <v>295.157682001</v>
      </c>
      <c r="K39" s="173" t="n">
        <v>366.3973619989999</v>
      </c>
      <c r="L39" s="173" t="n">
        <v>344.496726</v>
      </c>
      <c r="M39" s="173" t="n">
        <v>264.20367</v>
      </c>
      <c r="N39" s="173" t="n">
        <v>224.715738</v>
      </c>
      <c r="O39" s="173" t="n">
        <v>221.6964</v>
      </c>
      <c r="P39" s="173" t="n">
        <v>223.310424</v>
      </c>
      <c r="Q39" s="173" t="n">
        <v>197.005918878</v>
      </c>
      <c r="R39" s="173" t="n">
        <v>140.650545582</v>
      </c>
      <c r="S39" s="173" t="n">
        <v>180.06334662</v>
      </c>
      <c r="T39" s="173" t="n">
        <v>153.640883244</v>
      </c>
      <c r="U39" s="173" t="n">
        <v>128.031011382</v>
      </c>
      <c r="V39" s="173" t="n">
        <v>156.10362414</v>
      </c>
      <c r="W39" s="173" t="n">
        <v>54.890164164</v>
      </c>
      <c r="X39" s="173" t="n">
        <v>84.751528296</v>
      </c>
      <c r="Y39" s="173" t="n">
        <v>94.58656498800001</v>
      </c>
      <c r="Z39" s="173" t="n">
        <v>88.73629846199999</v>
      </c>
      <c r="AA39" s="173" t="n">
        <v>161.092586238</v>
      </c>
      <c r="AB39" s="173" t="n">
        <v>112.595756658</v>
      </c>
      <c r="AC39" s="173" t="n">
        <v>173.416777236</v>
      </c>
      <c r="AD39" s="173" t="n">
        <v>224.56171002</v>
      </c>
      <c r="AE39" s="173" t="n"/>
      <c r="AF39" s="174" t="n"/>
    </row>
    <row r="40">
      <c r="A40" s="183" t="inlineStr">
        <is>
          <t>Petroleum Coke</t>
        </is>
      </c>
      <c r="B40" s="173" t="n">
        <v>714.215</v>
      </c>
      <c r="C40" s="173" t="n">
        <v>692.649</v>
      </c>
      <c r="D40" s="173" t="n">
        <v>797.706</v>
      </c>
      <c r="E40" s="173" t="n">
        <v>725.296</v>
      </c>
      <c r="F40" s="173" t="n">
        <v>723.1579999999999</v>
      </c>
      <c r="G40" s="173" t="n">
        <v>721.294</v>
      </c>
      <c r="H40" s="173" t="n">
        <v>756.838</v>
      </c>
      <c r="I40" s="173" t="n">
        <v>727.41</v>
      </c>
      <c r="J40" s="173" t="n">
        <v>858.485</v>
      </c>
      <c r="K40" s="173" t="n">
        <v>935.764</v>
      </c>
      <c r="L40" s="173" t="n">
        <v>796.0689999999998</v>
      </c>
      <c r="M40" s="173" t="n">
        <v>857.575</v>
      </c>
      <c r="N40" s="173" t="n">
        <v>842.082</v>
      </c>
      <c r="O40" s="173" t="n">
        <v>824.688</v>
      </c>
      <c r="P40" s="173" t="n">
        <v>936.764</v>
      </c>
      <c r="Q40" s="173" t="n">
        <v>893.533</v>
      </c>
      <c r="R40" s="173" t="n">
        <v>937.85</v>
      </c>
      <c r="S40" s="173" t="n">
        <v>909.5359999999998</v>
      </c>
      <c r="T40" s="173" t="n">
        <v>870.15</v>
      </c>
      <c r="U40" s="173" t="n">
        <v>804.675</v>
      </c>
      <c r="V40" s="173" t="n">
        <v>693.9849999999999</v>
      </c>
      <c r="W40" s="173" t="n">
        <v>662.696</v>
      </c>
      <c r="X40" s="173" t="n">
        <v>716.7469999999998</v>
      </c>
      <c r="Y40" s="173" t="n">
        <v>663.261</v>
      </c>
      <c r="Z40" s="173" t="n">
        <v>653.4640000000001</v>
      </c>
      <c r="AA40" s="173" t="n">
        <v>663.2859999999999</v>
      </c>
      <c r="AB40" s="173" t="n">
        <v>652.6879999999999</v>
      </c>
      <c r="AC40" s="173" t="n">
        <v>610.071</v>
      </c>
      <c r="AD40" s="173" t="n">
        <v>628.623</v>
      </c>
      <c r="AE40" s="173" t="n"/>
      <c r="AF40" s="174" t="n"/>
    </row>
    <row r="41">
      <c r="A41" s="183" t="inlineStr">
        <is>
          <t>Still Gas</t>
        </is>
      </c>
      <c r="B41" s="173" t="n">
        <v>1473.21</v>
      </c>
      <c r="C41" s="173" t="n">
        <v>1426.554</v>
      </c>
      <c r="D41" s="173" t="n">
        <v>1446.96</v>
      </c>
      <c r="E41" s="173" t="n">
        <v>1430.19</v>
      </c>
      <c r="F41" s="173" t="n">
        <v>1439.406</v>
      </c>
      <c r="G41" s="173" t="n">
        <v>1417.452</v>
      </c>
      <c r="H41" s="173" t="n">
        <v>1437.09</v>
      </c>
      <c r="I41" s="173" t="n">
        <v>1447.104</v>
      </c>
      <c r="J41" s="173" t="n">
        <v>1437.234</v>
      </c>
      <c r="K41" s="173" t="n">
        <v>1437.12</v>
      </c>
      <c r="L41" s="173" t="n">
        <v>1448.19</v>
      </c>
      <c r="M41" s="173" t="n">
        <v>1466.592</v>
      </c>
      <c r="N41" s="173" t="n">
        <v>1461.102</v>
      </c>
      <c r="O41" s="173" t="n">
        <v>1536.306</v>
      </c>
      <c r="P41" s="173" t="n">
        <v>1546.134</v>
      </c>
      <c r="Q41" s="173" t="n">
        <v>1497.084</v>
      </c>
      <c r="R41" s="173" t="n">
        <v>1553.358</v>
      </c>
      <c r="S41" s="173" t="n">
        <v>1526.856</v>
      </c>
      <c r="T41" s="173" t="n">
        <v>1470.3</v>
      </c>
      <c r="U41" s="173" t="n">
        <v>1455.018</v>
      </c>
      <c r="V41" s="173" t="n">
        <v>1471.812</v>
      </c>
      <c r="W41" s="173" t="n">
        <v>1486.974</v>
      </c>
      <c r="X41" s="173" t="n">
        <v>1480.818</v>
      </c>
      <c r="Y41" s="173" t="n">
        <v>1537.296</v>
      </c>
      <c r="Z41" s="173" t="n">
        <v>1516.944</v>
      </c>
      <c r="AA41" s="173" t="n">
        <v>1495.026</v>
      </c>
      <c r="AB41" s="173" t="n">
        <v>1604.700167</v>
      </c>
      <c r="AC41" s="173" t="n">
        <v>1582.821407</v>
      </c>
      <c r="AD41" s="173" t="n">
        <v>1612.156549</v>
      </c>
      <c r="AE41" s="173" t="n"/>
      <c r="AF41" s="174" t="n"/>
    </row>
    <row r="42">
      <c r="A42" s="183" t="inlineStr">
        <is>
          <t>Special Naphthas</t>
        </is>
      </c>
      <c r="B42" s="173" t="n">
        <v>107.090688</v>
      </c>
      <c r="C42" s="173" t="n">
        <v>87.987968</v>
      </c>
      <c r="D42" s="173" t="n">
        <v>104.5664</v>
      </c>
      <c r="E42" s="173" t="n">
        <v>104.582144</v>
      </c>
      <c r="F42" s="173" t="n">
        <v>81.050112</v>
      </c>
      <c r="G42" s="173" t="n">
        <v>70.82176</v>
      </c>
      <c r="H42" s="173" t="n">
        <v>74.542592</v>
      </c>
      <c r="I42" s="173" t="n">
        <v>72.26496</v>
      </c>
      <c r="J42" s="173" t="n">
        <v>107.274368</v>
      </c>
      <c r="K42" s="173" t="n">
        <v>145.39584</v>
      </c>
      <c r="L42" s="173" t="n">
        <v>97.37663999999999</v>
      </c>
      <c r="M42" s="173" t="n">
        <v>78.489088</v>
      </c>
      <c r="N42" s="173" t="n">
        <v>102.38848</v>
      </c>
      <c r="O42" s="173" t="n">
        <v>80.483328</v>
      </c>
      <c r="P42" s="173" t="n">
        <v>51.042048</v>
      </c>
      <c r="Q42" s="173" t="n">
        <v>62.512239488</v>
      </c>
      <c r="R42" s="173" t="n">
        <v>70.05048768</v>
      </c>
      <c r="S42" s="173" t="n">
        <v>78.037613056</v>
      </c>
      <c r="T42" s="173" t="n">
        <v>84.88506176</v>
      </c>
      <c r="U42" s="173" t="n">
        <v>46.170030464</v>
      </c>
      <c r="V42" s="173" t="n">
        <v>26.102455168</v>
      </c>
      <c r="W42" s="173" t="n">
        <v>22.614177792</v>
      </c>
      <c r="X42" s="173" t="n">
        <v>14.715166336</v>
      </c>
      <c r="Y42" s="173" t="n">
        <v>100.016384</v>
      </c>
      <c r="Z42" s="173" t="n">
        <v>106.119808</v>
      </c>
      <c r="AA42" s="173" t="n">
        <v>99.26591999999999</v>
      </c>
      <c r="AB42" s="173" t="n">
        <v>93.577088</v>
      </c>
      <c r="AC42" s="173" t="n">
        <v>100.336512</v>
      </c>
      <c r="AD42" s="173" t="n">
        <v>92.04991999999999</v>
      </c>
      <c r="AE42" s="173" t="n"/>
      <c r="AF42" s="174" t="n"/>
    </row>
    <row r="43">
      <c r="A43" s="183" t="inlineStr">
        <is>
          <t>Unfinished Oils</t>
        </is>
      </c>
      <c r="B43" s="173" t="n">
        <v>-368.961325</v>
      </c>
      <c r="C43" s="173" t="n">
        <v>-450.2259</v>
      </c>
      <c r="D43" s="173" t="n">
        <v>-354.829875</v>
      </c>
      <c r="E43" s="173" t="n">
        <v>-396.0068</v>
      </c>
      <c r="F43" s="173" t="n">
        <v>-279.2272</v>
      </c>
      <c r="G43" s="173" t="n">
        <v>-320.8992499999999</v>
      </c>
      <c r="H43" s="173" t="n">
        <v>-112.836075</v>
      </c>
      <c r="I43" s="173" t="n">
        <v>-102.875325</v>
      </c>
      <c r="J43" s="173" t="n">
        <v>-313.9442</v>
      </c>
      <c r="K43" s="173" t="n">
        <v>-287.912275</v>
      </c>
      <c r="L43" s="173" t="n">
        <v>-401.150275</v>
      </c>
      <c r="M43" s="173" t="n">
        <v>-75.4221</v>
      </c>
      <c r="N43" s="173" t="n">
        <v>-135.6759</v>
      </c>
      <c r="O43" s="173" t="n">
        <v>-50.3979</v>
      </c>
      <c r="P43" s="173" t="n">
        <v>-75.55024999999999</v>
      </c>
      <c r="Q43" s="173" t="n">
        <v>2.784349999999999</v>
      </c>
      <c r="R43" s="173" t="n">
        <v>70.33687500000001</v>
      </c>
      <c r="S43" s="173" t="n">
        <v>65.187575</v>
      </c>
      <c r="T43" s="173" t="n">
        <v>-53.71815</v>
      </c>
      <c r="U43" s="173" t="n">
        <v>-77.792875</v>
      </c>
      <c r="V43" s="173" t="n">
        <v>27.96</v>
      </c>
      <c r="W43" s="173" t="n">
        <v>56.123875</v>
      </c>
      <c r="X43" s="173" t="n">
        <v>60.084875</v>
      </c>
      <c r="Y43" s="173" t="n">
        <v>16.7130667</v>
      </c>
      <c r="Z43" s="173" t="n">
        <v>-80.589975925</v>
      </c>
      <c r="AA43" s="173" t="n">
        <v>-17.7906917</v>
      </c>
      <c r="AB43" s="173" t="n">
        <v>8.578978449999999</v>
      </c>
      <c r="AC43" s="173" t="n">
        <v>76.367841175</v>
      </c>
      <c r="AD43" s="173" t="n">
        <v>30.862160625</v>
      </c>
      <c r="AE43" s="173" t="n"/>
      <c r="AF43" s="174" t="n"/>
    </row>
    <row r="44" ht="14" customHeight="1" s="161" thickBot="1">
      <c r="A44" s="184" t="inlineStr">
        <is>
          <t>Waxes</t>
        </is>
      </c>
      <c r="B44" s="185" t="n">
        <v>33.299518</v>
      </c>
      <c r="C44" s="185" t="n">
        <v>35.126728</v>
      </c>
      <c r="D44" s="185" t="n">
        <v>37.258473</v>
      </c>
      <c r="E44" s="185" t="n">
        <v>40.026973</v>
      </c>
      <c r="F44" s="185" t="n">
        <v>40.58621</v>
      </c>
      <c r="G44" s="185" t="n">
        <v>40.591747</v>
      </c>
      <c r="H44" s="185" t="n">
        <v>48.664693</v>
      </c>
      <c r="I44" s="185" t="n">
        <v>43.7423</v>
      </c>
      <c r="J44" s="185" t="n">
        <v>42.369124</v>
      </c>
      <c r="K44" s="185" t="n">
        <v>37.435657</v>
      </c>
      <c r="L44" s="185" t="n">
        <v>33.083575</v>
      </c>
      <c r="M44" s="185" t="n">
        <v>36.333794</v>
      </c>
      <c r="N44" s="185" t="n">
        <v>32.16997</v>
      </c>
      <c r="O44" s="185" t="n">
        <v>31.045959</v>
      </c>
      <c r="P44" s="185" t="n">
        <v>30.769109</v>
      </c>
      <c r="Q44" s="173" t="n">
        <v>31.367453831</v>
      </c>
      <c r="R44" s="173" t="n">
        <v>26.145730611</v>
      </c>
      <c r="S44" s="173" t="n">
        <v>21.886576082</v>
      </c>
      <c r="T44" s="173" t="n">
        <v>19.14223955</v>
      </c>
      <c r="U44" s="173" t="n">
        <v>12.222667261</v>
      </c>
      <c r="V44" s="173" t="n">
        <v>17.082724715</v>
      </c>
      <c r="W44" s="173" t="n">
        <v>15.074953145</v>
      </c>
      <c r="X44" s="173" t="n">
        <v>15.291095477</v>
      </c>
      <c r="Y44" s="173" t="n">
        <v>16.488781799</v>
      </c>
      <c r="Z44" s="173" t="n">
        <v>14.783479928</v>
      </c>
      <c r="AA44" s="173" t="n">
        <v>12.357388008</v>
      </c>
      <c r="AB44" s="185" t="n">
        <v>12.84910683</v>
      </c>
      <c r="AC44" s="185" t="n">
        <v>10.161640825</v>
      </c>
      <c r="AD44" s="185" t="n">
        <v>12.411722589</v>
      </c>
      <c r="AE44" s="185" t="n"/>
      <c r="AF44" s="186" t="n"/>
    </row>
    <row r="45" ht="14" customHeight="1" s="161" thickBot="1">
      <c r="A45" s="82" t="inlineStr">
        <is>
          <t>U.S. Transportation Sector fuel consumption (TBtu)</t>
        </is>
      </c>
      <c r="B45" s="187" t="n"/>
      <c r="C45" s="187" t="n"/>
      <c r="D45" s="187" t="n"/>
      <c r="E45" s="187" t="n"/>
      <c r="F45" s="187" t="n"/>
      <c r="G45" s="187" t="n"/>
      <c r="H45" s="187" t="n"/>
      <c r="I45" s="187" t="n"/>
      <c r="J45" s="187" t="n"/>
      <c r="K45" s="187" t="n"/>
      <c r="L45" s="187" t="n"/>
      <c r="M45" s="187" t="n"/>
      <c r="N45" s="187" t="n"/>
      <c r="O45" s="187" t="n"/>
      <c r="P45" s="187" t="n"/>
      <c r="Q45" s="188" t="n"/>
      <c r="R45" s="189" t="n"/>
      <c r="S45" s="188" t="n"/>
      <c r="T45" s="189" t="n"/>
      <c r="U45" s="188" t="n"/>
      <c r="V45" s="189" t="n"/>
      <c r="W45" s="188" t="n"/>
      <c r="X45" s="189" t="n"/>
      <c r="Y45" s="188" t="n"/>
      <c r="Z45" s="189" t="n"/>
      <c r="AA45" s="188" t="n"/>
      <c r="AB45" s="189" t="n"/>
      <c r="AC45" s="188" t="n"/>
      <c r="AD45" s="189" t="n"/>
      <c r="AE45" s="188" t="n"/>
      <c r="AF45" s="189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1" thickBot="1">
      <c r="A47" s="75" t="inlineStr">
        <is>
          <t>Lubricants</t>
        </is>
      </c>
      <c r="B47" s="104" t="n">
        <v>176</v>
      </c>
      <c r="C47" s="104" t="n">
        <v>157.45</v>
      </c>
      <c r="D47" s="104" t="n">
        <v>160.527</v>
      </c>
      <c r="E47" s="104" t="n">
        <v>163.458</v>
      </c>
      <c r="F47" s="104" t="n">
        <v>170.846</v>
      </c>
      <c r="G47" s="104" t="n">
        <v>167.913</v>
      </c>
      <c r="H47" s="104" t="n">
        <v>162.957</v>
      </c>
      <c r="I47" s="104" t="n">
        <v>172.146</v>
      </c>
      <c r="J47" s="104" t="n">
        <v>180.212</v>
      </c>
      <c r="K47" s="104" t="n">
        <v>182.097</v>
      </c>
      <c r="L47" s="104" t="n">
        <v>179.366</v>
      </c>
      <c r="M47" s="104" t="n">
        <v>164.339</v>
      </c>
      <c r="N47" s="104" t="n">
        <v>162.392</v>
      </c>
      <c r="O47" s="104" t="n">
        <v>150.134</v>
      </c>
      <c r="P47" s="104" t="n">
        <v>152.102</v>
      </c>
      <c r="Q47" s="104" t="n">
        <v>151.307</v>
      </c>
      <c r="R47" s="104" t="n">
        <v>147.414</v>
      </c>
      <c r="S47" s="104" t="n">
        <v>152.231</v>
      </c>
      <c r="T47" s="104" t="n">
        <v>141.33</v>
      </c>
      <c r="U47" s="104" t="n">
        <v>127.065</v>
      </c>
      <c r="V47" s="104" t="n">
        <v>154.773</v>
      </c>
      <c r="W47" s="104" t="n">
        <v>148.372</v>
      </c>
      <c r="X47" s="104" t="n">
        <v>135.408</v>
      </c>
      <c r="Y47" s="104" t="n">
        <v>143.361</v>
      </c>
      <c r="Z47" s="104" t="n">
        <v>149.361</v>
      </c>
      <c r="AA47" s="104" t="n">
        <v>162.81</v>
      </c>
      <c r="AB47" s="104" t="n">
        <v>154.36</v>
      </c>
      <c r="AC47" s="104" t="n">
        <v>141.985</v>
      </c>
      <c r="AD47" s="104" t="n">
        <v>137.779</v>
      </c>
      <c r="AE47" s="104" t="n"/>
      <c r="AF47" s="105" t="n"/>
    </row>
    <row r="48">
      <c r="Q48" s="106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  <c r="AA48" s="107" t="n"/>
      <c r="AB48" s="107" t="n"/>
      <c r="AC48" s="107" t="n"/>
      <c r="AD48" s="107" t="n"/>
      <c r="AE48" s="107" t="n"/>
      <c r="AF48" s="107" t="n"/>
    </row>
    <row r="49" ht="14" customHeight="1" s="161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1" thickBot="1">
      <c r="A50" s="108" t="inlineStr">
        <is>
          <t>U.S. Non-Energy Consumption Industrial Sector (Tbtu)</t>
        </is>
      </c>
      <c r="B50" s="109" t="n"/>
      <c r="C50" s="109" t="n"/>
      <c r="D50" s="109" t="n"/>
      <c r="E50" s="109" t="n"/>
      <c r="F50" s="109" t="n"/>
      <c r="G50" s="109" t="n"/>
      <c r="H50" s="109" t="n"/>
      <c r="I50" s="109" t="n"/>
      <c r="J50" s="109" t="n"/>
      <c r="K50" s="109" t="n"/>
      <c r="L50" s="109" t="n"/>
      <c r="M50" s="109" t="n"/>
      <c r="N50" s="109" t="n"/>
      <c r="O50" s="109" t="n"/>
      <c r="P50" s="109" t="n"/>
      <c r="Q50" s="110" t="n"/>
      <c r="R50" s="109" t="n"/>
      <c r="S50" s="110" t="n"/>
      <c r="T50" s="109" t="n"/>
      <c r="U50" s="110" t="n"/>
      <c r="V50" s="109" t="n"/>
      <c r="W50" s="110" t="n"/>
      <c r="X50" s="109" t="n"/>
      <c r="Y50" s="110" t="n"/>
      <c r="Z50" s="109" t="n"/>
      <c r="AA50" s="110" t="n"/>
      <c r="AB50" s="109" t="n"/>
      <c r="AC50" s="110" t="n"/>
      <c r="AD50" s="109" t="n"/>
      <c r="AE50" s="110" t="n"/>
      <c r="AF50" s="111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112" t="n">
        <v>2020</v>
      </c>
    </row>
    <row r="52">
      <c r="A52" s="113" t="inlineStr">
        <is>
          <t>Coking Coal</t>
        </is>
      </c>
      <c r="B52" s="173" t="n">
        <v>0</v>
      </c>
      <c r="C52" s="173" t="n">
        <v>0</v>
      </c>
      <c r="D52" s="173" t="n">
        <v>0</v>
      </c>
      <c r="E52" s="173" t="n">
        <v>0.9900519152026845</v>
      </c>
      <c r="F52" s="173" t="n">
        <v>8.91730418497275</v>
      </c>
      <c r="G52" s="173" t="n">
        <v>37.76336139052773</v>
      </c>
      <c r="H52" s="173" t="n">
        <v>24.0773765245242</v>
      </c>
      <c r="I52" s="173" t="n">
        <v>0</v>
      </c>
      <c r="J52" s="173" t="n">
        <v>10.9113118775623</v>
      </c>
      <c r="K52" s="173" t="n">
        <v>40.07727003199125</v>
      </c>
      <c r="L52" s="173" t="n">
        <v>53.5437090664351</v>
      </c>
      <c r="M52" s="173" t="n">
        <v>24.76439499051094</v>
      </c>
      <c r="N52" s="173" t="n">
        <v>40.2979528593163</v>
      </c>
      <c r="O52" s="173" t="n">
        <v>51.8886576622416</v>
      </c>
      <c r="P52" s="173" t="n">
        <v>167.7675714419388</v>
      </c>
      <c r="Q52" s="173" t="n">
        <v>80.44112990510735</v>
      </c>
      <c r="R52" s="173" t="n">
        <v>62.87465486204508</v>
      </c>
      <c r="S52" s="173" t="n">
        <v>2.320314918286954</v>
      </c>
      <c r="T52" s="173" t="n">
        <v>29.16020741690249</v>
      </c>
      <c r="U52" s="173" t="n">
        <v>6.384914340017417</v>
      </c>
      <c r="V52" s="173" t="n">
        <v>64.75700410595033</v>
      </c>
      <c r="W52" s="173" t="n">
        <v>60.84118508593644</v>
      </c>
      <c r="X52" s="173" t="n">
        <v>132.4827913669318</v>
      </c>
      <c r="Y52" s="173" t="n">
        <v>119.3475608128145</v>
      </c>
      <c r="Z52" s="173" t="n">
        <v>48.77632174792018</v>
      </c>
      <c r="AA52" s="173" t="n">
        <v>121.817526454253</v>
      </c>
      <c r="AB52" s="114" t="n">
        <v>88.62264778274556</v>
      </c>
      <c r="AC52" s="114" t="n">
        <v>111.828615377909</v>
      </c>
      <c r="AD52" s="114" t="n">
        <v>124.727608675136</v>
      </c>
      <c r="AE52" s="114" t="n"/>
      <c r="AF52" s="115" t="n"/>
    </row>
    <row r="53">
      <c r="A53" s="113" t="inlineStr">
        <is>
          <t>Other Coal</t>
        </is>
      </c>
      <c r="B53" s="173" t="n">
        <v>8.214140317832706</v>
      </c>
      <c r="C53" s="173" t="n">
        <v>8.493790796050904</v>
      </c>
      <c r="D53" s="173" t="n">
        <v>9.541295129715662</v>
      </c>
      <c r="E53" s="173" t="n">
        <v>9.97262044357762</v>
      </c>
      <c r="F53" s="173" t="n">
        <v>10.92058816635116</v>
      </c>
      <c r="G53" s="173" t="n">
        <v>11.29503541684671</v>
      </c>
      <c r="H53" s="173" t="n">
        <v>11.43723057526274</v>
      </c>
      <c r="I53" s="173" t="n">
        <v>11.15758009704454</v>
      </c>
      <c r="J53" s="173" t="n">
        <v>10.42764495050892</v>
      </c>
      <c r="K53" s="173" t="n">
        <v>11.10070203367813</v>
      </c>
      <c r="L53" s="173" t="n">
        <v>12.38519829803628</v>
      </c>
      <c r="M53" s="173" t="n">
        <v>11.29503541684671</v>
      </c>
      <c r="N53" s="173" t="n">
        <v>12.0439299178378</v>
      </c>
      <c r="O53" s="173" t="n">
        <v>11.90647459803564</v>
      </c>
      <c r="P53" s="173" t="n">
        <v>11.90647459803564</v>
      </c>
      <c r="Q53" s="173" t="n">
        <v>11.90647459803564</v>
      </c>
      <c r="R53" s="173" t="n">
        <v>11.90647459803564</v>
      </c>
      <c r="S53" s="173" t="n">
        <v>11.90647459803564</v>
      </c>
      <c r="T53" s="173" t="n">
        <v>11.90647459803564</v>
      </c>
      <c r="U53" s="173" t="n">
        <v>11.90647459803564</v>
      </c>
      <c r="V53" s="173" t="n">
        <v>10.33284817823157</v>
      </c>
      <c r="W53" s="173" t="n">
        <v>10.33284817823157</v>
      </c>
      <c r="X53" s="173" t="n">
        <v>10.33284817823157</v>
      </c>
      <c r="Y53" s="173" t="n">
        <v>10.33284817823157</v>
      </c>
      <c r="Z53" s="173" t="n">
        <v>10.33284817823157</v>
      </c>
      <c r="AA53" s="173" t="n">
        <v>10.33284817823157</v>
      </c>
      <c r="AB53" s="114" t="n">
        <v>10.33284817823157</v>
      </c>
      <c r="AC53" s="114" t="n">
        <v>10.33284817823157</v>
      </c>
      <c r="AD53" s="114" t="n">
        <v>10.33284817823157</v>
      </c>
      <c r="AE53" s="114" t="n"/>
      <c r="AF53" s="115" t="n"/>
    </row>
    <row r="54">
      <c r="A54" s="116" t="inlineStr">
        <is>
          <t>Natural Gas</t>
        </is>
      </c>
      <c r="B54" s="173" t="n">
        <v>281.5946912379561</v>
      </c>
      <c r="C54" s="173" t="n">
        <v>275.7645110865595</v>
      </c>
      <c r="D54" s="173" t="n">
        <v>294.6837662115324</v>
      </c>
      <c r="E54" s="173" t="n">
        <v>305.4177663468656</v>
      </c>
      <c r="F54" s="173" t="n">
        <v>328.8532258932721</v>
      </c>
      <c r="G54" s="173" t="n">
        <v>348.0414494000062</v>
      </c>
      <c r="H54" s="173" t="n">
        <v>364.9016030735389</v>
      </c>
      <c r="I54" s="173" t="n">
        <v>378.7015379964989</v>
      </c>
      <c r="J54" s="173" t="n">
        <v>408.3828513578776</v>
      </c>
      <c r="K54" s="173" t="n">
        <v>396.393961507084</v>
      </c>
      <c r="L54" s="173" t="n">
        <v>385.0082992536779</v>
      </c>
      <c r="M54" s="173" t="n">
        <v>387.9072873561164</v>
      </c>
      <c r="N54" s="173" t="n">
        <v>366.0528488572415</v>
      </c>
      <c r="O54" s="173" t="n">
        <v>318.1380830337533</v>
      </c>
      <c r="P54" s="173" t="n">
        <v>275.5771218510029</v>
      </c>
      <c r="Q54" s="173" t="n">
        <v>260.8550111218092</v>
      </c>
      <c r="R54" s="173" t="n">
        <v>228.2403852059215</v>
      </c>
      <c r="S54" s="173" t="n">
        <v>222.3906350135193</v>
      </c>
      <c r="T54" s="173" t="n">
        <v>226.8066748061299</v>
      </c>
      <c r="U54" s="173" t="n">
        <v>219.4526862211835</v>
      </c>
      <c r="V54" s="173" t="n">
        <v>296.9646528904759</v>
      </c>
      <c r="W54" s="173" t="n">
        <v>295.0617830119265</v>
      </c>
      <c r="X54" s="173" t="n">
        <v>291.550762055567</v>
      </c>
      <c r="Y54" s="173" t="n">
        <v>296.7587534078465</v>
      </c>
      <c r="Z54" s="173" t="n">
        <v>323.4871446060215</v>
      </c>
      <c r="AA54" s="173" t="n">
        <v>321.9462061228219</v>
      </c>
      <c r="AB54" s="114" t="n">
        <v>308.9325876192342</v>
      </c>
      <c r="AC54" s="114" t="n">
        <v>307.6050983452824</v>
      </c>
      <c r="AD54" s="114" t="n">
        <v>304.6626792656268</v>
      </c>
      <c r="AE54" s="114" t="n"/>
      <c r="AF54" s="115" t="n"/>
    </row>
    <row r="55">
      <c r="A55" s="113" t="inlineStr">
        <is>
          <t>Asphalt and Road Oil</t>
        </is>
      </c>
      <c r="B55" s="173" t="n">
        <v>1170.193</v>
      </c>
      <c r="C55" s="173" t="n">
        <v>1076.535</v>
      </c>
      <c r="D55" s="173" t="n">
        <v>1102.22</v>
      </c>
      <c r="E55" s="173" t="n">
        <v>1149.02</v>
      </c>
      <c r="F55" s="173" t="n">
        <v>1172.917</v>
      </c>
      <c r="G55" s="173" t="n">
        <v>1178.175</v>
      </c>
      <c r="H55" s="173" t="n">
        <v>1175.932</v>
      </c>
      <c r="I55" s="173" t="n">
        <v>1223.566</v>
      </c>
      <c r="J55" s="173" t="n">
        <v>1262.552</v>
      </c>
      <c r="K55" s="173" t="n">
        <v>1324.413</v>
      </c>
      <c r="L55" s="173" t="n">
        <v>1275.678</v>
      </c>
      <c r="M55" s="173" t="n">
        <v>1256.865</v>
      </c>
      <c r="N55" s="173" t="n">
        <v>1239.957</v>
      </c>
      <c r="O55" s="173" t="n">
        <v>1219.538</v>
      </c>
      <c r="P55" s="173" t="n">
        <v>1303.848</v>
      </c>
      <c r="Q55" s="173" t="n">
        <v>1323.238</v>
      </c>
      <c r="R55" s="173" t="n">
        <v>1261.166</v>
      </c>
      <c r="S55" s="173" t="n">
        <v>1197.039</v>
      </c>
      <c r="T55" s="173" t="n">
        <v>1011.971</v>
      </c>
      <c r="U55" s="173" t="n">
        <v>873.083</v>
      </c>
      <c r="V55" s="173" t="n">
        <v>877.768</v>
      </c>
      <c r="W55" s="173" t="n">
        <v>859.489</v>
      </c>
      <c r="X55" s="173" t="n">
        <v>826.697</v>
      </c>
      <c r="Y55" s="173" t="n">
        <v>783.347</v>
      </c>
      <c r="Z55" s="173" t="n">
        <v>792.636</v>
      </c>
      <c r="AA55" s="173" t="n">
        <v>831.66</v>
      </c>
      <c r="AB55" s="114" t="n">
        <v>853.366</v>
      </c>
      <c r="AC55" s="114" t="n">
        <v>849.182</v>
      </c>
      <c r="AD55" s="114" t="n">
        <v>792.763</v>
      </c>
      <c r="AE55" s="114" t="n"/>
      <c r="AF55" s="115" t="n"/>
    </row>
    <row r="56">
      <c r="A56" s="113" t="inlineStr">
        <is>
          <t>LPG</t>
        </is>
      </c>
      <c r="B56" s="173" t="n">
        <v>1120.53517124451</v>
      </c>
      <c r="C56" s="173" t="n">
        <v>1279.915027647956</v>
      </c>
      <c r="D56" s="173" t="n">
        <v>1301.210856082183</v>
      </c>
      <c r="E56" s="173" t="n">
        <v>1247.469118736874</v>
      </c>
      <c r="F56" s="173" t="n">
        <v>1452.927421133747</v>
      </c>
      <c r="G56" s="173" t="n">
        <v>1503.730179406032</v>
      </c>
      <c r="H56" s="173" t="n">
        <v>1566.421290127455</v>
      </c>
      <c r="I56" s="173" t="n">
        <v>1573.881171184366</v>
      </c>
      <c r="J56" s="173" t="n">
        <v>1681.290408438313</v>
      </c>
      <c r="K56" s="173" t="n">
        <v>1756.826593655456</v>
      </c>
      <c r="L56" s="173" t="n">
        <v>1697.451906683565</v>
      </c>
      <c r="M56" s="173" t="n">
        <v>1628.57964977529</v>
      </c>
      <c r="N56" s="173" t="n">
        <v>1708.609954570549</v>
      </c>
      <c r="O56" s="173" t="n">
        <v>1588.396722700945</v>
      </c>
      <c r="P56" s="173" t="n">
        <v>1617.030781775311</v>
      </c>
      <c r="Q56" s="173" t="n">
        <v>1609.991513934657</v>
      </c>
      <c r="R56" s="173" t="n">
        <v>1702.357512543775</v>
      </c>
      <c r="S56" s="173" t="n">
        <v>1659.286644570613</v>
      </c>
      <c r="T56" s="173" t="n">
        <v>1559.878863983895</v>
      </c>
      <c r="U56" s="173" t="n">
        <v>1663.755045111874</v>
      </c>
      <c r="V56" s="173" t="n">
        <v>1833.894760561243</v>
      </c>
      <c r="W56" s="173" t="n">
        <v>1865.571747503552</v>
      </c>
      <c r="X56" s="173" t="n">
        <v>1883.312177182414</v>
      </c>
      <c r="Y56" s="173" t="n">
        <v>2062.867747345382</v>
      </c>
      <c r="Z56" s="173" t="n">
        <v>2109.770998285372</v>
      </c>
      <c r="AA56" s="173" t="n">
        <v>2157.478457155247</v>
      </c>
      <c r="AB56" s="114" t="n">
        <v>2119.020264580482</v>
      </c>
      <c r="AC56" s="114" t="n">
        <v>2187.662156071742</v>
      </c>
      <c r="AD56" s="114" t="n">
        <v>2485.540359051439</v>
      </c>
      <c r="AE56" s="114" t="n"/>
      <c r="AF56" s="115" t="n"/>
    </row>
    <row r="57">
      <c r="A57" s="113" t="inlineStr">
        <is>
          <t>Lubricants</t>
        </is>
      </c>
      <c r="B57" s="173" t="n">
        <v>186.343</v>
      </c>
      <c r="C57" s="173" t="n">
        <v>166.703</v>
      </c>
      <c r="D57" s="173" t="n">
        <v>169.96</v>
      </c>
      <c r="E57" s="173" t="n">
        <v>173.064</v>
      </c>
      <c r="F57" s="173" t="n">
        <v>180.886</v>
      </c>
      <c r="G57" s="173" t="n">
        <v>177.78</v>
      </c>
      <c r="H57" s="173" t="n">
        <v>172.534</v>
      </c>
      <c r="I57" s="173" t="n">
        <v>182.262</v>
      </c>
      <c r="J57" s="173" t="n">
        <v>190.802</v>
      </c>
      <c r="K57" s="173" t="n">
        <v>192.799</v>
      </c>
      <c r="L57" s="173" t="n">
        <v>189.907</v>
      </c>
      <c r="M57" s="173" t="n">
        <v>173.997</v>
      </c>
      <c r="N57" s="173" t="n">
        <v>171.935</v>
      </c>
      <c r="O57" s="173" t="n">
        <v>158.957</v>
      </c>
      <c r="P57" s="173" t="n">
        <v>161.04</v>
      </c>
      <c r="Q57" s="173" t="n">
        <v>160.199</v>
      </c>
      <c r="R57" s="173" t="n">
        <v>156.078</v>
      </c>
      <c r="S57" s="173" t="n">
        <v>161.177</v>
      </c>
      <c r="T57" s="173" t="n">
        <v>149.635</v>
      </c>
      <c r="U57" s="173" t="n">
        <v>134.533</v>
      </c>
      <c r="V57" s="173" t="n">
        <v>135.879</v>
      </c>
      <c r="W57" s="173" t="n">
        <v>127.396</v>
      </c>
      <c r="X57" s="173" t="n">
        <v>118.313</v>
      </c>
      <c r="Y57" s="173" t="n">
        <v>125.091</v>
      </c>
      <c r="Z57" s="173" t="n">
        <v>130.663</v>
      </c>
      <c r="AA57" s="173" t="n">
        <v>142.136</v>
      </c>
      <c r="AB57" s="114" t="n">
        <v>135.14</v>
      </c>
      <c r="AC57" s="114" t="n">
        <v>124.894</v>
      </c>
      <c r="AD57" s="114" t="n">
        <v>121.194</v>
      </c>
      <c r="AE57" s="114" t="n"/>
      <c r="AF57" s="115" t="n"/>
    </row>
    <row r="58">
      <c r="A58" s="113" t="inlineStr">
        <is>
          <t>Pentanes Plus</t>
        </is>
      </c>
      <c r="B58" s="173" t="n">
        <v>117.6278961891049</v>
      </c>
      <c r="C58" s="173" t="n">
        <v>137.6636358869803</v>
      </c>
      <c r="D58" s="173" t="n">
        <v>151.996873961166</v>
      </c>
      <c r="E58" s="173" t="n">
        <v>154.7539273757339</v>
      </c>
      <c r="F58" s="173" t="n">
        <v>160.2637934833664</v>
      </c>
      <c r="G58" s="173" t="n">
        <v>161.0414287908466</v>
      </c>
      <c r="H58" s="173" t="n">
        <v>169.2578343153002</v>
      </c>
      <c r="I58" s="173" t="n">
        <v>155.9578094085793</v>
      </c>
      <c r="J58" s="173" t="n">
        <v>142.2492543820254</v>
      </c>
      <c r="K58" s="173" t="n">
        <v>176.7664933823965</v>
      </c>
      <c r="L58" s="173" t="n">
        <v>166.1846922982461</v>
      </c>
      <c r="M58" s="173" t="n">
        <v>130.6013743738013</v>
      </c>
      <c r="N58" s="173" t="n">
        <v>108.6521308363239</v>
      </c>
      <c r="O58" s="173" t="n">
        <v>103.8463380008499</v>
      </c>
      <c r="P58" s="173" t="n">
        <v>102.7074807462137</v>
      </c>
      <c r="Q58" s="173" t="n">
        <v>95.50525093964778</v>
      </c>
      <c r="R58" s="173" t="n">
        <v>68.89035769144428</v>
      </c>
      <c r="S58" s="173" t="n">
        <v>86.55284702896542</v>
      </c>
      <c r="T58" s="173" t="n">
        <v>74.95178557694244</v>
      </c>
      <c r="U58" s="173" t="n">
        <v>61.02204550696713</v>
      </c>
      <c r="V58" s="173" t="n">
        <v>75.27747286134135</v>
      </c>
      <c r="W58" s="173" t="n">
        <v>26.36131261198805</v>
      </c>
      <c r="X58" s="173" t="n">
        <v>40.25120630093089</v>
      </c>
      <c r="Y58" s="173" t="n">
        <v>45.42357017311192</v>
      </c>
      <c r="Z58" s="173" t="n">
        <v>43.47963525618783</v>
      </c>
      <c r="AA58" s="173" t="n">
        <v>78.36917184312624</v>
      </c>
      <c r="AB58" s="114" t="n">
        <v>53.07897993202358</v>
      </c>
      <c r="AC58" s="114" t="n">
        <v>81.54561755450084</v>
      </c>
      <c r="AD58" s="114" t="n">
        <v>104.8483475602262</v>
      </c>
      <c r="AE58" s="114" t="n"/>
      <c r="AF58" s="115" t="n"/>
    </row>
    <row r="59">
      <c r="A59" s="113" t="inlineStr">
        <is>
          <t>Feedstocks, Naphtha less than 401 F</t>
        </is>
      </c>
      <c r="B59" s="173" t="n">
        <v>326.2589763553753</v>
      </c>
      <c r="C59" s="173" t="n">
        <v>279.3846664067888</v>
      </c>
      <c r="D59" s="173" t="n">
        <v>354.7970599345244</v>
      </c>
      <c r="E59" s="173" t="n">
        <v>325.8537636956519</v>
      </c>
      <c r="F59" s="173" t="n">
        <v>376.3040549624424</v>
      </c>
      <c r="G59" s="173" t="n">
        <v>354.9649433986129</v>
      </c>
      <c r="H59" s="173" t="n">
        <v>456.4095995298936</v>
      </c>
      <c r="I59" s="173" t="n">
        <v>507.8371895732458</v>
      </c>
      <c r="J59" s="173" t="n">
        <v>564.5389665295951</v>
      </c>
      <c r="K59" s="173" t="n">
        <v>485.8720694105798</v>
      </c>
      <c r="L59" s="173" t="n">
        <v>593.6731842286108</v>
      </c>
      <c r="M59" s="173" t="n">
        <v>489.9008963217015</v>
      </c>
      <c r="N59" s="173" t="n">
        <v>565.0344641696588</v>
      </c>
      <c r="O59" s="173" t="n">
        <v>575.4010276047298</v>
      </c>
      <c r="P59" s="173" t="n">
        <v>690.3697010886917</v>
      </c>
      <c r="Q59" s="173" t="n">
        <v>679.5028271034993</v>
      </c>
      <c r="R59" s="173" t="n">
        <v>618.1074601891271</v>
      </c>
      <c r="S59" s="173" t="n">
        <v>542.2570663451093</v>
      </c>
      <c r="T59" s="173" t="n">
        <v>467.0859945807441</v>
      </c>
      <c r="U59" s="173" t="n">
        <v>450.9542756083896</v>
      </c>
      <c r="V59" s="173" t="n">
        <v>474.5126649895861</v>
      </c>
      <c r="W59" s="173" t="n">
        <v>469.381030599</v>
      </c>
      <c r="X59" s="173" t="n">
        <v>432.2290865104988</v>
      </c>
      <c r="Y59" s="173" t="n">
        <v>498.7512692318972</v>
      </c>
      <c r="Z59" s="173" t="n">
        <v>435.231444270861</v>
      </c>
      <c r="AA59" s="173" t="n">
        <v>417.8204903378713</v>
      </c>
      <c r="AB59" s="114" t="n">
        <v>396.8860630865046</v>
      </c>
      <c r="AC59" s="114" t="n">
        <v>411.0916926327134</v>
      </c>
      <c r="AD59" s="114" t="n">
        <v>418.2936241116298</v>
      </c>
      <c r="AE59" s="114" t="n"/>
      <c r="AF59" s="115" t="n"/>
    </row>
    <row r="60">
      <c r="A60" s="113" t="inlineStr">
        <is>
          <t>Feedstocks, Other Oils greater than 401 F</t>
        </is>
      </c>
      <c r="B60" s="173" t="n">
        <v>662.1189183963671</v>
      </c>
      <c r="C60" s="173" t="n">
        <v>742.8920004434435</v>
      </c>
      <c r="D60" s="173" t="n">
        <v>671.9824724531568</v>
      </c>
      <c r="E60" s="173" t="n">
        <v>666.0750527887413</v>
      </c>
      <c r="F60" s="173" t="n">
        <v>641.0494693799305</v>
      </c>
      <c r="G60" s="173" t="n">
        <v>599.6736119393939</v>
      </c>
      <c r="H60" s="173" t="n">
        <v>523.2487330088416</v>
      </c>
      <c r="I60" s="173" t="n">
        <v>641.1606204352036</v>
      </c>
      <c r="J60" s="173" t="n">
        <v>617.3269107157263</v>
      </c>
      <c r="K60" s="173" t="n">
        <v>637.557533671771</v>
      </c>
      <c r="L60" s="173" t="n">
        <v>533.7520403996189</v>
      </c>
      <c r="M60" s="173" t="n">
        <v>506.6606444406236</v>
      </c>
      <c r="N60" s="173" t="n">
        <v>436.5373712602927</v>
      </c>
      <c r="O60" s="173" t="n">
        <v>482.9261227337704</v>
      </c>
      <c r="P60" s="173" t="n">
        <v>528.9779335689407</v>
      </c>
      <c r="Q60" s="173" t="n">
        <v>499.4504712629908</v>
      </c>
      <c r="R60" s="173" t="n">
        <v>573.3676989706861</v>
      </c>
      <c r="S60" s="173" t="n">
        <v>668.7594182819092</v>
      </c>
      <c r="T60" s="173" t="n">
        <v>598.9331927981071</v>
      </c>
      <c r="U60" s="173" t="n">
        <v>392.7338733667255</v>
      </c>
      <c r="V60" s="173" t="n">
        <v>433.1540905301528</v>
      </c>
      <c r="W60" s="173" t="n">
        <v>368.1530131508066</v>
      </c>
      <c r="X60" s="173" t="n">
        <v>267.39668662002</v>
      </c>
      <c r="Y60" s="173" t="n">
        <v>209.1076007198142</v>
      </c>
      <c r="Z60" s="173" t="n">
        <v>236.2149378838122</v>
      </c>
      <c r="AA60" s="173" t="n">
        <v>216.7795336811947</v>
      </c>
      <c r="AB60" s="114" t="n">
        <v>203.9649040826216</v>
      </c>
      <c r="AC60" s="114" t="n">
        <v>241.8000340247721</v>
      </c>
      <c r="AD60" s="114" t="n">
        <v>217.6985052494564</v>
      </c>
      <c r="AE60" s="114" t="n"/>
      <c r="AF60" s="115" t="n"/>
    </row>
    <row r="61">
      <c r="A61" s="113" t="inlineStr">
        <is>
          <t>Still Gas</t>
        </is>
      </c>
      <c r="B61" s="173" t="n">
        <v>36.72600000000009</v>
      </c>
      <c r="C61" s="173" t="n">
        <v>40.63200000000001</v>
      </c>
      <c r="D61" s="173" t="n">
        <v>28.54200000000003</v>
      </c>
      <c r="E61" s="173" t="n">
        <v>45.63000000000009</v>
      </c>
      <c r="F61" s="173" t="n">
        <v>35.37000000000004</v>
      </c>
      <c r="G61" s="173" t="n">
        <v>47.9039999999998</v>
      </c>
      <c r="H61" s="173" t="n">
        <v>2.159999999999985</v>
      </c>
      <c r="I61" s="173" t="n">
        <v>12.11399999999998</v>
      </c>
      <c r="J61" s="173" t="n">
        <v>6.203999999999915</v>
      </c>
      <c r="K61" s="173" t="n">
        <v>23.02200000000004</v>
      </c>
      <c r="L61" s="173" t="n">
        <v>16.98000000000011</v>
      </c>
      <c r="M61" s="173" t="n">
        <v>49.26599999999993</v>
      </c>
      <c r="N61" s="173" t="n">
        <v>61.72200000000002</v>
      </c>
      <c r="O61" s="173" t="n">
        <v>59.0159999999999</v>
      </c>
      <c r="P61" s="173" t="n">
        <v>62.85600000000009</v>
      </c>
      <c r="Q61" s="173" t="n">
        <v>67.66800000000008</v>
      </c>
      <c r="R61" s="173" t="n">
        <v>57.20999999999978</v>
      </c>
      <c r="S61" s="173" t="n">
        <v>44.21999999999995</v>
      </c>
      <c r="T61" s="173" t="n">
        <v>47.33400000000002</v>
      </c>
      <c r="U61" s="173" t="n">
        <v>133.8719999999998</v>
      </c>
      <c r="V61" s="173" t="n">
        <v>147.7706931281221</v>
      </c>
      <c r="W61" s="173" t="n">
        <v>163.56714</v>
      </c>
      <c r="X61" s="173" t="n">
        <v>160.6196967433178</v>
      </c>
      <c r="Y61" s="173" t="n">
        <v>166.7456887508901</v>
      </c>
      <c r="Z61" s="173" t="n">
        <v>164.5381709680701</v>
      </c>
      <c r="AA61" s="173" t="n">
        <v>162.1607940633997</v>
      </c>
      <c r="AB61" s="114" t="n">
        <v>166.1111575485759</v>
      </c>
      <c r="AC61" s="114" t="n">
        <v>163.8463692572394</v>
      </c>
      <c r="AD61" s="114" t="n">
        <v>166.8830078110832</v>
      </c>
      <c r="AE61" s="114" t="n"/>
      <c r="AF61" s="115" t="n"/>
    </row>
    <row r="62">
      <c r="A62" s="113" t="inlineStr">
        <is>
          <t>Petroleum Coke</t>
        </is>
      </c>
      <c r="B62" s="173" t="n">
        <v>27.15451565304842</v>
      </c>
      <c r="C62" s="173" t="n">
        <v>10.9250987023957</v>
      </c>
      <c r="D62" s="173" t="n">
        <v>75.39514159376232</v>
      </c>
      <c r="E62" s="173" t="n">
        <v>21.21642791617003</v>
      </c>
      <c r="F62" s="173" t="n">
        <v>42.15107893782267</v>
      </c>
      <c r="G62" s="173" t="n">
        <v>33.51969472929913</v>
      </c>
      <c r="H62" s="173" t="n">
        <v>27.51922421200226</v>
      </c>
      <c r="I62" s="173" t="n">
        <v>0</v>
      </c>
      <c r="J62" s="173" t="n">
        <v>55.99348962005787</v>
      </c>
      <c r="K62" s="173" t="n">
        <v>120.5327943552705</v>
      </c>
      <c r="L62" s="173" t="n">
        <v>7.191659836500321</v>
      </c>
      <c r="M62" s="173" t="n">
        <v>96.41743051335763</v>
      </c>
      <c r="N62" s="173" t="n">
        <v>65.58134704522281</v>
      </c>
      <c r="O62" s="173" t="n">
        <v>40.44391190506087</v>
      </c>
      <c r="P62" s="173" t="n">
        <v>135.0790956138909</v>
      </c>
      <c r="Q62" s="173" t="n">
        <v>105.1838584292724</v>
      </c>
      <c r="R62" s="173" t="n">
        <v>134.2470307994001</v>
      </c>
      <c r="S62" s="173" t="n">
        <v>117.8260018695373</v>
      </c>
      <c r="T62" s="173" t="n">
        <v>138.9202367170466</v>
      </c>
      <c r="U62" s="173" t="n">
        <v>108.3972635357017</v>
      </c>
      <c r="V62" s="173" t="n">
        <v>0</v>
      </c>
      <c r="W62" s="173" t="n">
        <v>0</v>
      </c>
      <c r="X62" s="173" t="n">
        <v>0</v>
      </c>
      <c r="Y62" s="173" t="n">
        <v>0</v>
      </c>
      <c r="Z62" s="173" t="n">
        <v>0</v>
      </c>
      <c r="AA62" s="173" t="n">
        <v>0</v>
      </c>
      <c r="AB62" s="114" t="n">
        <v>0</v>
      </c>
      <c r="AC62" s="114" t="n">
        <v>0</v>
      </c>
      <c r="AD62" s="114" t="n">
        <v>0</v>
      </c>
      <c r="AE62" s="114" t="n"/>
      <c r="AF62" s="115" t="n"/>
    </row>
    <row r="63">
      <c r="A63" s="113" t="inlineStr">
        <is>
          <t>Special Naphthas</t>
        </is>
      </c>
      <c r="B63" s="173" t="n">
        <v>100.8566248767212</v>
      </c>
      <c r="C63" s="173" t="n">
        <v>82.57643070517456</v>
      </c>
      <c r="D63" s="173" t="n">
        <v>98.74733961723243</v>
      </c>
      <c r="E63" s="173" t="n">
        <v>97.64622315707867</v>
      </c>
      <c r="F63" s="173" t="n">
        <v>76.83624201037215</v>
      </c>
      <c r="G63" s="173" t="n">
        <v>67.60929209532378</v>
      </c>
      <c r="H63" s="173" t="n">
        <v>71.19520012586931</v>
      </c>
      <c r="I63" s="173" t="n">
        <v>68.65103292821688</v>
      </c>
      <c r="J63" s="173" t="n">
        <v>103.9158323916878</v>
      </c>
      <c r="K63" s="173" t="n">
        <v>140.985455473948</v>
      </c>
      <c r="L63" s="173" t="n">
        <v>94.4140921086622</v>
      </c>
      <c r="M63" s="173" t="n">
        <v>77.91903047593345</v>
      </c>
      <c r="N63" s="173" t="n">
        <v>99.49438564625433</v>
      </c>
      <c r="O63" s="173" t="n">
        <v>75.84872601418475</v>
      </c>
      <c r="P63" s="173" t="n">
        <v>47.26142783576643</v>
      </c>
      <c r="Q63" s="173" t="n">
        <v>60.90071255142085</v>
      </c>
      <c r="R63" s="173" t="n">
        <v>68.92556217684628</v>
      </c>
      <c r="S63" s="173" t="n">
        <v>75.40382932130044</v>
      </c>
      <c r="T63" s="173" t="n">
        <v>83.19832980613964</v>
      </c>
      <c r="U63" s="173" t="n">
        <v>44.24670064925967</v>
      </c>
      <c r="V63" s="173" t="n">
        <v>25.29931785715399</v>
      </c>
      <c r="W63" s="173" t="n">
        <v>21.83182054027713</v>
      </c>
      <c r="X63" s="173" t="n">
        <v>14.05425549851175</v>
      </c>
      <c r="Y63" s="173" t="n">
        <v>96.55195028837387</v>
      </c>
      <c r="Z63" s="173" t="n">
        <v>104.4580252709413</v>
      </c>
      <c r="AA63" s="173" t="n">
        <v>97.03452462285981</v>
      </c>
      <c r="AB63" s="114" t="n">
        <v>88.73219946596019</v>
      </c>
      <c r="AC63" s="114" t="n">
        <v>94.91293925553268</v>
      </c>
      <c r="AD63" s="114" t="n">
        <v>86.47803600802463</v>
      </c>
      <c r="AE63" s="114" t="n"/>
      <c r="AF63" s="115" t="n"/>
    </row>
    <row r="64">
      <c r="A64" s="113" t="inlineStr">
        <is>
          <t>Distillate Fuel</t>
        </is>
      </c>
      <c r="B64" s="173" t="n">
        <v>7.044151797651491</v>
      </c>
      <c r="C64" s="173" t="n">
        <v>7.0832</v>
      </c>
      <c r="D64" s="173" t="n">
        <v>7.0832</v>
      </c>
      <c r="E64" s="173" t="n">
        <v>7.0832</v>
      </c>
      <c r="F64" s="173" t="n">
        <v>6.844374999999999</v>
      </c>
      <c r="G64" s="173" t="n">
        <v>6.844374999999999</v>
      </c>
      <c r="H64" s="173" t="n">
        <v>6.844374999999999</v>
      </c>
      <c r="I64" s="173" t="n">
        <v>6.844374999999999</v>
      </c>
      <c r="J64" s="173" t="n">
        <v>11.65</v>
      </c>
      <c r="K64" s="173" t="n">
        <v>11.65</v>
      </c>
      <c r="L64" s="173" t="n">
        <v>11.65</v>
      </c>
      <c r="M64" s="173" t="n">
        <v>11.65</v>
      </c>
      <c r="N64" s="173" t="n">
        <v>11.65</v>
      </c>
      <c r="O64" s="173" t="n">
        <v>11.65</v>
      </c>
      <c r="P64" s="173" t="n">
        <v>11.65</v>
      </c>
      <c r="Q64" s="173" t="n">
        <v>11.65</v>
      </c>
      <c r="R64" s="173" t="n">
        <v>17.475</v>
      </c>
      <c r="S64" s="173" t="n">
        <v>17.475</v>
      </c>
      <c r="T64" s="173" t="n">
        <v>17.475</v>
      </c>
      <c r="U64" s="173" t="n">
        <v>17.475</v>
      </c>
      <c r="V64" s="173" t="n">
        <v>5.825</v>
      </c>
      <c r="W64" s="173" t="n">
        <v>5.825</v>
      </c>
      <c r="X64" s="173" t="n">
        <v>5.825</v>
      </c>
      <c r="Y64" s="173" t="n">
        <v>5.825</v>
      </c>
      <c r="Z64" s="173" t="n">
        <v>5.825</v>
      </c>
      <c r="AA64" s="173" t="n">
        <v>5.825</v>
      </c>
      <c r="AB64" s="114" t="n">
        <v>5.825</v>
      </c>
      <c r="AC64" s="114" t="n">
        <v>5.825</v>
      </c>
      <c r="AD64" s="114" t="n">
        <v>5.825</v>
      </c>
      <c r="AE64" s="114" t="n"/>
      <c r="AF64" s="115" t="n"/>
    </row>
    <row r="65">
      <c r="A65" s="113" t="inlineStr">
        <is>
          <t>Residual Fuel</t>
        </is>
      </c>
      <c r="B65" s="173" t="n"/>
      <c r="C65" s="173" t="n"/>
      <c r="D65" s="173" t="n"/>
      <c r="E65" s="173" t="n"/>
      <c r="F65" s="173" t="n"/>
      <c r="G65" s="173" t="n"/>
      <c r="H65" s="173" t="n"/>
      <c r="I65" s="173" t="n"/>
      <c r="J65" s="173" t="n"/>
      <c r="K65" s="173" t="n"/>
      <c r="L65" s="173" t="n"/>
      <c r="M65" s="173" t="n"/>
      <c r="N65" s="173" t="n"/>
      <c r="O65" s="173" t="n"/>
      <c r="P65" s="173" t="n"/>
      <c r="Q65" s="173" t="n"/>
      <c r="R65" s="173" t="n"/>
      <c r="S65" s="173" t="n"/>
      <c r="T65" s="173" t="n"/>
      <c r="U65" s="173" t="n"/>
      <c r="V65" s="173" t="n"/>
      <c r="W65" s="173" t="n"/>
      <c r="X65" s="173" t="n"/>
      <c r="Y65" s="173" t="n"/>
      <c r="Z65" s="173" t="n"/>
      <c r="AA65" s="173" t="n"/>
      <c r="AB65" s="114" t="n"/>
      <c r="AC65" s="114" t="n"/>
      <c r="AD65" s="114" t="n"/>
      <c r="AE65" s="114" t="n"/>
      <c r="AF65" s="115" t="n"/>
    </row>
    <row r="66">
      <c r="A66" s="113" t="inlineStr">
        <is>
          <t>Waxes</t>
        </is>
      </c>
      <c r="B66" s="173" t="n">
        <v>33.299518</v>
      </c>
      <c r="C66" s="173" t="n">
        <v>35.126728</v>
      </c>
      <c r="D66" s="173" t="n">
        <v>37.258473</v>
      </c>
      <c r="E66" s="173" t="n">
        <v>40.026973</v>
      </c>
      <c r="F66" s="173" t="n">
        <v>40.58621</v>
      </c>
      <c r="G66" s="173" t="n">
        <v>40.591747</v>
      </c>
      <c r="H66" s="173" t="n">
        <v>48.664693</v>
      </c>
      <c r="I66" s="173" t="n">
        <v>43.7423</v>
      </c>
      <c r="J66" s="173" t="n">
        <v>42.369124</v>
      </c>
      <c r="K66" s="173" t="n">
        <v>37.435657</v>
      </c>
      <c r="L66" s="173" t="n">
        <v>33.083575</v>
      </c>
      <c r="M66" s="173" t="n">
        <v>36.333794</v>
      </c>
      <c r="N66" s="173" t="n">
        <v>32.16997</v>
      </c>
      <c r="O66" s="173" t="n">
        <v>31.045959</v>
      </c>
      <c r="P66" s="173" t="n">
        <v>30.769109</v>
      </c>
      <c r="Q66" s="173" t="n">
        <v>31.367453831</v>
      </c>
      <c r="R66" s="173" t="n">
        <v>26.145730611</v>
      </c>
      <c r="S66" s="173" t="n">
        <v>21.886576082</v>
      </c>
      <c r="T66" s="173" t="n">
        <v>19.14223955</v>
      </c>
      <c r="U66" s="173" t="n">
        <v>12.222667261</v>
      </c>
      <c r="V66" s="173" t="n">
        <v>17.082724715</v>
      </c>
      <c r="W66" s="173" t="n">
        <v>15.074953145</v>
      </c>
      <c r="X66" s="173" t="n">
        <v>15.291095477</v>
      </c>
      <c r="Y66" s="173" t="n">
        <v>16.488781799</v>
      </c>
      <c r="Z66" s="173" t="n">
        <v>14.783479928</v>
      </c>
      <c r="AA66" s="173" t="n">
        <v>12.357388008</v>
      </c>
      <c r="AB66" s="114" t="n">
        <v>12.84910683</v>
      </c>
      <c r="AC66" s="114" t="n">
        <v>10.161640825</v>
      </c>
      <c r="AD66" s="114" t="n">
        <v>12.411722589</v>
      </c>
      <c r="AE66" s="114" t="n"/>
      <c r="AF66" s="115" t="n"/>
    </row>
    <row r="67" ht="14" customHeight="1" s="161" thickBot="1">
      <c r="A67" s="117" t="inlineStr">
        <is>
          <t>Misc. Petro Products</t>
        </is>
      </c>
      <c r="B67" s="173" t="n">
        <v>137.834676</v>
      </c>
      <c r="C67" s="173" t="n">
        <v>152.626068</v>
      </c>
      <c r="D67" s="173" t="n">
        <v>100.062144</v>
      </c>
      <c r="E67" s="173" t="n">
        <v>94.718232</v>
      </c>
      <c r="F67" s="173" t="n">
        <v>105.852348</v>
      </c>
      <c r="G67" s="173" t="n">
        <v>97.123572</v>
      </c>
      <c r="H67" s="173" t="n">
        <v>89.03235599999999</v>
      </c>
      <c r="I67" s="173" t="n">
        <v>97.74954</v>
      </c>
      <c r="J67" s="173" t="n">
        <v>118.986084</v>
      </c>
      <c r="K67" s="173" t="n">
        <v>111.909168</v>
      </c>
      <c r="L67" s="173" t="n">
        <v>119.206332</v>
      </c>
      <c r="M67" s="173" t="n">
        <v>124.9038</v>
      </c>
      <c r="N67" s="173" t="n">
        <v>134.1774</v>
      </c>
      <c r="O67" s="173" t="n">
        <v>125.964468</v>
      </c>
      <c r="P67" s="173" t="n">
        <v>113.421924</v>
      </c>
      <c r="Q67" s="173" t="n">
        <v>112.791278628</v>
      </c>
      <c r="R67" s="173" t="n">
        <v>136.03287348</v>
      </c>
      <c r="S67" s="173" t="n">
        <v>133.47382356</v>
      </c>
      <c r="T67" s="173" t="n">
        <v>142.028916624</v>
      </c>
      <c r="U67" s="173" t="n">
        <v>151.825634604</v>
      </c>
      <c r="V67" s="173" t="n">
        <v>158.69992824</v>
      </c>
      <c r="W67" s="173" t="n">
        <v>164.74156272</v>
      </c>
      <c r="X67" s="173" t="n">
        <v>161.582447124</v>
      </c>
      <c r="Y67" s="173" t="n">
        <v>171.1615311</v>
      </c>
      <c r="Z67" s="173" t="n">
        <v>182.740437936</v>
      </c>
      <c r="AA67" s="173" t="n">
        <v>188.926108812</v>
      </c>
      <c r="AB67" s="118" t="n">
        <v>191.341313604</v>
      </c>
      <c r="AC67" s="118" t="n">
        <v>198.810323208</v>
      </c>
      <c r="AD67" s="118" t="n">
        <v>197.967787668</v>
      </c>
      <c r="AE67" s="118" t="n"/>
      <c r="AF67" s="119" t="n"/>
    </row>
    <row r="68" ht="14" customHeight="1" s="161" thickBot="1">
      <c r="A68" s="120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21" t="n"/>
      <c r="R68" s="77" t="n"/>
      <c r="S68" s="121" t="n"/>
      <c r="T68" s="77" t="n"/>
      <c r="U68" s="121" t="n"/>
      <c r="V68" s="77" t="n"/>
      <c r="W68" s="121" t="n"/>
      <c r="X68" s="77" t="n"/>
      <c r="Y68" s="121" t="n"/>
      <c r="Z68" s="77" t="n"/>
      <c r="AA68" s="121" t="n"/>
      <c r="AB68" s="77" t="n"/>
      <c r="AC68" s="121" t="n"/>
      <c r="AD68" s="77" t="n"/>
      <c r="AE68" s="121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112" t="n">
        <v>2020</v>
      </c>
    </row>
    <row r="70" ht="14" customHeight="1" s="161" thickBot="1">
      <c r="A70" s="75" t="inlineStr">
        <is>
          <t>Lubricants</t>
        </is>
      </c>
      <c r="B70" s="104" t="n">
        <v>176</v>
      </c>
      <c r="C70" s="104" t="n">
        <v>157.45</v>
      </c>
      <c r="D70" s="104" t="n">
        <v>160.527</v>
      </c>
      <c r="E70" s="104" t="n">
        <v>163.458</v>
      </c>
      <c r="F70" s="104" t="n">
        <v>170.846</v>
      </c>
      <c r="G70" s="104" t="n">
        <v>167.913</v>
      </c>
      <c r="H70" s="104" t="n">
        <v>162.957</v>
      </c>
      <c r="I70" s="104" t="n">
        <v>172.146</v>
      </c>
      <c r="J70" s="104" t="n">
        <v>180.212</v>
      </c>
      <c r="K70" s="104" t="n">
        <v>182.097</v>
      </c>
      <c r="L70" s="104" t="n">
        <v>179.366</v>
      </c>
      <c r="M70" s="104" t="n">
        <v>164.339</v>
      </c>
      <c r="N70" s="104" t="n">
        <v>162.392</v>
      </c>
      <c r="O70" s="104" t="n">
        <v>150.134</v>
      </c>
      <c r="P70" s="104" t="n">
        <v>152.102</v>
      </c>
      <c r="Q70" s="104" t="n">
        <v>151.307</v>
      </c>
      <c r="R70" s="104" t="n">
        <v>147.414</v>
      </c>
      <c r="S70" s="104" t="n">
        <v>152.231</v>
      </c>
      <c r="T70" s="104" t="n">
        <v>141.33</v>
      </c>
      <c r="U70" s="104" t="n">
        <v>127.065</v>
      </c>
      <c r="V70" s="104" t="n">
        <v>154.773</v>
      </c>
      <c r="W70" s="104" t="n">
        <v>148.372</v>
      </c>
      <c r="X70" s="104" t="n">
        <v>135.408</v>
      </c>
      <c r="Y70" s="104" t="n">
        <v>143.361</v>
      </c>
      <c r="Z70" s="104" t="n">
        <v>149.361</v>
      </c>
      <c r="AA70" s="104" t="n">
        <v>162.81</v>
      </c>
      <c r="AB70" s="104" t="n">
        <v>154.36</v>
      </c>
      <c r="AC70" s="104" t="n">
        <v>141.985</v>
      </c>
      <c r="AD70" s="104" t="n">
        <v>137.779</v>
      </c>
      <c r="AE70" s="104" t="n"/>
      <c r="AF70" s="105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1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1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21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113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112" t="n">
        <v>2020</v>
      </c>
    </row>
    <row r="75">
      <c r="A75" s="122" t="inlineStr">
        <is>
          <t>Industrial Sector</t>
        </is>
      </c>
      <c r="L75" s="61" t="n"/>
      <c r="Q75" s="60" t="n"/>
      <c r="AF75" s="123" t="n"/>
    </row>
    <row r="76">
      <c r="A76" s="113" t="inlineStr">
        <is>
          <t>Coking Coal</t>
        </is>
      </c>
      <c r="B76" s="124">
        <f>IF(ISERROR(VLOOKUP($A76,NonEConsump,B$73,FALSE)/VLOOKUP($A76,IndCons,B$73,FALSE)),0,VLOOKUP($A76,NonEConsump,B$73,FALSE)/VLOOKUP($A76,IndCons,B$73,FALSE))</f>
        <v/>
      </c>
      <c r="C76" s="124">
        <f>IF(ISERROR(VLOOKUP($A76,NonEConsump,C$73,FALSE)/VLOOKUP($A76,IndCons,C$73,FALSE)),0,VLOOKUP($A76,NonEConsump,C$73,FALSE)/VLOOKUP($A76,IndCons,C$73,FALSE))</f>
        <v/>
      </c>
      <c r="D76" s="124">
        <f>IF(ISERROR(VLOOKUP($A76,NonEConsump,D$73,FALSE)/VLOOKUP($A76,IndCons,D$73,FALSE)),0,VLOOKUP($A76,NonEConsump,D$73,FALSE)/VLOOKUP($A76,IndCons,D$73,FALSE))</f>
        <v/>
      </c>
      <c r="E76" s="124">
        <f>IF(ISERROR(VLOOKUP($A76,NonEConsump,E$73,FALSE)/VLOOKUP($A76,IndCons,E$73,FALSE)),0,VLOOKUP($A76,NonEConsump,E$73,FALSE)/VLOOKUP($A76,IndCons,E$73,FALSE))</f>
        <v/>
      </c>
      <c r="F76" s="124">
        <f>IF(ISERROR(VLOOKUP($A76,NonEConsump,F$73,FALSE)/VLOOKUP($A76,IndCons,F$73,FALSE)),0,VLOOKUP($A76,NonEConsump,F$73,FALSE)/VLOOKUP($A76,IndCons,F$73,FALSE))</f>
        <v/>
      </c>
      <c r="G76" s="124">
        <f>IF(ISERROR(VLOOKUP($A76,NonEConsump,G$73,FALSE)/VLOOKUP($A76,IndCons,G$73,FALSE)),0,VLOOKUP($A76,NonEConsump,G$73,FALSE)/VLOOKUP($A76,IndCons,G$73,FALSE))</f>
        <v/>
      </c>
      <c r="H76" s="124">
        <f>IF(ISERROR(VLOOKUP($A76,NonEConsump,H$73,FALSE)/VLOOKUP($A76,IndCons,H$73,FALSE)),0,VLOOKUP($A76,NonEConsump,H$73,FALSE)/VLOOKUP($A76,IndCons,H$73,FALSE))</f>
        <v/>
      </c>
      <c r="I76" s="124">
        <f>IF(ISERROR(VLOOKUP($A76,NonEConsump,I$73,FALSE)/VLOOKUP($A76,IndCons,I$73,FALSE)),0,VLOOKUP($A76,NonEConsump,I$73,FALSE)/VLOOKUP($A76,IndCons,I$73,FALSE))</f>
        <v/>
      </c>
      <c r="J76" s="124">
        <f>IF(ISERROR(VLOOKUP($A76,NonEConsump,J$73,FALSE)/VLOOKUP($A76,IndCons,J$73,FALSE)),0,VLOOKUP($A76,NonEConsump,J$73,FALSE)/VLOOKUP($A76,IndCons,J$73,FALSE))</f>
        <v/>
      </c>
      <c r="K76" s="124">
        <f>IF(ISERROR(VLOOKUP($A76,NonEConsump,K$73,FALSE)/VLOOKUP($A76,IndCons,K$73,FALSE)),0,VLOOKUP($A76,NonEConsump,K$73,FALSE)/VLOOKUP($A76,IndCons,K$73,FALSE))</f>
        <v/>
      </c>
      <c r="L76" s="124">
        <f>IF(ISERROR(VLOOKUP($A76,NonEConsump,L$73,FALSE)/VLOOKUP($A76,IndCons,L$73,FALSE)),0,VLOOKUP($A76,NonEConsump,L$73,FALSE)/VLOOKUP($A76,IndCons,L$73,FALSE))</f>
        <v/>
      </c>
      <c r="M76" s="124">
        <f>IF(ISERROR(VLOOKUP($A76,NonEConsump,M$73,FALSE)/VLOOKUP($A76,IndCons,M$73,FALSE)),0,VLOOKUP($A76,NonEConsump,M$73,FALSE)/VLOOKUP($A76,IndCons,M$73,FALSE))</f>
        <v/>
      </c>
      <c r="N76" s="124">
        <f>IF(ISERROR(VLOOKUP($A76,NonEConsump,N$73,FALSE)/VLOOKUP($A76,IndCons,N$73,FALSE)),0,VLOOKUP($A76,NonEConsump,N$73,FALSE)/VLOOKUP($A76,IndCons,N$73,FALSE))</f>
        <v/>
      </c>
      <c r="O76" s="124">
        <f>IF(ISERROR(VLOOKUP($A76,NonEConsump,O$73,FALSE)/VLOOKUP($A76,IndCons,O$73,FALSE)),0,VLOOKUP($A76,NonEConsump,O$73,FALSE)/VLOOKUP($A76,IndCons,O$73,FALSE))</f>
        <v/>
      </c>
      <c r="P76" s="124">
        <f>IF(ISERROR(VLOOKUP($A76,NonEConsump,P$73,FALSE)/VLOOKUP($A76,IndCons,P$73,FALSE)),0,VLOOKUP($A76,NonEConsump,P$73,FALSE)/VLOOKUP($A76,IndCons,P$73,FALSE))</f>
        <v/>
      </c>
      <c r="Q76" s="124">
        <f>IF(ISERROR(VLOOKUP($A76,NonEConsump,Q$73,FALSE)/VLOOKUP($A76,IndCons,Q$73,FALSE)),0,VLOOKUP($A76,NonEConsump,Q$73,FALSE)/VLOOKUP($A76,IndCons,Q$73,FALSE))</f>
        <v/>
      </c>
      <c r="R76" s="124">
        <f>IF(ISERROR(VLOOKUP($A76,NonEConsump,R$73,FALSE)/VLOOKUP($A76,IndCons,R$73,FALSE)),0,VLOOKUP($A76,NonEConsump,R$73,FALSE)/VLOOKUP($A76,IndCons,R$73,FALSE))</f>
        <v/>
      </c>
      <c r="S76" s="124">
        <f>IF(ISERROR(VLOOKUP($A76,NonEConsump,S$73,FALSE)/VLOOKUP($A76,IndCons,S$73,FALSE)),0,VLOOKUP($A76,NonEConsump,S$73,FALSE)/VLOOKUP($A76,IndCons,S$73,FALSE))</f>
        <v/>
      </c>
      <c r="T76" s="124">
        <f>IF(ISERROR(VLOOKUP($A76,NonEConsump,T$73,FALSE)/VLOOKUP($A76,IndCons,T$73,FALSE)),0,VLOOKUP($A76,NonEConsump,T$73,FALSE)/VLOOKUP($A76,IndCons,T$73,FALSE))</f>
        <v/>
      </c>
      <c r="U76" s="124">
        <f>IF(ISERROR(VLOOKUP($A76,NonEConsump,U$73,FALSE)/VLOOKUP($A76,IndCons,U$73,FALSE)),0,VLOOKUP($A76,NonEConsump,U$73,FALSE)/VLOOKUP($A76,IndCons,U$73,FALSE))</f>
        <v/>
      </c>
      <c r="V76" s="124">
        <f>IF(ISERROR(VLOOKUP($A76,NonEConsump,V$73,FALSE)/VLOOKUP($A76,IndCons,V$73,FALSE)),0,VLOOKUP($A76,NonEConsump,V$73,FALSE)/VLOOKUP($A76,IndCons,V$73,FALSE))</f>
        <v/>
      </c>
      <c r="W76" s="124">
        <f>IF(ISERROR(VLOOKUP($A76,NonEConsump,W$73,FALSE)/VLOOKUP($A76,IndCons,W$73,FALSE)),0,VLOOKUP($A76,NonEConsump,W$73,FALSE)/VLOOKUP($A76,IndCons,W$73,FALSE))</f>
        <v/>
      </c>
      <c r="X76" s="124">
        <f>IF(ISERROR(VLOOKUP($A76,NonEConsump,X$73,FALSE)/VLOOKUP($A76,IndCons,X$73,FALSE)),0,VLOOKUP($A76,NonEConsump,X$73,FALSE)/VLOOKUP($A76,IndCons,X$73,FALSE))</f>
        <v/>
      </c>
      <c r="Y76" s="124">
        <f>IF(ISERROR(VLOOKUP($A76,NonEConsump,Y$73,FALSE)/VLOOKUP($A76,IndCons,Y$73,FALSE)),0,VLOOKUP($A76,NonEConsump,Y$73,FALSE)/VLOOKUP($A76,IndCons,Y$73,FALSE))</f>
        <v/>
      </c>
      <c r="Z76" s="124">
        <f>IF(ISERROR(VLOOKUP($A76,NonEConsump,Z$73,FALSE)/VLOOKUP($A76,IndCons,Z$73,FALSE)),0,VLOOKUP($A76,NonEConsump,Z$73,FALSE)/VLOOKUP($A76,IndCons,Z$73,FALSE))</f>
        <v/>
      </c>
      <c r="AA76" s="124">
        <f>IF(ISERROR(VLOOKUP($A76,NonEConsump,AA$73,FALSE)/VLOOKUP($A76,IndCons,AA$73,FALSE)),0,VLOOKUP($A76,NonEConsump,AA$73,FALSE)/VLOOKUP($A76,IndCons,AA$73,FALSE))</f>
        <v/>
      </c>
      <c r="AB76" s="124">
        <f>IF(ISERROR(VLOOKUP($A76,NonEConsump,AB$73,FALSE)/VLOOKUP($A76,IndCons,AB$73,FALSE)),0,VLOOKUP($A76,NonEConsump,AB$73,FALSE)/VLOOKUP($A76,IndCons,AB$73,FALSE))</f>
        <v/>
      </c>
      <c r="AC76" s="124">
        <f>IF(ISERROR(VLOOKUP($A76,NonEConsump,AC$73,FALSE)/VLOOKUP($A76,IndCons,AC$73,FALSE)),0,VLOOKUP($A76,NonEConsump,AC$73,FALSE)/VLOOKUP($A76,IndCons,AC$73,FALSE))</f>
        <v/>
      </c>
      <c r="AD76" s="124">
        <f>IF(ISERROR(VLOOKUP($A76,NonEConsump,AD$73,FALSE)/VLOOKUP($A76,IndCons,AD$73,FALSE)),0,VLOOKUP($A76,NonEConsump,AD$73,FALSE)/VLOOKUP($A76,IndCons,AD$73,FALSE))</f>
        <v/>
      </c>
      <c r="AE76" s="124" t="n"/>
      <c r="AF76" s="125" t="n"/>
    </row>
    <row r="77">
      <c r="A77" s="113" t="inlineStr">
        <is>
          <t>Other Coal</t>
        </is>
      </c>
      <c r="B77" s="190">
        <f>IF(ISERROR(VLOOKUP($A77,NonEConsump,B$73,FALSE)/VLOOKUP($A77,IndCons,B$73,FALSE)),0,VLOOKUP($A77,NonEConsump,B$73,FALSE)/VLOOKUP($A77,IndCons,B$73,FALSE))</f>
        <v/>
      </c>
      <c r="C77" s="190">
        <f>IF(ISERROR(VLOOKUP($A77,NonEConsump,C$73,FALSE)/VLOOKUP($A77,IndCons,C$73,FALSE)),0,VLOOKUP($A77,NonEConsump,C$73,FALSE)/VLOOKUP($A77,IndCons,C$73,FALSE))</f>
        <v/>
      </c>
      <c r="D77" s="190">
        <f>IF(ISERROR(VLOOKUP($A77,NonEConsump,D$73,FALSE)/VLOOKUP($A77,IndCons,D$73,FALSE)),0,VLOOKUP($A77,NonEConsump,D$73,FALSE)/VLOOKUP($A77,IndCons,D$73,FALSE))</f>
        <v/>
      </c>
      <c r="E77" s="190">
        <f>IF(ISERROR(VLOOKUP($A77,NonEConsump,E$73,FALSE)/VLOOKUP($A77,IndCons,E$73,FALSE)),0,VLOOKUP($A77,NonEConsump,E$73,FALSE)/VLOOKUP($A77,IndCons,E$73,FALSE))</f>
        <v/>
      </c>
      <c r="F77" s="190">
        <f>IF(ISERROR(VLOOKUP($A77,NonEConsump,F$73,FALSE)/VLOOKUP($A77,IndCons,F$73,FALSE)),0,VLOOKUP($A77,NonEConsump,F$73,FALSE)/VLOOKUP($A77,IndCons,F$73,FALSE))</f>
        <v/>
      </c>
      <c r="G77" s="190">
        <f>IF(ISERROR(VLOOKUP($A77,NonEConsump,G$73,FALSE)/VLOOKUP($A77,IndCons,G$73,FALSE)),0,VLOOKUP($A77,NonEConsump,G$73,FALSE)/VLOOKUP($A77,IndCons,G$73,FALSE))</f>
        <v/>
      </c>
      <c r="H77" s="190">
        <f>IF(ISERROR(VLOOKUP($A77,NonEConsump,H$73,FALSE)/VLOOKUP($A77,IndCons,H$73,FALSE)),0,VLOOKUP($A77,NonEConsump,H$73,FALSE)/VLOOKUP($A77,IndCons,H$73,FALSE))</f>
        <v/>
      </c>
      <c r="I77" s="190">
        <f>IF(ISERROR(VLOOKUP($A77,NonEConsump,I$73,FALSE)/VLOOKUP($A77,IndCons,I$73,FALSE)),0,VLOOKUP($A77,NonEConsump,I$73,FALSE)/VLOOKUP($A77,IndCons,I$73,FALSE))</f>
        <v/>
      </c>
      <c r="J77" s="190">
        <f>IF(ISERROR(VLOOKUP($A77,NonEConsump,J$73,FALSE)/VLOOKUP($A77,IndCons,J$73,FALSE)),0,VLOOKUP($A77,NonEConsump,J$73,FALSE)/VLOOKUP($A77,IndCons,J$73,FALSE))</f>
        <v/>
      </c>
      <c r="K77" s="190">
        <f>IF(ISERROR(VLOOKUP($A77,NonEConsump,K$73,FALSE)/VLOOKUP($A77,IndCons,K$73,FALSE)),0,VLOOKUP($A77,NonEConsump,K$73,FALSE)/VLOOKUP($A77,IndCons,K$73,FALSE))</f>
        <v/>
      </c>
      <c r="L77" s="190">
        <f>IF(ISERROR(VLOOKUP($A77,NonEConsump,L$73,FALSE)/VLOOKUP($A77,IndCons,L$73,FALSE)),0,VLOOKUP($A77,NonEConsump,L$73,FALSE)/VLOOKUP($A77,IndCons,L$73,FALSE))</f>
        <v/>
      </c>
      <c r="M77" s="190">
        <f>IF(ISERROR(VLOOKUP($A77,NonEConsump,M$73,FALSE)/VLOOKUP($A77,IndCons,M$73,FALSE)),0,VLOOKUP($A77,NonEConsump,M$73,FALSE)/VLOOKUP($A77,IndCons,M$73,FALSE))</f>
        <v/>
      </c>
      <c r="N77" s="190">
        <f>IF(ISERROR(VLOOKUP($A77,NonEConsump,N$73,FALSE)/VLOOKUP($A77,IndCons,N$73,FALSE)),0,VLOOKUP($A77,NonEConsump,N$73,FALSE)/VLOOKUP($A77,IndCons,N$73,FALSE))</f>
        <v/>
      </c>
      <c r="O77" s="190">
        <f>IF(ISERROR(VLOOKUP($A77,NonEConsump,O$73,FALSE)/VLOOKUP($A77,IndCons,O$73,FALSE)),0,VLOOKUP($A77,NonEConsump,O$73,FALSE)/VLOOKUP($A77,IndCons,O$73,FALSE))</f>
        <v/>
      </c>
      <c r="P77" s="190">
        <f>IF(ISERROR(VLOOKUP($A77,NonEConsump,P$73,FALSE)/VLOOKUP($A77,IndCons,P$73,FALSE)),0,VLOOKUP($A77,NonEConsump,P$73,FALSE)/VLOOKUP($A77,IndCons,P$73,FALSE))</f>
        <v/>
      </c>
      <c r="Q77" s="190">
        <f>IF(ISERROR(VLOOKUP($A77,NonEConsump,Q$73,FALSE)/VLOOKUP($A77,IndCons,Q$73,FALSE)),0,VLOOKUP($A77,NonEConsump,Q$73,FALSE)/VLOOKUP($A77,IndCons,Q$73,FALSE))</f>
        <v/>
      </c>
      <c r="R77" s="190">
        <f>IF(ISERROR(VLOOKUP($A77,NonEConsump,R$73,FALSE)/VLOOKUP($A77,IndCons,R$73,FALSE)),0,VLOOKUP($A77,NonEConsump,R$73,FALSE)/VLOOKUP($A77,IndCons,R$73,FALSE))</f>
        <v/>
      </c>
      <c r="S77" s="190">
        <f>IF(ISERROR(VLOOKUP($A77,NonEConsump,S$73,FALSE)/VLOOKUP($A77,IndCons,S$73,FALSE)),0,VLOOKUP($A77,NonEConsump,S$73,FALSE)/VLOOKUP($A77,IndCons,S$73,FALSE))</f>
        <v/>
      </c>
      <c r="T77" s="190">
        <f>IF(ISERROR(VLOOKUP($A77,NonEConsump,T$73,FALSE)/VLOOKUP($A77,IndCons,T$73,FALSE)),0,VLOOKUP($A77,NonEConsump,T$73,FALSE)/VLOOKUP($A77,IndCons,T$73,FALSE))</f>
        <v/>
      </c>
      <c r="U77" s="190">
        <f>IF(ISERROR(VLOOKUP($A77,NonEConsump,U$73,FALSE)/VLOOKUP($A77,IndCons,U$73,FALSE)),0,VLOOKUP($A77,NonEConsump,U$73,FALSE)/VLOOKUP($A77,IndCons,U$73,FALSE))</f>
        <v/>
      </c>
      <c r="V77" s="190">
        <f>IF(ISERROR(VLOOKUP($A77,NonEConsump,V$73,FALSE)/VLOOKUP($A77,IndCons,V$73,FALSE)),0,VLOOKUP($A77,NonEConsump,V$73,FALSE)/VLOOKUP($A77,IndCons,V$73,FALSE))</f>
        <v/>
      </c>
      <c r="W77" s="190">
        <f>IF(ISERROR(VLOOKUP($A77,NonEConsump,W$73,FALSE)/VLOOKUP($A77,IndCons,W$73,FALSE)),0,VLOOKUP($A77,NonEConsump,W$73,FALSE)/VLOOKUP($A77,IndCons,W$73,FALSE))</f>
        <v/>
      </c>
      <c r="X77" s="190">
        <f>IF(ISERROR(VLOOKUP($A77,NonEConsump,X$73,FALSE)/VLOOKUP($A77,IndCons,X$73,FALSE)),0,VLOOKUP($A77,NonEConsump,X$73,FALSE)/VLOOKUP($A77,IndCons,X$73,FALSE))</f>
        <v/>
      </c>
      <c r="Y77" s="190">
        <f>IF(ISERROR(VLOOKUP($A77,NonEConsump,Y$73,FALSE)/VLOOKUP($A77,IndCons,Y$73,FALSE)),0,VLOOKUP($A77,NonEConsump,Y$73,FALSE)/VLOOKUP($A77,IndCons,Y$73,FALSE))</f>
        <v/>
      </c>
      <c r="Z77" s="190">
        <f>IF(ISERROR(VLOOKUP($A77,NonEConsump,Z$73,FALSE)/VLOOKUP($A77,IndCons,Z$73,FALSE)),0,VLOOKUP($A77,NonEConsump,Z$73,FALSE)/VLOOKUP($A77,IndCons,Z$73,FALSE))</f>
        <v/>
      </c>
      <c r="AA77" s="190">
        <f>IF(ISERROR(VLOOKUP($A77,NonEConsump,AA$73,FALSE)/VLOOKUP($A77,IndCons,AA$73,FALSE)),0,VLOOKUP($A77,NonEConsump,AA$73,FALSE)/VLOOKUP($A77,IndCons,AA$73,FALSE))</f>
        <v/>
      </c>
      <c r="AB77" s="190">
        <f>IF(ISERROR(VLOOKUP($A77,NonEConsump,AB$73,FALSE)/VLOOKUP($A77,IndCons,AB$73,FALSE)),0,VLOOKUP($A77,NonEConsump,AB$73,FALSE)/VLOOKUP($A77,IndCons,AB$73,FALSE))</f>
        <v/>
      </c>
      <c r="AC77" s="190">
        <f>IF(ISERROR(VLOOKUP($A77,NonEConsump,AC$73,FALSE)/VLOOKUP($A77,IndCons,AC$73,FALSE)),0,VLOOKUP($A77,NonEConsump,AC$73,FALSE)/VLOOKUP($A77,IndCons,AC$73,FALSE))</f>
        <v/>
      </c>
      <c r="AD77" s="190">
        <f>IF(ISERROR(VLOOKUP($A77,NonEConsump,AD$73,FALSE)/VLOOKUP($A77,IndCons,AD$73,FALSE)),0,VLOOKUP($A77,NonEConsump,AD$73,FALSE)/VLOOKUP($A77,IndCons,AD$73,FALSE))</f>
        <v/>
      </c>
      <c r="AE77" s="124" t="n"/>
      <c r="AF77" s="125" t="n"/>
    </row>
    <row r="78">
      <c r="A78" s="113" t="inlineStr">
        <is>
          <t>Natural Gas</t>
        </is>
      </c>
      <c r="B78" s="124">
        <f>IF(ISERROR(VLOOKUP($A78,NonEConsump,B$73,FALSE)/VLOOKUP($A78,IndCons,B$73,FALSE)),0,VLOOKUP($A78,NonEConsump,B$73,FALSE)/VLOOKUP($A78,IndCons,B$73,FALSE))</f>
        <v/>
      </c>
      <c r="C78" s="124">
        <f>IF(ISERROR(VLOOKUP($A78,NonEConsump,C$73,FALSE)/VLOOKUP($A78,IndCons,C$73,FALSE)),0,VLOOKUP($A78,NonEConsump,C$73,FALSE)/VLOOKUP($A78,IndCons,C$73,FALSE))</f>
        <v/>
      </c>
      <c r="D78" s="124">
        <f>IF(ISERROR(VLOOKUP($A78,NonEConsump,D$73,FALSE)/VLOOKUP($A78,IndCons,D$73,FALSE)),0,VLOOKUP($A78,NonEConsump,D$73,FALSE)/VLOOKUP($A78,IndCons,D$73,FALSE))</f>
        <v/>
      </c>
      <c r="E78" s="124">
        <f>IF(ISERROR(VLOOKUP($A78,NonEConsump,E$73,FALSE)/VLOOKUP($A78,IndCons,E$73,FALSE)),0,VLOOKUP($A78,NonEConsump,E$73,FALSE)/VLOOKUP($A78,IndCons,E$73,FALSE))</f>
        <v/>
      </c>
      <c r="F78" s="124">
        <f>IF(ISERROR(VLOOKUP($A78,NonEConsump,F$73,FALSE)/VLOOKUP($A78,IndCons,F$73,FALSE)),0,VLOOKUP($A78,NonEConsump,F$73,FALSE)/VLOOKUP($A78,IndCons,F$73,FALSE))</f>
        <v/>
      </c>
      <c r="G78" s="124">
        <f>IF(ISERROR(VLOOKUP($A78,NonEConsump,G$73,FALSE)/VLOOKUP($A78,IndCons,G$73,FALSE)),0,VLOOKUP($A78,NonEConsump,G$73,FALSE)/VLOOKUP($A78,IndCons,G$73,FALSE))</f>
        <v/>
      </c>
      <c r="H78" s="124">
        <f>IF(ISERROR(VLOOKUP($A78,NonEConsump,H$73,FALSE)/VLOOKUP($A78,IndCons,H$73,FALSE)),0,VLOOKUP($A78,NonEConsump,H$73,FALSE)/VLOOKUP($A78,IndCons,H$73,FALSE))</f>
        <v/>
      </c>
      <c r="I78" s="124">
        <f>IF(ISERROR(VLOOKUP($A78,NonEConsump,I$73,FALSE)/VLOOKUP($A78,IndCons,I$73,FALSE)),0,VLOOKUP($A78,NonEConsump,I$73,FALSE)/VLOOKUP($A78,IndCons,I$73,FALSE))</f>
        <v/>
      </c>
      <c r="J78" s="124">
        <f>IF(ISERROR(VLOOKUP($A78,NonEConsump,J$73,FALSE)/VLOOKUP($A78,IndCons,J$73,FALSE)),0,VLOOKUP($A78,NonEConsump,J$73,FALSE)/VLOOKUP($A78,IndCons,J$73,FALSE))</f>
        <v/>
      </c>
      <c r="K78" s="124">
        <f>IF(ISERROR(VLOOKUP($A78,NonEConsump,K$73,FALSE)/VLOOKUP($A78,IndCons,K$73,FALSE)),0,VLOOKUP($A78,NonEConsump,K$73,FALSE)/VLOOKUP($A78,IndCons,K$73,FALSE))</f>
        <v/>
      </c>
      <c r="L78" s="124">
        <f>IF(ISERROR(VLOOKUP($A78,NonEConsump,L$73,FALSE)/VLOOKUP($A78,IndCons,L$73,FALSE)),0,VLOOKUP($A78,NonEConsump,L$73,FALSE)/VLOOKUP($A78,IndCons,L$73,FALSE))</f>
        <v/>
      </c>
      <c r="M78" s="124">
        <f>IF(ISERROR(VLOOKUP($A78,NonEConsump,M$73,FALSE)/VLOOKUP($A78,IndCons,M$73,FALSE)),0,VLOOKUP($A78,NonEConsump,M$73,FALSE)/VLOOKUP($A78,IndCons,M$73,FALSE))</f>
        <v/>
      </c>
      <c r="N78" s="124">
        <f>IF(ISERROR(VLOOKUP($A78,NonEConsump,N$73,FALSE)/VLOOKUP($A78,IndCons,N$73,FALSE)),0,VLOOKUP($A78,NonEConsump,N$73,FALSE)/VLOOKUP($A78,IndCons,N$73,FALSE))</f>
        <v/>
      </c>
      <c r="O78" s="124">
        <f>IF(ISERROR(VLOOKUP($A78,NonEConsump,O$73,FALSE)/VLOOKUP($A78,IndCons,O$73,FALSE)),0,VLOOKUP($A78,NonEConsump,O$73,FALSE)/VLOOKUP($A78,IndCons,O$73,FALSE))</f>
        <v/>
      </c>
      <c r="P78" s="124">
        <f>IF(ISERROR(VLOOKUP($A78,NonEConsump,P$73,FALSE)/VLOOKUP($A78,IndCons,P$73,FALSE)),0,VLOOKUP($A78,NonEConsump,P$73,FALSE)/VLOOKUP($A78,IndCons,P$73,FALSE))</f>
        <v/>
      </c>
      <c r="Q78" s="124">
        <f>IF(ISERROR(VLOOKUP($A78,NonEConsump,Q$73,FALSE)/VLOOKUP($A78,IndCons,Q$73,FALSE)),0,VLOOKUP($A78,NonEConsump,Q$73,FALSE)/VLOOKUP($A78,IndCons,Q$73,FALSE))</f>
        <v/>
      </c>
      <c r="R78" s="124">
        <f>IF(ISERROR(VLOOKUP($A78,NonEConsump,R$73,FALSE)/VLOOKUP($A78,IndCons,R$73,FALSE)),0,VLOOKUP($A78,NonEConsump,R$73,FALSE)/VLOOKUP($A78,IndCons,R$73,FALSE))</f>
        <v/>
      </c>
      <c r="S78" s="124">
        <f>IF(ISERROR(VLOOKUP($A78,NonEConsump,S$73,FALSE)/VLOOKUP($A78,IndCons,S$73,FALSE)),0,VLOOKUP($A78,NonEConsump,S$73,FALSE)/VLOOKUP($A78,IndCons,S$73,FALSE))</f>
        <v/>
      </c>
      <c r="T78" s="124">
        <f>IF(ISERROR(VLOOKUP($A78,NonEConsump,T$73,FALSE)/VLOOKUP($A78,IndCons,T$73,FALSE)),0,VLOOKUP($A78,NonEConsump,T$73,FALSE)/VLOOKUP($A78,IndCons,T$73,FALSE))</f>
        <v/>
      </c>
      <c r="U78" s="124">
        <f>IF(ISERROR(VLOOKUP($A78,NonEConsump,U$73,FALSE)/VLOOKUP($A78,IndCons,U$73,FALSE)),0,VLOOKUP($A78,NonEConsump,U$73,FALSE)/VLOOKUP($A78,IndCons,U$73,FALSE))</f>
        <v/>
      </c>
      <c r="V78" s="124">
        <f>IF(ISERROR(VLOOKUP($A78,NonEConsump,V$73,FALSE)/VLOOKUP($A78,IndCons,V$73,FALSE)),0,VLOOKUP($A78,NonEConsump,V$73,FALSE)/VLOOKUP($A78,IndCons,V$73,FALSE))</f>
        <v/>
      </c>
      <c r="W78" s="124">
        <f>IF(ISERROR(VLOOKUP($A78,NonEConsump,W$73,FALSE)/VLOOKUP($A78,IndCons,W$73,FALSE)),0,VLOOKUP($A78,NonEConsump,W$73,FALSE)/VLOOKUP($A78,IndCons,W$73,FALSE))</f>
        <v/>
      </c>
      <c r="X78" s="124">
        <f>IF(ISERROR(VLOOKUP($A78,NonEConsump,X$73,FALSE)/VLOOKUP($A78,IndCons,X$73,FALSE)),0,VLOOKUP($A78,NonEConsump,X$73,FALSE)/VLOOKUP($A78,IndCons,X$73,FALSE))</f>
        <v/>
      </c>
      <c r="Y78" s="124">
        <f>IF(ISERROR(VLOOKUP($A78,NonEConsump,Y$73,FALSE)/VLOOKUP($A78,IndCons,Y$73,FALSE)),0,VLOOKUP($A78,NonEConsump,Y$73,FALSE)/VLOOKUP($A78,IndCons,Y$73,FALSE))</f>
        <v/>
      </c>
      <c r="Z78" s="124">
        <f>IF(ISERROR(VLOOKUP($A78,NonEConsump,Z$73,FALSE)/VLOOKUP($A78,IndCons,Z$73,FALSE)),0,VLOOKUP($A78,NonEConsump,Z$73,FALSE)/VLOOKUP($A78,IndCons,Z$73,FALSE))</f>
        <v/>
      </c>
      <c r="AA78" s="124">
        <f>IF(ISERROR(VLOOKUP($A78,NonEConsump,AA$73,FALSE)/VLOOKUP($A78,IndCons,AA$73,FALSE)),0,VLOOKUP($A78,NonEConsump,AA$73,FALSE)/VLOOKUP($A78,IndCons,AA$73,FALSE))</f>
        <v/>
      </c>
      <c r="AB78" s="124">
        <f>IF(ISERROR(VLOOKUP($A78,NonEConsump,AB$73,FALSE)/VLOOKUP($A78,IndCons,AB$73,FALSE)),0,VLOOKUP($A78,NonEConsump,AB$73,FALSE)/VLOOKUP($A78,IndCons,AB$73,FALSE))</f>
        <v/>
      </c>
      <c r="AC78" s="124">
        <f>IF(ISERROR(VLOOKUP($A78,NonEConsump,AC$73,FALSE)/VLOOKUP($A78,IndCons,AC$73,FALSE)),0,VLOOKUP($A78,NonEConsump,AC$73,FALSE)/VLOOKUP($A78,IndCons,AC$73,FALSE))</f>
        <v/>
      </c>
      <c r="AD78" s="124">
        <f>IF(ISERROR(VLOOKUP($A78,NonEConsump,AD$73,FALSE)/VLOOKUP($A78,IndCons,AD$73,FALSE)),0,VLOOKUP($A78,NonEConsump,AD$73,FALSE)/VLOOKUP($A78,IndCons,AD$73,FALSE))</f>
        <v/>
      </c>
      <c r="AE78" s="124" t="n"/>
      <c r="AF78" s="125" t="n"/>
    </row>
    <row r="79">
      <c r="A79" s="113" t="inlineStr">
        <is>
          <t>Asphalt and Road Oil</t>
        </is>
      </c>
      <c r="B79" s="124">
        <f>IF(ISERROR(VLOOKUP($A79,NonEConsump,B$73,FALSE)/VLOOKUP($A79,IndCons,B$73,FALSE)),0,VLOOKUP($A79,NonEConsump,B$73,FALSE)/VLOOKUP($A79,IndCons,B$73,FALSE))</f>
        <v/>
      </c>
      <c r="C79" s="124">
        <f>IF(ISERROR(VLOOKUP($A79,NonEConsump,C$73,FALSE)/VLOOKUP($A79,IndCons,C$73,FALSE)),0,VLOOKUP($A79,NonEConsump,C$73,FALSE)/VLOOKUP($A79,IndCons,C$73,FALSE))</f>
        <v/>
      </c>
      <c r="D79" s="124">
        <f>IF(ISERROR(VLOOKUP($A79,NonEConsump,D$73,FALSE)/VLOOKUP($A79,IndCons,D$73,FALSE)),0,VLOOKUP($A79,NonEConsump,D$73,FALSE)/VLOOKUP($A79,IndCons,D$73,FALSE))</f>
        <v/>
      </c>
      <c r="E79" s="124">
        <f>IF(ISERROR(VLOOKUP($A79,NonEConsump,E$73,FALSE)/VLOOKUP($A79,IndCons,E$73,FALSE)),0,VLOOKUP($A79,NonEConsump,E$73,FALSE)/VLOOKUP($A79,IndCons,E$73,FALSE))</f>
        <v/>
      </c>
      <c r="F79" s="124">
        <f>IF(ISERROR(VLOOKUP($A79,NonEConsump,F$73,FALSE)/VLOOKUP($A79,IndCons,F$73,FALSE)),0,VLOOKUP($A79,NonEConsump,F$73,FALSE)/VLOOKUP($A79,IndCons,F$73,FALSE))</f>
        <v/>
      </c>
      <c r="G79" s="124">
        <f>IF(ISERROR(VLOOKUP($A79,NonEConsump,G$73,FALSE)/VLOOKUP($A79,IndCons,G$73,FALSE)),0,VLOOKUP($A79,NonEConsump,G$73,FALSE)/VLOOKUP($A79,IndCons,G$73,FALSE))</f>
        <v/>
      </c>
      <c r="H79" s="124">
        <f>IF(ISERROR(VLOOKUP($A79,NonEConsump,H$73,FALSE)/VLOOKUP($A79,IndCons,H$73,FALSE)),0,VLOOKUP($A79,NonEConsump,H$73,FALSE)/VLOOKUP($A79,IndCons,H$73,FALSE))</f>
        <v/>
      </c>
      <c r="I79" s="124">
        <f>IF(ISERROR(VLOOKUP($A79,NonEConsump,I$73,FALSE)/VLOOKUP($A79,IndCons,I$73,FALSE)),0,VLOOKUP($A79,NonEConsump,I$73,FALSE)/VLOOKUP($A79,IndCons,I$73,FALSE))</f>
        <v/>
      </c>
      <c r="J79" s="124">
        <f>IF(ISERROR(VLOOKUP($A79,NonEConsump,J$73,FALSE)/VLOOKUP($A79,IndCons,J$73,FALSE)),0,VLOOKUP($A79,NonEConsump,J$73,FALSE)/VLOOKUP($A79,IndCons,J$73,FALSE))</f>
        <v/>
      </c>
      <c r="K79" s="124">
        <f>IF(ISERROR(VLOOKUP($A79,NonEConsump,K$73,FALSE)/VLOOKUP($A79,IndCons,K$73,FALSE)),0,VLOOKUP($A79,NonEConsump,K$73,FALSE)/VLOOKUP($A79,IndCons,K$73,FALSE))</f>
        <v/>
      </c>
      <c r="L79" s="124">
        <f>IF(ISERROR(VLOOKUP($A79,NonEConsump,L$73,FALSE)/VLOOKUP($A79,IndCons,L$73,FALSE)),0,VLOOKUP($A79,NonEConsump,L$73,FALSE)/VLOOKUP($A79,IndCons,L$73,FALSE))</f>
        <v/>
      </c>
      <c r="M79" s="124">
        <f>IF(ISERROR(VLOOKUP($A79,NonEConsump,M$73,FALSE)/VLOOKUP($A79,IndCons,M$73,FALSE)),0,VLOOKUP($A79,NonEConsump,M$73,FALSE)/VLOOKUP($A79,IndCons,M$73,FALSE))</f>
        <v/>
      </c>
      <c r="N79" s="124">
        <f>IF(ISERROR(VLOOKUP($A79,NonEConsump,N$73,FALSE)/VLOOKUP($A79,IndCons,N$73,FALSE)),0,VLOOKUP($A79,NonEConsump,N$73,FALSE)/VLOOKUP($A79,IndCons,N$73,FALSE))</f>
        <v/>
      </c>
      <c r="O79" s="124">
        <f>IF(ISERROR(VLOOKUP($A79,NonEConsump,O$73,FALSE)/VLOOKUP($A79,IndCons,O$73,FALSE)),0,VLOOKUP($A79,NonEConsump,O$73,FALSE)/VLOOKUP($A79,IndCons,O$73,FALSE))</f>
        <v/>
      </c>
      <c r="P79" s="124">
        <f>IF(ISERROR(VLOOKUP($A79,NonEConsump,P$73,FALSE)/VLOOKUP($A79,IndCons,P$73,FALSE)),0,VLOOKUP($A79,NonEConsump,P$73,FALSE)/VLOOKUP($A79,IndCons,P$73,FALSE))</f>
        <v/>
      </c>
      <c r="Q79" s="124">
        <f>IF(ISERROR(VLOOKUP($A79,NonEConsump,Q$73,FALSE)/VLOOKUP($A79,IndCons,Q$73,FALSE)),0,VLOOKUP($A79,NonEConsump,Q$73,FALSE)/VLOOKUP($A79,IndCons,Q$73,FALSE))</f>
        <v/>
      </c>
      <c r="R79" s="124">
        <f>IF(ISERROR(VLOOKUP($A79,NonEConsump,R$73,FALSE)/VLOOKUP($A79,IndCons,R$73,FALSE)),0,VLOOKUP($A79,NonEConsump,R$73,FALSE)/VLOOKUP($A79,IndCons,R$73,FALSE))</f>
        <v/>
      </c>
      <c r="S79" s="124">
        <f>IF(ISERROR(VLOOKUP($A79,NonEConsump,S$73,FALSE)/VLOOKUP($A79,IndCons,S$73,FALSE)),0,VLOOKUP($A79,NonEConsump,S$73,FALSE)/VLOOKUP($A79,IndCons,S$73,FALSE))</f>
        <v/>
      </c>
      <c r="T79" s="124">
        <f>IF(ISERROR(VLOOKUP($A79,NonEConsump,T$73,FALSE)/VLOOKUP($A79,IndCons,T$73,FALSE)),0,VLOOKUP($A79,NonEConsump,T$73,FALSE)/VLOOKUP($A79,IndCons,T$73,FALSE))</f>
        <v/>
      </c>
      <c r="U79" s="124">
        <f>IF(ISERROR(VLOOKUP($A79,NonEConsump,U$73,FALSE)/VLOOKUP($A79,IndCons,U$73,FALSE)),0,VLOOKUP($A79,NonEConsump,U$73,FALSE)/VLOOKUP($A79,IndCons,U$73,FALSE))</f>
        <v/>
      </c>
      <c r="V79" s="124">
        <f>IF(ISERROR(VLOOKUP($A79,NonEConsump,V$73,FALSE)/VLOOKUP($A79,IndCons,V$73,FALSE)),0,VLOOKUP($A79,NonEConsump,V$73,FALSE)/VLOOKUP($A79,IndCons,V$73,FALSE))</f>
        <v/>
      </c>
      <c r="W79" s="124">
        <f>IF(ISERROR(VLOOKUP($A79,NonEConsump,W$73,FALSE)/VLOOKUP($A79,IndCons,W$73,FALSE)),0,VLOOKUP($A79,NonEConsump,W$73,FALSE)/VLOOKUP($A79,IndCons,W$73,FALSE))</f>
        <v/>
      </c>
      <c r="X79" s="124">
        <f>IF(ISERROR(VLOOKUP($A79,NonEConsump,X$73,FALSE)/VLOOKUP($A79,IndCons,X$73,FALSE)),0,VLOOKUP($A79,NonEConsump,X$73,FALSE)/VLOOKUP($A79,IndCons,X$73,FALSE))</f>
        <v/>
      </c>
      <c r="Y79" s="124">
        <f>IF(ISERROR(VLOOKUP($A79,NonEConsump,Y$73,FALSE)/VLOOKUP($A79,IndCons,Y$73,FALSE)),0,VLOOKUP($A79,NonEConsump,Y$73,FALSE)/VLOOKUP($A79,IndCons,Y$73,FALSE))</f>
        <v/>
      </c>
      <c r="Z79" s="124">
        <f>IF(ISERROR(VLOOKUP($A79,NonEConsump,Z$73,FALSE)/VLOOKUP($A79,IndCons,Z$73,FALSE)),0,VLOOKUP($A79,NonEConsump,Z$73,FALSE)/VLOOKUP($A79,IndCons,Z$73,FALSE))</f>
        <v/>
      </c>
      <c r="AA79" s="124">
        <f>IF(ISERROR(VLOOKUP($A79,NonEConsump,AA$73,FALSE)/VLOOKUP($A79,IndCons,AA$73,FALSE)),0,VLOOKUP($A79,NonEConsump,AA$73,FALSE)/VLOOKUP($A79,IndCons,AA$73,FALSE))</f>
        <v/>
      </c>
      <c r="AB79" s="124">
        <f>IF(ISERROR(VLOOKUP($A79,NonEConsump,AB$73,FALSE)/VLOOKUP($A79,IndCons,AB$73,FALSE)),0,VLOOKUP($A79,NonEConsump,AB$73,FALSE)/VLOOKUP($A79,IndCons,AB$73,FALSE))</f>
        <v/>
      </c>
      <c r="AC79" s="124">
        <f>IF(ISERROR(VLOOKUP($A79,NonEConsump,AC$73,FALSE)/VLOOKUP($A79,IndCons,AC$73,FALSE)),0,VLOOKUP($A79,NonEConsump,AC$73,FALSE)/VLOOKUP($A79,IndCons,AC$73,FALSE))</f>
        <v/>
      </c>
      <c r="AD79" s="124">
        <f>IF(ISERROR(VLOOKUP($A79,NonEConsump,AD$73,FALSE)/VLOOKUP($A79,IndCons,AD$73,FALSE)),0,VLOOKUP($A79,NonEConsump,AD$73,FALSE)/VLOOKUP($A79,IndCons,AD$73,FALSE))</f>
        <v/>
      </c>
      <c r="AE79" s="124" t="n"/>
      <c r="AF79" s="125" t="n"/>
    </row>
    <row r="80">
      <c r="A80" s="146" t="inlineStr">
        <is>
          <t>LPG</t>
        </is>
      </c>
      <c r="B80" s="147">
        <f>IF(ISERROR(VLOOKUP($A80,NonEConsump,B$73,FALSE)/VLOOKUP($A80,IndCons,B$73,FALSE)),0,VLOOKUP($A80,NonEConsump,B$73,FALSE)/VLOOKUP($A80,IndCons,B$73,FALSE))</f>
        <v/>
      </c>
      <c r="C80" s="147">
        <f>IF(ISERROR(VLOOKUP($A80,NonEConsump,C$73,FALSE)/VLOOKUP($A80,IndCons,C$73,FALSE)),0,VLOOKUP($A80,NonEConsump,C$73,FALSE)/VLOOKUP($A80,IndCons,C$73,FALSE))</f>
        <v/>
      </c>
      <c r="D80" s="147">
        <f>IF(ISERROR(VLOOKUP($A80,NonEConsump,D$73,FALSE)/VLOOKUP($A80,IndCons,D$73,FALSE)),0,VLOOKUP($A80,NonEConsump,D$73,FALSE)/VLOOKUP($A80,IndCons,D$73,FALSE))</f>
        <v/>
      </c>
      <c r="E80" s="147">
        <f>IF(ISERROR(VLOOKUP($A80,NonEConsump,E$73,FALSE)/VLOOKUP($A80,IndCons,E$73,FALSE)),0,VLOOKUP($A80,NonEConsump,E$73,FALSE)/VLOOKUP($A80,IndCons,E$73,FALSE))</f>
        <v/>
      </c>
      <c r="F80" s="147">
        <f>IF(ISERROR(VLOOKUP($A80,NonEConsump,F$73,FALSE)/VLOOKUP($A80,IndCons,F$73,FALSE)),0,VLOOKUP($A80,NonEConsump,F$73,FALSE)/VLOOKUP($A80,IndCons,F$73,FALSE))</f>
        <v/>
      </c>
      <c r="G80" s="147">
        <f>IF(ISERROR(VLOOKUP($A80,NonEConsump,G$73,FALSE)/VLOOKUP($A80,IndCons,G$73,FALSE)),0,VLOOKUP($A80,NonEConsump,G$73,FALSE)/VLOOKUP($A80,IndCons,G$73,FALSE))</f>
        <v/>
      </c>
      <c r="H80" s="147">
        <f>IF(ISERROR(VLOOKUP($A80,NonEConsump,H$73,FALSE)/VLOOKUP($A80,IndCons,H$73,FALSE)),0,VLOOKUP($A80,NonEConsump,H$73,FALSE)/VLOOKUP($A80,IndCons,H$73,FALSE))</f>
        <v/>
      </c>
      <c r="I80" s="147">
        <f>IF(ISERROR(VLOOKUP($A80,NonEConsump,I$73,FALSE)/VLOOKUP($A80,IndCons,I$73,FALSE)),0,VLOOKUP($A80,NonEConsump,I$73,FALSE)/VLOOKUP($A80,IndCons,I$73,FALSE))</f>
        <v/>
      </c>
      <c r="J80" s="147">
        <f>IF(ISERROR(VLOOKUP($A80,NonEConsump,J$73,FALSE)/VLOOKUP($A80,IndCons,J$73,FALSE)),0,VLOOKUP($A80,NonEConsump,J$73,FALSE)/VLOOKUP($A80,IndCons,J$73,FALSE))</f>
        <v/>
      </c>
      <c r="K80" s="147">
        <f>IF(ISERROR(VLOOKUP($A80,NonEConsump,K$73,FALSE)/VLOOKUP($A80,IndCons,K$73,FALSE)),0,VLOOKUP($A80,NonEConsump,K$73,FALSE)/VLOOKUP($A80,IndCons,K$73,FALSE))</f>
        <v/>
      </c>
      <c r="L80" s="147">
        <f>IF(ISERROR(VLOOKUP($A80,NonEConsump,L$73,FALSE)/VLOOKUP($A80,IndCons,L$73,FALSE)),0,VLOOKUP($A80,NonEConsump,L$73,FALSE)/VLOOKUP($A80,IndCons,L$73,FALSE))</f>
        <v/>
      </c>
      <c r="M80" s="147">
        <f>IF(ISERROR(VLOOKUP($A80,NonEConsump,M$73,FALSE)/VLOOKUP($A80,IndCons,M$73,FALSE)),0,VLOOKUP($A80,NonEConsump,M$73,FALSE)/VLOOKUP($A80,IndCons,M$73,FALSE))</f>
        <v/>
      </c>
      <c r="N80" s="147">
        <f>IF(ISERROR(VLOOKUP($A80,NonEConsump,N$73,FALSE)/VLOOKUP($A80,IndCons,N$73,FALSE)),0,VLOOKUP($A80,NonEConsump,N$73,FALSE)/VLOOKUP($A80,IndCons,N$73,FALSE))</f>
        <v/>
      </c>
      <c r="O80" s="147">
        <f>IF(ISERROR(VLOOKUP($A80,NonEConsump,O$73,FALSE)/VLOOKUP($A80,IndCons,O$73,FALSE)),0,VLOOKUP($A80,NonEConsump,O$73,FALSE)/VLOOKUP($A80,IndCons,O$73,FALSE))</f>
        <v/>
      </c>
      <c r="P80" s="147">
        <f>IF(ISERROR(VLOOKUP($A80,NonEConsump,P$73,FALSE)/VLOOKUP($A80,IndCons,P$73,FALSE)),0,VLOOKUP($A80,NonEConsump,P$73,FALSE)/VLOOKUP($A80,IndCons,P$73,FALSE))</f>
        <v/>
      </c>
      <c r="Q80" s="147">
        <f>IF(ISERROR(VLOOKUP($A80,NonEConsump,Q$73,FALSE)/VLOOKUP($A80,IndCons,Q$73,FALSE)),0,VLOOKUP($A80,NonEConsump,Q$73,FALSE)/VLOOKUP($A80,IndCons,Q$73,FALSE))</f>
        <v/>
      </c>
      <c r="R80" s="147">
        <f>IF(ISERROR(VLOOKUP($A80,NonEConsump,R$73,FALSE)/VLOOKUP($A80,IndCons,R$73,FALSE)),0,VLOOKUP($A80,NonEConsump,R$73,FALSE)/VLOOKUP($A80,IndCons,R$73,FALSE))</f>
        <v/>
      </c>
      <c r="S80" s="147">
        <f>IF(ISERROR(VLOOKUP($A80,NonEConsump,S$73,FALSE)/VLOOKUP($A80,IndCons,S$73,FALSE)),0,VLOOKUP($A80,NonEConsump,S$73,FALSE)/VLOOKUP($A80,IndCons,S$73,FALSE))</f>
        <v/>
      </c>
      <c r="T80" s="147">
        <f>IF(ISERROR(VLOOKUP($A80,NonEConsump,T$73,FALSE)/VLOOKUP($A80,IndCons,T$73,FALSE)),0,VLOOKUP($A80,NonEConsump,T$73,FALSE)/VLOOKUP($A80,IndCons,T$73,FALSE))</f>
        <v/>
      </c>
      <c r="U80" s="147">
        <f>IF(ISERROR(VLOOKUP($A80,NonEConsump,U$73,FALSE)/VLOOKUP($A80,IndCons,U$73,FALSE)),0,VLOOKUP($A80,NonEConsump,U$73,FALSE)/VLOOKUP($A80,IndCons,U$73,FALSE))</f>
        <v/>
      </c>
      <c r="V80" s="147">
        <f>IF(ISERROR(VLOOKUP($A80,NonEConsump,V$73,FALSE)/VLOOKUP($A80,IndCons,V$73,FALSE)),0,VLOOKUP($A80,NonEConsump,V$73,FALSE)/VLOOKUP($A80,IndCons,V$73,FALSE))</f>
        <v/>
      </c>
      <c r="W80" s="147">
        <f>IF(ISERROR(VLOOKUP($A80,NonEConsump,W$73,FALSE)/VLOOKUP($A80,IndCons,W$73,FALSE)),0,VLOOKUP($A80,NonEConsump,W$73,FALSE)/VLOOKUP($A80,IndCons,W$73,FALSE))</f>
        <v/>
      </c>
      <c r="X80" s="147">
        <f>IF(ISERROR(VLOOKUP($A80,NonEConsump,X$73,FALSE)/VLOOKUP($A80,IndCons,X$73,FALSE)),0,VLOOKUP($A80,NonEConsump,X$73,FALSE)/VLOOKUP($A80,IndCons,X$73,FALSE))</f>
        <v/>
      </c>
      <c r="Y80" s="147">
        <f>IF(ISERROR(VLOOKUP($A80,NonEConsump,Y$73,FALSE)/VLOOKUP($A80,IndCons,Y$73,FALSE)),0,VLOOKUP($A80,NonEConsump,Y$73,FALSE)/VLOOKUP($A80,IndCons,Y$73,FALSE))</f>
        <v/>
      </c>
      <c r="Z80" s="147">
        <f>IF(ISERROR(VLOOKUP($A80,NonEConsump,Z$73,FALSE)/VLOOKUP($A80,IndCons,Z$73,FALSE)),0,VLOOKUP($A80,NonEConsump,Z$73,FALSE)/VLOOKUP($A80,IndCons,Z$73,FALSE))</f>
        <v/>
      </c>
      <c r="AA80" s="147">
        <f>IF(ISERROR(VLOOKUP($A80,NonEConsump,AA$73,FALSE)/VLOOKUP($A80,IndCons,AA$73,FALSE)),0,VLOOKUP($A80,NonEConsump,AA$73,FALSE)/VLOOKUP($A80,IndCons,AA$73,FALSE))</f>
        <v/>
      </c>
      <c r="AB80" s="147">
        <f>IF(ISERROR(VLOOKUP($A80,NonEConsump,AB$73,FALSE)/VLOOKUP($A80,IndCons,AB$73,FALSE)),0,VLOOKUP($A80,NonEConsump,AB$73,FALSE)/VLOOKUP($A80,IndCons,AB$73,FALSE))</f>
        <v/>
      </c>
      <c r="AC80" s="147">
        <f>IF(ISERROR(VLOOKUP($A80,NonEConsump,AC$73,FALSE)/VLOOKUP($A80,IndCons,AC$73,FALSE)),0,VLOOKUP($A80,NonEConsump,AC$73,FALSE)/VLOOKUP($A80,IndCons,AC$73,FALSE))</f>
        <v/>
      </c>
      <c r="AD80" s="147">
        <f>IF(ISERROR(VLOOKUP($A80,NonEConsump,AD$73,FALSE)/VLOOKUP($A80,IndCons,AD$73,FALSE)),0,VLOOKUP($A80,NonEConsump,AD$73,FALSE)/VLOOKUP($A80,IndCons,AD$73,FALSE))</f>
        <v/>
      </c>
      <c r="AE80" s="124" t="n"/>
      <c r="AF80" s="125" t="n"/>
    </row>
    <row r="81">
      <c r="A81" s="113" t="inlineStr">
        <is>
          <t>Lubricants</t>
        </is>
      </c>
      <c r="B81" s="124">
        <f>IF(ISERROR(VLOOKUP($A81,NonEConsump,B$73,FALSE)/VLOOKUP($A81,IndCons,B$73,FALSE)),0,VLOOKUP($A81,NonEConsump,B$73,FALSE)/VLOOKUP($A81,IndCons,B$73,FALSE))</f>
        <v/>
      </c>
      <c r="C81" s="124">
        <f>IF(ISERROR(VLOOKUP($A81,NonEConsump,C$73,FALSE)/VLOOKUP($A81,IndCons,C$73,FALSE)),0,VLOOKUP($A81,NonEConsump,C$73,FALSE)/VLOOKUP($A81,IndCons,C$73,FALSE))</f>
        <v/>
      </c>
      <c r="D81" s="124">
        <f>IF(ISERROR(VLOOKUP($A81,NonEConsump,D$73,FALSE)/VLOOKUP($A81,IndCons,D$73,FALSE)),0,VLOOKUP($A81,NonEConsump,D$73,FALSE)/VLOOKUP($A81,IndCons,D$73,FALSE))</f>
        <v/>
      </c>
      <c r="E81" s="124">
        <f>IF(ISERROR(VLOOKUP($A81,NonEConsump,E$73,FALSE)/VLOOKUP($A81,IndCons,E$73,FALSE)),0,VLOOKUP($A81,NonEConsump,E$73,FALSE)/VLOOKUP($A81,IndCons,E$73,FALSE))</f>
        <v/>
      </c>
      <c r="F81" s="124">
        <f>IF(ISERROR(VLOOKUP($A81,NonEConsump,F$73,FALSE)/VLOOKUP($A81,IndCons,F$73,FALSE)),0,VLOOKUP($A81,NonEConsump,F$73,FALSE)/VLOOKUP($A81,IndCons,F$73,FALSE))</f>
        <v/>
      </c>
      <c r="G81" s="124">
        <f>IF(ISERROR(VLOOKUP($A81,NonEConsump,G$73,FALSE)/VLOOKUP($A81,IndCons,G$73,FALSE)),0,VLOOKUP($A81,NonEConsump,G$73,FALSE)/VLOOKUP($A81,IndCons,G$73,FALSE))</f>
        <v/>
      </c>
      <c r="H81" s="124">
        <f>IF(ISERROR(VLOOKUP($A81,NonEConsump,H$73,FALSE)/VLOOKUP($A81,IndCons,H$73,FALSE)),0,VLOOKUP($A81,NonEConsump,H$73,FALSE)/VLOOKUP($A81,IndCons,H$73,FALSE))</f>
        <v/>
      </c>
      <c r="I81" s="124">
        <f>IF(ISERROR(VLOOKUP($A81,NonEConsump,I$73,FALSE)/VLOOKUP($A81,IndCons,I$73,FALSE)),0,VLOOKUP($A81,NonEConsump,I$73,FALSE)/VLOOKUP($A81,IndCons,I$73,FALSE))</f>
        <v/>
      </c>
      <c r="J81" s="124">
        <f>IF(ISERROR(VLOOKUP($A81,NonEConsump,J$73,FALSE)/VLOOKUP($A81,IndCons,J$73,FALSE)),0,VLOOKUP($A81,NonEConsump,J$73,FALSE)/VLOOKUP($A81,IndCons,J$73,FALSE))</f>
        <v/>
      </c>
      <c r="K81" s="124">
        <f>IF(ISERROR(VLOOKUP($A81,NonEConsump,K$73,FALSE)/VLOOKUP($A81,IndCons,K$73,FALSE)),0,VLOOKUP($A81,NonEConsump,K$73,FALSE)/VLOOKUP($A81,IndCons,K$73,FALSE))</f>
        <v/>
      </c>
      <c r="L81" s="124">
        <f>IF(ISERROR(VLOOKUP($A81,NonEConsump,L$73,FALSE)/VLOOKUP($A81,IndCons,L$73,FALSE)),0,VLOOKUP($A81,NonEConsump,L$73,FALSE)/VLOOKUP($A81,IndCons,L$73,FALSE))</f>
        <v/>
      </c>
      <c r="M81" s="124">
        <f>IF(ISERROR(VLOOKUP($A81,NonEConsump,M$73,FALSE)/VLOOKUP($A81,IndCons,M$73,FALSE)),0,VLOOKUP($A81,NonEConsump,M$73,FALSE)/VLOOKUP($A81,IndCons,M$73,FALSE))</f>
        <v/>
      </c>
      <c r="N81" s="124">
        <f>IF(ISERROR(VLOOKUP($A81,NonEConsump,N$73,FALSE)/VLOOKUP($A81,IndCons,N$73,FALSE)),0,VLOOKUP($A81,NonEConsump,N$73,FALSE)/VLOOKUP($A81,IndCons,N$73,FALSE))</f>
        <v/>
      </c>
      <c r="O81" s="124">
        <f>IF(ISERROR(VLOOKUP($A81,NonEConsump,O$73,FALSE)/VLOOKUP($A81,IndCons,O$73,FALSE)),0,VLOOKUP($A81,NonEConsump,O$73,FALSE)/VLOOKUP($A81,IndCons,O$73,FALSE))</f>
        <v/>
      </c>
      <c r="P81" s="124">
        <f>IF(ISERROR(VLOOKUP($A81,NonEConsump,P$73,FALSE)/VLOOKUP($A81,IndCons,P$73,FALSE)),0,VLOOKUP($A81,NonEConsump,P$73,FALSE)/VLOOKUP($A81,IndCons,P$73,FALSE))</f>
        <v/>
      </c>
      <c r="Q81" s="124">
        <f>IF(ISERROR(VLOOKUP($A81,NonEConsump,Q$73,FALSE)/VLOOKUP($A81,IndCons,Q$73,FALSE)),0,VLOOKUP($A81,NonEConsump,Q$73,FALSE)/VLOOKUP($A81,IndCons,Q$73,FALSE))</f>
        <v/>
      </c>
      <c r="R81" s="124">
        <f>IF(ISERROR(VLOOKUP($A81,NonEConsump,R$73,FALSE)/VLOOKUP($A81,IndCons,R$73,FALSE)),0,VLOOKUP($A81,NonEConsump,R$73,FALSE)/VLOOKUP($A81,IndCons,R$73,FALSE))</f>
        <v/>
      </c>
      <c r="S81" s="124">
        <f>IF(ISERROR(VLOOKUP($A81,NonEConsump,S$73,FALSE)/VLOOKUP($A81,IndCons,S$73,FALSE)),0,VLOOKUP($A81,NonEConsump,S$73,FALSE)/VLOOKUP($A81,IndCons,S$73,FALSE))</f>
        <v/>
      </c>
      <c r="T81" s="124">
        <f>IF(ISERROR(VLOOKUP($A81,NonEConsump,T$73,FALSE)/VLOOKUP($A81,IndCons,T$73,FALSE)),0,VLOOKUP($A81,NonEConsump,T$73,FALSE)/VLOOKUP($A81,IndCons,T$73,FALSE))</f>
        <v/>
      </c>
      <c r="U81" s="124">
        <f>IF(ISERROR(VLOOKUP($A81,NonEConsump,U$73,FALSE)/VLOOKUP($A81,IndCons,U$73,FALSE)),0,VLOOKUP($A81,NonEConsump,U$73,FALSE)/VLOOKUP($A81,IndCons,U$73,FALSE))</f>
        <v/>
      </c>
      <c r="V81" s="124">
        <f>IF(ISERROR(VLOOKUP($A81,NonEConsump,V$73,FALSE)/VLOOKUP($A81,IndCons,V$73,FALSE)),0,VLOOKUP($A81,NonEConsump,V$73,FALSE)/VLOOKUP($A81,IndCons,V$73,FALSE))</f>
        <v/>
      </c>
      <c r="W81" s="124">
        <f>IF(ISERROR(VLOOKUP($A81,NonEConsump,W$73,FALSE)/VLOOKUP($A81,IndCons,W$73,FALSE)),0,VLOOKUP($A81,NonEConsump,W$73,FALSE)/VLOOKUP($A81,IndCons,W$73,FALSE))</f>
        <v/>
      </c>
      <c r="X81" s="124">
        <f>IF(ISERROR(VLOOKUP($A81,NonEConsump,X$73,FALSE)/VLOOKUP($A81,IndCons,X$73,FALSE)),0,VLOOKUP($A81,NonEConsump,X$73,FALSE)/VLOOKUP($A81,IndCons,X$73,FALSE))</f>
        <v/>
      </c>
      <c r="Y81" s="124">
        <f>IF(ISERROR(VLOOKUP($A81,NonEConsump,Y$73,FALSE)/VLOOKUP($A81,IndCons,Y$73,FALSE)),0,VLOOKUP($A81,NonEConsump,Y$73,FALSE)/VLOOKUP($A81,IndCons,Y$73,FALSE))</f>
        <v/>
      </c>
      <c r="Z81" s="124">
        <f>IF(ISERROR(VLOOKUP($A81,NonEConsump,Z$73,FALSE)/VLOOKUP($A81,IndCons,Z$73,FALSE)),0,VLOOKUP($A81,NonEConsump,Z$73,FALSE)/VLOOKUP($A81,IndCons,Z$73,FALSE))</f>
        <v/>
      </c>
      <c r="AA81" s="124">
        <f>IF(ISERROR(VLOOKUP($A81,NonEConsump,AA$73,FALSE)/VLOOKUP($A81,IndCons,AA$73,FALSE)),0,VLOOKUP($A81,NonEConsump,AA$73,FALSE)/VLOOKUP($A81,IndCons,AA$73,FALSE))</f>
        <v/>
      </c>
      <c r="AB81" s="124">
        <f>IF(ISERROR(VLOOKUP($A81,NonEConsump,AB$73,FALSE)/VLOOKUP($A81,IndCons,AB$73,FALSE)),0,VLOOKUP($A81,NonEConsump,AB$73,FALSE)/VLOOKUP($A81,IndCons,AB$73,FALSE))</f>
        <v/>
      </c>
      <c r="AC81" s="124">
        <f>IF(ISERROR(VLOOKUP($A81,NonEConsump,AC$73,FALSE)/VLOOKUP($A81,IndCons,AC$73,FALSE)),0,VLOOKUP($A81,NonEConsump,AC$73,FALSE)/VLOOKUP($A81,IndCons,AC$73,FALSE))</f>
        <v/>
      </c>
      <c r="AD81" s="124">
        <f>IF(ISERROR(VLOOKUP($A81,NonEConsump,AD$73,FALSE)/VLOOKUP($A81,IndCons,AD$73,FALSE)),0,VLOOKUP($A81,NonEConsump,AD$73,FALSE)/VLOOKUP($A81,IndCons,AD$73,FALSE))</f>
        <v/>
      </c>
      <c r="AE81" s="124" t="n"/>
      <c r="AF81" s="125" t="n"/>
    </row>
    <row r="82">
      <c r="A82" s="113" t="inlineStr">
        <is>
          <t>Pentanes Plus</t>
        </is>
      </c>
      <c r="B82" s="124">
        <f>IF(ISERROR(VLOOKUP($A82,NonEConsump,B$73,FALSE)/VLOOKUP($A82,IndCons,B$73,FALSE)),0,VLOOKUP($A82,NonEConsump,B$73,FALSE)/VLOOKUP($A82,IndCons,B$73,FALSE))</f>
        <v/>
      </c>
      <c r="C82" s="124">
        <f>IF(ISERROR(VLOOKUP($A82,NonEConsump,C$73,FALSE)/VLOOKUP($A82,IndCons,C$73,FALSE)),0,VLOOKUP($A82,NonEConsump,C$73,FALSE)/VLOOKUP($A82,IndCons,C$73,FALSE))</f>
        <v/>
      </c>
      <c r="D82" s="124">
        <f>IF(ISERROR(VLOOKUP($A82,NonEConsump,D$73,FALSE)/VLOOKUP($A82,IndCons,D$73,FALSE)),0,VLOOKUP($A82,NonEConsump,D$73,FALSE)/VLOOKUP($A82,IndCons,D$73,FALSE))</f>
        <v/>
      </c>
      <c r="E82" s="124">
        <f>IF(ISERROR(VLOOKUP($A82,NonEConsump,E$73,FALSE)/VLOOKUP($A82,IndCons,E$73,FALSE)),0,VLOOKUP($A82,NonEConsump,E$73,FALSE)/VLOOKUP($A82,IndCons,E$73,FALSE))</f>
        <v/>
      </c>
      <c r="F82" s="124">
        <f>IF(ISERROR(VLOOKUP($A82,NonEConsump,F$73,FALSE)/VLOOKUP($A82,IndCons,F$73,FALSE)),0,VLOOKUP($A82,NonEConsump,F$73,FALSE)/VLOOKUP($A82,IndCons,F$73,FALSE))</f>
        <v/>
      </c>
      <c r="G82" s="124">
        <f>IF(ISERROR(VLOOKUP($A82,NonEConsump,G$73,FALSE)/VLOOKUP($A82,IndCons,G$73,FALSE)),0,VLOOKUP($A82,NonEConsump,G$73,FALSE)/VLOOKUP($A82,IndCons,G$73,FALSE))</f>
        <v/>
      </c>
      <c r="H82" s="124">
        <f>IF(ISERROR(VLOOKUP($A82,NonEConsump,H$73,FALSE)/VLOOKUP($A82,IndCons,H$73,FALSE)),0,VLOOKUP($A82,NonEConsump,H$73,FALSE)/VLOOKUP($A82,IndCons,H$73,FALSE))</f>
        <v/>
      </c>
      <c r="I82" s="124">
        <f>IF(ISERROR(VLOOKUP($A82,NonEConsump,I$73,FALSE)/VLOOKUP($A82,IndCons,I$73,FALSE)),0,VLOOKUP($A82,NonEConsump,I$73,FALSE)/VLOOKUP($A82,IndCons,I$73,FALSE))</f>
        <v/>
      </c>
      <c r="J82" s="124">
        <f>IF(ISERROR(VLOOKUP($A82,NonEConsump,J$73,FALSE)/VLOOKUP($A82,IndCons,J$73,FALSE)),0,VLOOKUP($A82,NonEConsump,J$73,FALSE)/VLOOKUP($A82,IndCons,J$73,FALSE))</f>
        <v/>
      </c>
      <c r="K82" s="124">
        <f>IF(ISERROR(VLOOKUP($A82,NonEConsump,K$73,FALSE)/VLOOKUP($A82,IndCons,K$73,FALSE)),0,VLOOKUP($A82,NonEConsump,K$73,FALSE)/VLOOKUP($A82,IndCons,K$73,FALSE))</f>
        <v/>
      </c>
      <c r="L82" s="124">
        <f>IF(ISERROR(VLOOKUP($A82,NonEConsump,L$73,FALSE)/VLOOKUP($A82,IndCons,L$73,FALSE)),0,VLOOKUP($A82,NonEConsump,L$73,FALSE)/VLOOKUP($A82,IndCons,L$73,FALSE))</f>
        <v/>
      </c>
      <c r="M82" s="124">
        <f>IF(ISERROR(VLOOKUP($A82,NonEConsump,M$73,FALSE)/VLOOKUP($A82,IndCons,M$73,FALSE)),0,VLOOKUP($A82,NonEConsump,M$73,FALSE)/VLOOKUP($A82,IndCons,M$73,FALSE))</f>
        <v/>
      </c>
      <c r="N82" s="124">
        <f>IF(ISERROR(VLOOKUP($A82,NonEConsump,N$73,FALSE)/VLOOKUP($A82,IndCons,N$73,FALSE)),0,VLOOKUP($A82,NonEConsump,N$73,FALSE)/VLOOKUP($A82,IndCons,N$73,FALSE))</f>
        <v/>
      </c>
      <c r="O82" s="124">
        <f>IF(ISERROR(VLOOKUP($A82,NonEConsump,O$73,FALSE)/VLOOKUP($A82,IndCons,O$73,FALSE)),0,VLOOKUP($A82,NonEConsump,O$73,FALSE)/VLOOKUP($A82,IndCons,O$73,FALSE))</f>
        <v/>
      </c>
      <c r="P82" s="124">
        <f>IF(ISERROR(VLOOKUP($A82,NonEConsump,P$73,FALSE)/VLOOKUP($A82,IndCons,P$73,FALSE)),0,VLOOKUP($A82,NonEConsump,P$73,FALSE)/VLOOKUP($A82,IndCons,P$73,FALSE))</f>
        <v/>
      </c>
      <c r="Q82" s="124">
        <f>IF(ISERROR(VLOOKUP($A82,NonEConsump,Q$73,FALSE)/VLOOKUP($A82,IndCons,Q$73,FALSE)),0,VLOOKUP($A82,NonEConsump,Q$73,FALSE)/VLOOKUP($A82,IndCons,Q$73,FALSE))</f>
        <v/>
      </c>
      <c r="R82" s="124">
        <f>IF(ISERROR(VLOOKUP($A82,NonEConsump,R$73,FALSE)/VLOOKUP($A82,IndCons,R$73,FALSE)),0,VLOOKUP($A82,NonEConsump,R$73,FALSE)/VLOOKUP($A82,IndCons,R$73,FALSE))</f>
        <v/>
      </c>
      <c r="S82" s="124">
        <f>IF(ISERROR(VLOOKUP($A82,NonEConsump,S$73,FALSE)/VLOOKUP($A82,IndCons,S$73,FALSE)),0,VLOOKUP($A82,NonEConsump,S$73,FALSE)/VLOOKUP($A82,IndCons,S$73,FALSE))</f>
        <v/>
      </c>
      <c r="T82" s="124">
        <f>IF(ISERROR(VLOOKUP($A82,NonEConsump,T$73,FALSE)/VLOOKUP($A82,IndCons,T$73,FALSE)),0,VLOOKUP($A82,NonEConsump,T$73,FALSE)/VLOOKUP($A82,IndCons,T$73,FALSE))</f>
        <v/>
      </c>
      <c r="U82" s="124">
        <f>IF(ISERROR(VLOOKUP($A82,NonEConsump,U$73,FALSE)/VLOOKUP($A82,IndCons,U$73,FALSE)),0,VLOOKUP($A82,NonEConsump,U$73,FALSE)/VLOOKUP($A82,IndCons,U$73,FALSE))</f>
        <v/>
      </c>
      <c r="V82" s="124">
        <f>IF(ISERROR(VLOOKUP($A82,NonEConsump,V$73,FALSE)/VLOOKUP($A82,IndCons,V$73,FALSE)),0,VLOOKUP($A82,NonEConsump,V$73,FALSE)/VLOOKUP($A82,IndCons,V$73,FALSE))</f>
        <v/>
      </c>
      <c r="W82" s="124">
        <f>IF(ISERROR(VLOOKUP($A82,NonEConsump,W$73,FALSE)/VLOOKUP($A82,IndCons,W$73,FALSE)),0,VLOOKUP($A82,NonEConsump,W$73,FALSE)/VLOOKUP($A82,IndCons,W$73,FALSE))</f>
        <v/>
      </c>
      <c r="X82" s="124">
        <f>IF(ISERROR(VLOOKUP($A82,NonEConsump,X$73,FALSE)/VLOOKUP($A82,IndCons,X$73,FALSE)),0,VLOOKUP($A82,NonEConsump,X$73,FALSE)/VLOOKUP($A82,IndCons,X$73,FALSE))</f>
        <v/>
      </c>
      <c r="Y82" s="124">
        <f>IF(ISERROR(VLOOKUP($A82,NonEConsump,Y$73,FALSE)/VLOOKUP($A82,IndCons,Y$73,FALSE)),0,VLOOKUP($A82,NonEConsump,Y$73,FALSE)/VLOOKUP($A82,IndCons,Y$73,FALSE))</f>
        <v/>
      </c>
      <c r="Z82" s="124">
        <f>IF(ISERROR(VLOOKUP($A82,NonEConsump,Z$73,FALSE)/VLOOKUP($A82,IndCons,Z$73,FALSE)),0,VLOOKUP($A82,NonEConsump,Z$73,FALSE)/VLOOKUP($A82,IndCons,Z$73,FALSE))</f>
        <v/>
      </c>
      <c r="AA82" s="124">
        <f>IF(ISERROR(VLOOKUP($A82,NonEConsump,AA$73,FALSE)/VLOOKUP($A82,IndCons,AA$73,FALSE)),0,VLOOKUP($A82,NonEConsump,AA$73,FALSE)/VLOOKUP($A82,IndCons,AA$73,FALSE))</f>
        <v/>
      </c>
      <c r="AB82" s="124">
        <f>IF(ISERROR(VLOOKUP($A82,NonEConsump,AB$73,FALSE)/VLOOKUP($A82,IndCons,AB$73,FALSE)),0,VLOOKUP($A82,NonEConsump,AB$73,FALSE)/VLOOKUP($A82,IndCons,AB$73,FALSE))</f>
        <v/>
      </c>
      <c r="AC82" s="124">
        <f>IF(ISERROR(VLOOKUP($A82,NonEConsump,AC$73,FALSE)/VLOOKUP($A82,IndCons,AC$73,FALSE)),0,VLOOKUP($A82,NonEConsump,AC$73,FALSE)/VLOOKUP($A82,IndCons,AC$73,FALSE))</f>
        <v/>
      </c>
      <c r="AD82" s="124">
        <f>IF(ISERROR(VLOOKUP($A82,NonEConsump,AD$73,FALSE)/VLOOKUP($A82,IndCons,AD$73,FALSE)),0,VLOOKUP($A82,NonEConsump,AD$73,FALSE)/VLOOKUP($A82,IndCons,AD$73,FALSE))</f>
        <v/>
      </c>
      <c r="AE82" s="124" t="n"/>
      <c r="AF82" s="125" t="n"/>
    </row>
    <row r="83">
      <c r="A83" s="113" t="inlineStr">
        <is>
          <t>Feedstocks, Naphtha less than 401 F</t>
        </is>
      </c>
      <c r="B83" s="124">
        <f>IF(ISERROR(VLOOKUP($A83,NonEConsump,B$73,FALSE)/VLOOKUP($A83,IndCons,B$73,FALSE)),0,VLOOKUP($A83,NonEConsump,B$73,FALSE)/VLOOKUP($A83,IndCons,B$73,FALSE))</f>
        <v/>
      </c>
      <c r="C83" s="124">
        <f>IF(ISERROR(VLOOKUP($A83,NonEConsump,C$73,FALSE)/VLOOKUP($A83,IndCons,C$73,FALSE)),0,VLOOKUP($A83,NonEConsump,C$73,FALSE)/VLOOKUP($A83,IndCons,C$73,FALSE))</f>
        <v/>
      </c>
      <c r="D83" s="124">
        <f>IF(ISERROR(VLOOKUP($A83,NonEConsump,D$73,FALSE)/VLOOKUP($A83,IndCons,D$73,FALSE)),0,VLOOKUP($A83,NonEConsump,D$73,FALSE)/VLOOKUP($A83,IndCons,D$73,FALSE))</f>
        <v/>
      </c>
      <c r="E83" s="124">
        <f>IF(ISERROR(VLOOKUP($A83,NonEConsump,E$73,FALSE)/VLOOKUP($A83,IndCons,E$73,FALSE)),0,VLOOKUP($A83,NonEConsump,E$73,FALSE)/VLOOKUP($A83,IndCons,E$73,FALSE))</f>
        <v/>
      </c>
      <c r="F83" s="124">
        <f>IF(ISERROR(VLOOKUP($A83,NonEConsump,F$73,FALSE)/VLOOKUP($A83,IndCons,F$73,FALSE)),0,VLOOKUP($A83,NonEConsump,F$73,FALSE)/VLOOKUP($A83,IndCons,F$73,FALSE))</f>
        <v/>
      </c>
      <c r="G83" s="124">
        <f>IF(ISERROR(VLOOKUP($A83,NonEConsump,G$73,FALSE)/VLOOKUP($A83,IndCons,G$73,FALSE)),0,VLOOKUP($A83,NonEConsump,G$73,FALSE)/VLOOKUP($A83,IndCons,G$73,FALSE))</f>
        <v/>
      </c>
      <c r="H83" s="124">
        <f>IF(ISERROR(VLOOKUP($A83,NonEConsump,H$73,FALSE)/VLOOKUP($A83,IndCons,H$73,FALSE)),0,VLOOKUP($A83,NonEConsump,H$73,FALSE)/VLOOKUP($A83,IndCons,H$73,FALSE))</f>
        <v/>
      </c>
      <c r="I83" s="124">
        <f>IF(ISERROR(VLOOKUP($A83,NonEConsump,I$73,FALSE)/VLOOKUP($A83,IndCons,I$73,FALSE)),0,VLOOKUP($A83,NonEConsump,I$73,FALSE)/VLOOKUP($A83,IndCons,I$73,FALSE))</f>
        <v/>
      </c>
      <c r="J83" s="124">
        <f>IF(ISERROR(VLOOKUP($A83,NonEConsump,J$73,FALSE)/VLOOKUP($A83,IndCons,J$73,FALSE)),0,VLOOKUP($A83,NonEConsump,J$73,FALSE)/VLOOKUP($A83,IndCons,J$73,FALSE))</f>
        <v/>
      </c>
      <c r="K83" s="124">
        <f>IF(ISERROR(VLOOKUP($A83,NonEConsump,K$73,FALSE)/VLOOKUP($A83,IndCons,K$73,FALSE)),0,VLOOKUP($A83,NonEConsump,K$73,FALSE)/VLOOKUP($A83,IndCons,K$73,FALSE))</f>
        <v/>
      </c>
      <c r="L83" s="124">
        <f>IF(ISERROR(VLOOKUP($A83,NonEConsump,L$73,FALSE)/VLOOKUP($A83,IndCons,L$73,FALSE)),0,VLOOKUP($A83,NonEConsump,L$73,FALSE)/VLOOKUP($A83,IndCons,L$73,FALSE))</f>
        <v/>
      </c>
      <c r="M83" s="124">
        <f>IF(ISERROR(VLOOKUP($A83,NonEConsump,M$73,FALSE)/VLOOKUP($A83,IndCons,M$73,FALSE)),0,VLOOKUP($A83,NonEConsump,M$73,FALSE)/VLOOKUP($A83,IndCons,M$73,FALSE))</f>
        <v/>
      </c>
      <c r="N83" s="124">
        <f>IF(ISERROR(VLOOKUP($A83,NonEConsump,N$73,FALSE)/VLOOKUP($A83,IndCons,N$73,FALSE)),0,VLOOKUP($A83,NonEConsump,N$73,FALSE)/VLOOKUP($A83,IndCons,N$73,FALSE))</f>
        <v/>
      </c>
      <c r="O83" s="124">
        <f>IF(ISERROR(VLOOKUP($A83,NonEConsump,O$73,FALSE)/VLOOKUP($A83,IndCons,O$73,FALSE)),0,VLOOKUP($A83,NonEConsump,O$73,FALSE)/VLOOKUP($A83,IndCons,O$73,FALSE))</f>
        <v/>
      </c>
      <c r="P83" s="124">
        <f>IF(ISERROR(VLOOKUP($A83,NonEConsump,P$73,FALSE)/VLOOKUP($A83,IndCons,P$73,FALSE)),0,VLOOKUP($A83,NonEConsump,P$73,FALSE)/VLOOKUP($A83,IndCons,P$73,FALSE))</f>
        <v/>
      </c>
      <c r="Q83" s="124">
        <f>IF(ISERROR(VLOOKUP($A83,NonEConsump,Q$73,FALSE)/VLOOKUP($A83,IndCons,Q$73,FALSE)),0,VLOOKUP($A83,NonEConsump,Q$73,FALSE)/VLOOKUP($A83,IndCons,Q$73,FALSE))</f>
        <v/>
      </c>
      <c r="R83" s="124">
        <f>IF(ISERROR(VLOOKUP($A83,NonEConsump,R$73,FALSE)/VLOOKUP($A83,IndCons,R$73,FALSE)),0,VLOOKUP($A83,NonEConsump,R$73,FALSE)/VLOOKUP($A83,IndCons,R$73,FALSE))</f>
        <v/>
      </c>
      <c r="S83" s="124">
        <f>IF(ISERROR(VLOOKUP($A83,NonEConsump,S$73,FALSE)/VLOOKUP($A83,IndCons,S$73,FALSE)),0,VLOOKUP($A83,NonEConsump,S$73,FALSE)/VLOOKUP($A83,IndCons,S$73,FALSE))</f>
        <v/>
      </c>
      <c r="T83" s="124">
        <f>IF(ISERROR(VLOOKUP($A83,NonEConsump,T$73,FALSE)/VLOOKUP($A83,IndCons,T$73,FALSE)),0,VLOOKUP($A83,NonEConsump,T$73,FALSE)/VLOOKUP($A83,IndCons,T$73,FALSE))</f>
        <v/>
      </c>
      <c r="U83" s="124">
        <f>IF(ISERROR(VLOOKUP($A83,NonEConsump,U$73,FALSE)/VLOOKUP($A83,IndCons,U$73,FALSE)),0,VLOOKUP($A83,NonEConsump,U$73,FALSE)/VLOOKUP($A83,IndCons,U$73,FALSE))</f>
        <v/>
      </c>
      <c r="V83" s="124">
        <f>IF(ISERROR(VLOOKUP($A83,NonEConsump,V$73,FALSE)/VLOOKUP($A83,IndCons,V$73,FALSE)),0,VLOOKUP($A83,NonEConsump,V$73,FALSE)/VLOOKUP($A83,IndCons,V$73,FALSE))</f>
        <v/>
      </c>
      <c r="W83" s="124">
        <f>IF(ISERROR(VLOOKUP($A83,NonEConsump,W$73,FALSE)/VLOOKUP($A83,IndCons,W$73,FALSE)),0,VLOOKUP($A83,NonEConsump,W$73,FALSE)/VLOOKUP($A83,IndCons,W$73,FALSE))</f>
        <v/>
      </c>
      <c r="X83" s="124">
        <f>IF(ISERROR(VLOOKUP($A83,NonEConsump,X$73,FALSE)/VLOOKUP($A83,IndCons,X$73,FALSE)),0,VLOOKUP($A83,NonEConsump,X$73,FALSE)/VLOOKUP($A83,IndCons,X$73,FALSE))</f>
        <v/>
      </c>
      <c r="Y83" s="124">
        <f>IF(ISERROR(VLOOKUP($A83,NonEConsump,Y$73,FALSE)/VLOOKUP($A83,IndCons,Y$73,FALSE)),0,VLOOKUP($A83,NonEConsump,Y$73,FALSE)/VLOOKUP($A83,IndCons,Y$73,FALSE))</f>
        <v/>
      </c>
      <c r="Z83" s="124">
        <f>IF(ISERROR(VLOOKUP($A83,NonEConsump,Z$73,FALSE)/VLOOKUP($A83,IndCons,Z$73,FALSE)),0,VLOOKUP($A83,NonEConsump,Z$73,FALSE)/VLOOKUP($A83,IndCons,Z$73,FALSE))</f>
        <v/>
      </c>
      <c r="AA83" s="124">
        <f>IF(ISERROR(VLOOKUP($A83,NonEConsump,AA$73,FALSE)/VLOOKUP($A83,IndCons,AA$73,FALSE)),0,VLOOKUP($A83,NonEConsump,AA$73,FALSE)/VLOOKUP($A83,IndCons,AA$73,FALSE))</f>
        <v/>
      </c>
      <c r="AB83" s="124">
        <f>IF(ISERROR(VLOOKUP($A83,NonEConsump,AB$73,FALSE)/VLOOKUP($A83,IndCons,AB$73,FALSE)),0,VLOOKUP($A83,NonEConsump,AB$73,FALSE)/VLOOKUP($A83,IndCons,AB$73,FALSE))</f>
        <v/>
      </c>
      <c r="AC83" s="124">
        <f>IF(ISERROR(VLOOKUP($A83,NonEConsump,AC$73,FALSE)/VLOOKUP($A83,IndCons,AC$73,FALSE)),0,VLOOKUP($A83,NonEConsump,AC$73,FALSE)/VLOOKUP($A83,IndCons,AC$73,FALSE))</f>
        <v/>
      </c>
      <c r="AD83" s="124">
        <f>IF(ISERROR(VLOOKUP($A83,NonEConsump,AD$73,FALSE)/VLOOKUP($A83,IndCons,AD$73,FALSE)),0,VLOOKUP($A83,NonEConsump,AD$73,FALSE)/VLOOKUP($A83,IndCons,AD$73,FALSE))</f>
        <v/>
      </c>
      <c r="AE83" s="124" t="n"/>
      <c r="AF83" s="125" t="n"/>
    </row>
    <row r="84">
      <c r="A84" s="113" t="inlineStr">
        <is>
          <t>Feedstocks, Other Oils greater than 401 F</t>
        </is>
      </c>
      <c r="B84" s="124">
        <f>IF(ISERROR(VLOOKUP($A84,NonEConsump,B$73,FALSE)/VLOOKUP($A84,IndCons,B$73,FALSE)),0,VLOOKUP($A84,NonEConsump,B$73,FALSE)/VLOOKUP($A84,IndCons,B$73,FALSE))</f>
        <v/>
      </c>
      <c r="C84" s="124">
        <f>IF(ISERROR(VLOOKUP($A84,NonEConsump,C$73,FALSE)/VLOOKUP($A84,IndCons,C$73,FALSE)),0,VLOOKUP($A84,NonEConsump,C$73,FALSE)/VLOOKUP($A84,IndCons,C$73,FALSE))</f>
        <v/>
      </c>
      <c r="D84" s="124">
        <f>IF(ISERROR(VLOOKUP($A84,NonEConsump,D$73,FALSE)/VLOOKUP($A84,IndCons,D$73,FALSE)),0,VLOOKUP($A84,NonEConsump,D$73,FALSE)/VLOOKUP($A84,IndCons,D$73,FALSE))</f>
        <v/>
      </c>
      <c r="E84" s="124">
        <f>IF(ISERROR(VLOOKUP($A84,NonEConsump,E$73,FALSE)/VLOOKUP($A84,IndCons,E$73,FALSE)),0,VLOOKUP($A84,NonEConsump,E$73,FALSE)/VLOOKUP($A84,IndCons,E$73,FALSE))</f>
        <v/>
      </c>
      <c r="F84" s="124">
        <f>IF(ISERROR(VLOOKUP($A84,NonEConsump,F$73,FALSE)/VLOOKUP($A84,IndCons,F$73,FALSE)),0,VLOOKUP($A84,NonEConsump,F$73,FALSE)/VLOOKUP($A84,IndCons,F$73,FALSE))</f>
        <v/>
      </c>
      <c r="G84" s="124">
        <f>IF(ISERROR(VLOOKUP($A84,NonEConsump,G$73,FALSE)/VLOOKUP($A84,IndCons,G$73,FALSE)),0,VLOOKUP($A84,NonEConsump,G$73,FALSE)/VLOOKUP($A84,IndCons,G$73,FALSE))</f>
        <v/>
      </c>
      <c r="H84" s="124">
        <f>IF(ISERROR(VLOOKUP($A84,NonEConsump,H$73,FALSE)/VLOOKUP($A84,IndCons,H$73,FALSE)),0,VLOOKUP($A84,NonEConsump,H$73,FALSE)/VLOOKUP($A84,IndCons,H$73,FALSE))</f>
        <v/>
      </c>
      <c r="I84" s="124">
        <f>IF(ISERROR(VLOOKUP($A84,NonEConsump,I$73,FALSE)/VLOOKUP($A84,IndCons,I$73,FALSE)),0,VLOOKUP($A84,NonEConsump,I$73,FALSE)/VLOOKUP($A84,IndCons,I$73,FALSE))</f>
        <v/>
      </c>
      <c r="J84" s="124">
        <f>IF(ISERROR(VLOOKUP($A84,NonEConsump,J$73,FALSE)/VLOOKUP($A84,IndCons,J$73,FALSE)),0,VLOOKUP($A84,NonEConsump,J$73,FALSE)/VLOOKUP($A84,IndCons,J$73,FALSE))</f>
        <v/>
      </c>
      <c r="K84" s="124">
        <f>IF(ISERROR(VLOOKUP($A84,NonEConsump,K$73,FALSE)/VLOOKUP($A84,IndCons,K$73,FALSE)),0,VLOOKUP($A84,NonEConsump,K$73,FALSE)/VLOOKUP($A84,IndCons,K$73,FALSE))</f>
        <v/>
      </c>
      <c r="L84" s="124">
        <f>IF(ISERROR(VLOOKUP($A84,NonEConsump,L$73,FALSE)/VLOOKUP($A84,IndCons,L$73,FALSE)),0,VLOOKUP($A84,NonEConsump,L$73,FALSE)/VLOOKUP($A84,IndCons,L$73,FALSE))</f>
        <v/>
      </c>
      <c r="M84" s="124">
        <f>IF(ISERROR(VLOOKUP($A84,NonEConsump,M$73,FALSE)/VLOOKUP($A84,IndCons,M$73,FALSE)),0,VLOOKUP($A84,NonEConsump,M$73,FALSE)/VLOOKUP($A84,IndCons,M$73,FALSE))</f>
        <v/>
      </c>
      <c r="N84" s="124">
        <f>IF(ISERROR(VLOOKUP($A84,NonEConsump,N$73,FALSE)/VLOOKUP($A84,IndCons,N$73,FALSE)),0,VLOOKUP($A84,NonEConsump,N$73,FALSE)/VLOOKUP($A84,IndCons,N$73,FALSE))</f>
        <v/>
      </c>
      <c r="O84" s="124">
        <f>IF(ISERROR(VLOOKUP($A84,NonEConsump,O$73,FALSE)/VLOOKUP($A84,IndCons,O$73,FALSE)),0,VLOOKUP($A84,NonEConsump,O$73,FALSE)/VLOOKUP($A84,IndCons,O$73,FALSE))</f>
        <v/>
      </c>
      <c r="P84" s="124">
        <f>IF(ISERROR(VLOOKUP($A84,NonEConsump,P$73,FALSE)/VLOOKUP($A84,IndCons,P$73,FALSE)),0,VLOOKUP($A84,NonEConsump,P$73,FALSE)/VLOOKUP($A84,IndCons,P$73,FALSE))</f>
        <v/>
      </c>
      <c r="Q84" s="124">
        <f>IF(ISERROR(VLOOKUP($A84,NonEConsump,Q$73,FALSE)/VLOOKUP($A84,IndCons,Q$73,FALSE)),0,VLOOKUP($A84,NonEConsump,Q$73,FALSE)/VLOOKUP($A84,IndCons,Q$73,FALSE))</f>
        <v/>
      </c>
      <c r="R84" s="124">
        <f>IF(ISERROR(VLOOKUP($A84,NonEConsump,R$73,FALSE)/VLOOKUP($A84,IndCons,R$73,FALSE)),0,VLOOKUP($A84,NonEConsump,R$73,FALSE)/VLOOKUP($A84,IndCons,R$73,FALSE))</f>
        <v/>
      </c>
      <c r="S84" s="124">
        <f>IF(ISERROR(VLOOKUP($A84,NonEConsump,S$73,FALSE)/VLOOKUP($A84,IndCons,S$73,FALSE)),0,VLOOKUP($A84,NonEConsump,S$73,FALSE)/VLOOKUP($A84,IndCons,S$73,FALSE))</f>
        <v/>
      </c>
      <c r="T84" s="124">
        <f>IF(ISERROR(VLOOKUP($A84,NonEConsump,T$73,FALSE)/VLOOKUP($A84,IndCons,T$73,FALSE)),0,VLOOKUP($A84,NonEConsump,T$73,FALSE)/VLOOKUP($A84,IndCons,T$73,FALSE))</f>
        <v/>
      </c>
      <c r="U84" s="124">
        <f>IF(ISERROR(VLOOKUP($A84,NonEConsump,U$73,FALSE)/VLOOKUP($A84,IndCons,U$73,FALSE)),0,VLOOKUP($A84,NonEConsump,U$73,FALSE)/VLOOKUP($A84,IndCons,U$73,FALSE))</f>
        <v/>
      </c>
      <c r="V84" s="124">
        <f>IF(ISERROR(VLOOKUP($A84,NonEConsump,V$73,FALSE)/VLOOKUP($A84,IndCons,V$73,FALSE)),0,VLOOKUP($A84,NonEConsump,V$73,FALSE)/VLOOKUP($A84,IndCons,V$73,FALSE))</f>
        <v/>
      </c>
      <c r="W84" s="124">
        <f>IF(ISERROR(VLOOKUP($A84,NonEConsump,W$73,FALSE)/VLOOKUP($A84,IndCons,W$73,FALSE)),0,VLOOKUP($A84,NonEConsump,W$73,FALSE)/VLOOKUP($A84,IndCons,W$73,FALSE))</f>
        <v/>
      </c>
      <c r="X84" s="124">
        <f>IF(ISERROR(VLOOKUP($A84,NonEConsump,X$73,FALSE)/VLOOKUP($A84,IndCons,X$73,FALSE)),0,VLOOKUP($A84,NonEConsump,X$73,FALSE)/VLOOKUP($A84,IndCons,X$73,FALSE))</f>
        <v/>
      </c>
      <c r="Y84" s="124">
        <f>IF(ISERROR(VLOOKUP($A84,NonEConsump,Y$73,FALSE)/VLOOKUP($A84,IndCons,Y$73,FALSE)),0,VLOOKUP($A84,NonEConsump,Y$73,FALSE)/VLOOKUP($A84,IndCons,Y$73,FALSE))</f>
        <v/>
      </c>
      <c r="Z84" s="124">
        <f>IF(ISERROR(VLOOKUP($A84,NonEConsump,Z$73,FALSE)/VLOOKUP($A84,IndCons,Z$73,FALSE)),0,VLOOKUP($A84,NonEConsump,Z$73,FALSE)/VLOOKUP($A84,IndCons,Z$73,FALSE))</f>
        <v/>
      </c>
      <c r="AA84" s="124">
        <f>IF(ISERROR(VLOOKUP($A84,NonEConsump,AA$73,FALSE)/VLOOKUP($A84,IndCons,AA$73,FALSE)),0,VLOOKUP($A84,NonEConsump,AA$73,FALSE)/VLOOKUP($A84,IndCons,AA$73,FALSE))</f>
        <v/>
      </c>
      <c r="AB84" s="124">
        <f>IF(ISERROR(VLOOKUP($A84,NonEConsump,AB$73,FALSE)/VLOOKUP($A84,IndCons,AB$73,FALSE)),0,VLOOKUP($A84,NonEConsump,AB$73,FALSE)/VLOOKUP($A84,IndCons,AB$73,FALSE))</f>
        <v/>
      </c>
      <c r="AC84" s="124">
        <f>IF(ISERROR(VLOOKUP($A84,NonEConsump,AC$73,FALSE)/VLOOKUP($A84,IndCons,AC$73,FALSE)),0,VLOOKUP($A84,NonEConsump,AC$73,FALSE)/VLOOKUP($A84,IndCons,AC$73,FALSE))</f>
        <v/>
      </c>
      <c r="AD84" s="124">
        <f>IF(ISERROR(VLOOKUP($A84,NonEConsump,AD$73,FALSE)/VLOOKUP($A84,IndCons,AD$73,FALSE)),0,VLOOKUP($A84,NonEConsump,AD$73,FALSE)/VLOOKUP($A84,IndCons,AD$73,FALSE))</f>
        <v/>
      </c>
      <c r="AE84" s="124" t="n"/>
      <c r="AF84" s="125" t="n"/>
    </row>
    <row r="85">
      <c r="A85" s="113" t="inlineStr">
        <is>
          <t>Still Gas</t>
        </is>
      </c>
      <c r="B85" s="124">
        <f>IF(ISERROR(VLOOKUP($A85,NonEConsump,B$73,FALSE)/VLOOKUP($A85,IndCons,B$73,FALSE)),0,VLOOKUP($A85,NonEConsump,B$73,FALSE)/VLOOKUP($A85,IndCons,B$73,FALSE))</f>
        <v/>
      </c>
      <c r="C85" s="124">
        <f>IF(ISERROR(VLOOKUP($A85,NonEConsump,C$73,FALSE)/VLOOKUP($A85,IndCons,C$73,FALSE)),0,VLOOKUP($A85,NonEConsump,C$73,FALSE)/VLOOKUP($A85,IndCons,C$73,FALSE))</f>
        <v/>
      </c>
      <c r="D85" s="124">
        <f>IF(ISERROR(VLOOKUP($A85,NonEConsump,D$73,FALSE)/VLOOKUP($A85,IndCons,D$73,FALSE)),0,VLOOKUP($A85,NonEConsump,D$73,FALSE)/VLOOKUP($A85,IndCons,D$73,FALSE))</f>
        <v/>
      </c>
      <c r="E85" s="124">
        <f>IF(ISERROR(VLOOKUP($A85,NonEConsump,E$73,FALSE)/VLOOKUP($A85,IndCons,E$73,FALSE)),0,VLOOKUP($A85,NonEConsump,E$73,FALSE)/VLOOKUP($A85,IndCons,E$73,FALSE))</f>
        <v/>
      </c>
      <c r="F85" s="124">
        <f>IF(ISERROR(VLOOKUP($A85,NonEConsump,F$73,FALSE)/VLOOKUP($A85,IndCons,F$73,FALSE)),0,VLOOKUP($A85,NonEConsump,F$73,FALSE)/VLOOKUP($A85,IndCons,F$73,FALSE))</f>
        <v/>
      </c>
      <c r="G85" s="124">
        <f>IF(ISERROR(VLOOKUP($A85,NonEConsump,G$73,FALSE)/VLOOKUP($A85,IndCons,G$73,FALSE)),0,VLOOKUP($A85,NonEConsump,G$73,FALSE)/VLOOKUP($A85,IndCons,G$73,FALSE))</f>
        <v/>
      </c>
      <c r="H85" s="124">
        <f>IF(ISERROR(VLOOKUP($A85,NonEConsump,H$73,FALSE)/VLOOKUP($A85,IndCons,H$73,FALSE)),0,VLOOKUP($A85,NonEConsump,H$73,FALSE)/VLOOKUP($A85,IndCons,H$73,FALSE))</f>
        <v/>
      </c>
      <c r="I85" s="124">
        <f>IF(ISERROR(VLOOKUP($A85,NonEConsump,I$73,FALSE)/VLOOKUP($A85,IndCons,I$73,FALSE)),0,VLOOKUP($A85,NonEConsump,I$73,FALSE)/VLOOKUP($A85,IndCons,I$73,FALSE))</f>
        <v/>
      </c>
      <c r="J85" s="124">
        <f>IF(ISERROR(VLOOKUP($A85,NonEConsump,J$73,FALSE)/VLOOKUP($A85,IndCons,J$73,FALSE)),0,VLOOKUP($A85,NonEConsump,J$73,FALSE)/VLOOKUP($A85,IndCons,J$73,FALSE))</f>
        <v/>
      </c>
      <c r="K85" s="124">
        <f>IF(ISERROR(VLOOKUP($A85,NonEConsump,K$73,FALSE)/VLOOKUP($A85,IndCons,K$73,FALSE)),0,VLOOKUP($A85,NonEConsump,K$73,FALSE)/VLOOKUP($A85,IndCons,K$73,FALSE))</f>
        <v/>
      </c>
      <c r="L85" s="124">
        <f>IF(ISERROR(VLOOKUP($A85,NonEConsump,L$73,FALSE)/VLOOKUP($A85,IndCons,L$73,FALSE)),0,VLOOKUP($A85,NonEConsump,L$73,FALSE)/VLOOKUP($A85,IndCons,L$73,FALSE))</f>
        <v/>
      </c>
      <c r="M85" s="124">
        <f>IF(ISERROR(VLOOKUP($A85,NonEConsump,M$73,FALSE)/VLOOKUP($A85,IndCons,M$73,FALSE)),0,VLOOKUP($A85,NonEConsump,M$73,FALSE)/VLOOKUP($A85,IndCons,M$73,FALSE))</f>
        <v/>
      </c>
      <c r="N85" s="124">
        <f>IF(ISERROR(VLOOKUP($A85,NonEConsump,N$73,FALSE)/VLOOKUP($A85,IndCons,N$73,FALSE)),0,VLOOKUP($A85,NonEConsump,N$73,FALSE)/VLOOKUP($A85,IndCons,N$73,FALSE))</f>
        <v/>
      </c>
      <c r="O85" s="124">
        <f>IF(ISERROR(VLOOKUP($A85,NonEConsump,O$73,FALSE)/VLOOKUP($A85,IndCons,O$73,FALSE)),0,VLOOKUP($A85,NonEConsump,O$73,FALSE)/VLOOKUP($A85,IndCons,O$73,FALSE))</f>
        <v/>
      </c>
      <c r="P85" s="124">
        <f>IF(ISERROR(VLOOKUP($A85,NonEConsump,P$73,FALSE)/VLOOKUP($A85,IndCons,P$73,FALSE)),0,VLOOKUP($A85,NonEConsump,P$73,FALSE)/VLOOKUP($A85,IndCons,P$73,FALSE))</f>
        <v/>
      </c>
      <c r="Q85" s="124">
        <f>IF(ISERROR(VLOOKUP($A85,NonEConsump,Q$73,FALSE)/VLOOKUP($A85,IndCons,Q$73,FALSE)),0,VLOOKUP($A85,NonEConsump,Q$73,FALSE)/VLOOKUP($A85,IndCons,Q$73,FALSE))</f>
        <v/>
      </c>
      <c r="R85" s="124">
        <f>IF(ISERROR(VLOOKUP($A85,NonEConsump,R$73,FALSE)/VLOOKUP($A85,IndCons,R$73,FALSE)),0,VLOOKUP($A85,NonEConsump,R$73,FALSE)/VLOOKUP($A85,IndCons,R$73,FALSE))</f>
        <v/>
      </c>
      <c r="S85" s="124">
        <f>IF(ISERROR(VLOOKUP($A85,NonEConsump,S$73,FALSE)/VLOOKUP($A85,IndCons,S$73,FALSE)),0,VLOOKUP($A85,NonEConsump,S$73,FALSE)/VLOOKUP($A85,IndCons,S$73,FALSE))</f>
        <v/>
      </c>
      <c r="T85" s="124">
        <f>IF(ISERROR(VLOOKUP($A85,NonEConsump,T$73,FALSE)/VLOOKUP($A85,IndCons,T$73,FALSE)),0,VLOOKUP($A85,NonEConsump,T$73,FALSE)/VLOOKUP($A85,IndCons,T$73,FALSE))</f>
        <v/>
      </c>
      <c r="U85" s="124">
        <f>IF(ISERROR(VLOOKUP($A85,NonEConsump,U$73,FALSE)/VLOOKUP($A85,IndCons,U$73,FALSE)),0,VLOOKUP($A85,NonEConsump,U$73,FALSE)/VLOOKUP($A85,IndCons,U$73,FALSE))</f>
        <v/>
      </c>
      <c r="V85" s="124">
        <f>IF(ISERROR(VLOOKUP($A85,NonEConsump,V$73,FALSE)/VLOOKUP($A85,IndCons,V$73,FALSE)),0,VLOOKUP($A85,NonEConsump,V$73,FALSE)/VLOOKUP($A85,IndCons,V$73,FALSE))</f>
        <v/>
      </c>
      <c r="W85" s="124">
        <f>IF(ISERROR(VLOOKUP($A85,NonEConsump,W$73,FALSE)/VLOOKUP($A85,IndCons,W$73,FALSE)),0,VLOOKUP($A85,NonEConsump,W$73,FALSE)/VLOOKUP($A85,IndCons,W$73,FALSE))</f>
        <v/>
      </c>
      <c r="X85" s="124">
        <f>IF(ISERROR(VLOOKUP($A85,NonEConsump,X$73,FALSE)/VLOOKUP($A85,IndCons,X$73,FALSE)),0,VLOOKUP($A85,NonEConsump,X$73,FALSE)/VLOOKUP($A85,IndCons,X$73,FALSE))</f>
        <v/>
      </c>
      <c r="Y85" s="124">
        <f>IF(ISERROR(VLOOKUP($A85,NonEConsump,Y$73,FALSE)/VLOOKUP($A85,IndCons,Y$73,FALSE)),0,VLOOKUP($A85,NonEConsump,Y$73,FALSE)/VLOOKUP($A85,IndCons,Y$73,FALSE))</f>
        <v/>
      </c>
      <c r="Z85" s="124">
        <f>IF(ISERROR(VLOOKUP($A85,NonEConsump,Z$73,FALSE)/VLOOKUP($A85,IndCons,Z$73,FALSE)),0,VLOOKUP($A85,NonEConsump,Z$73,FALSE)/VLOOKUP($A85,IndCons,Z$73,FALSE))</f>
        <v/>
      </c>
      <c r="AA85" s="124">
        <f>IF(ISERROR(VLOOKUP($A85,NonEConsump,AA$73,FALSE)/VLOOKUP($A85,IndCons,AA$73,FALSE)),0,VLOOKUP($A85,NonEConsump,AA$73,FALSE)/VLOOKUP($A85,IndCons,AA$73,FALSE))</f>
        <v/>
      </c>
      <c r="AB85" s="124">
        <f>IF(ISERROR(VLOOKUP($A85,NonEConsump,AB$73,FALSE)/VLOOKUP($A85,IndCons,AB$73,FALSE)),0,VLOOKUP($A85,NonEConsump,AB$73,FALSE)/VLOOKUP($A85,IndCons,AB$73,FALSE))</f>
        <v/>
      </c>
      <c r="AC85" s="124">
        <f>IF(ISERROR(VLOOKUP($A85,NonEConsump,AC$73,FALSE)/VLOOKUP($A85,IndCons,AC$73,FALSE)),0,VLOOKUP($A85,NonEConsump,AC$73,FALSE)/VLOOKUP($A85,IndCons,AC$73,FALSE))</f>
        <v/>
      </c>
      <c r="AD85" s="124">
        <f>IF(ISERROR(VLOOKUP($A85,NonEConsump,AD$73,FALSE)/VLOOKUP($A85,IndCons,AD$73,FALSE)),0,VLOOKUP($A85,NonEConsump,AD$73,FALSE)/VLOOKUP($A85,IndCons,AD$73,FALSE))</f>
        <v/>
      </c>
      <c r="AE85" s="124" t="n"/>
      <c r="AF85" s="125" t="n"/>
    </row>
    <row r="86">
      <c r="A86" s="113" t="inlineStr">
        <is>
          <t>Petroleum Coke</t>
        </is>
      </c>
      <c r="B86" s="124">
        <f>IF(ISERROR(VLOOKUP($A86,NonEConsump,B$73,FALSE)/VLOOKUP($A86,IndCons,B$73,FALSE)),0,VLOOKUP($A86,NonEConsump,B$73,FALSE)/VLOOKUP($A86,IndCons,B$73,FALSE))</f>
        <v/>
      </c>
      <c r="C86" s="124">
        <f>IF(ISERROR(VLOOKUP($A86,NonEConsump,C$73,FALSE)/VLOOKUP($A86,IndCons,C$73,FALSE)),0,VLOOKUP($A86,NonEConsump,C$73,FALSE)/VLOOKUP($A86,IndCons,C$73,FALSE))</f>
        <v/>
      </c>
      <c r="D86" s="124">
        <f>IF(ISERROR(VLOOKUP($A86,NonEConsump,D$73,FALSE)/VLOOKUP($A86,IndCons,D$73,FALSE)),0,VLOOKUP($A86,NonEConsump,D$73,FALSE)/VLOOKUP($A86,IndCons,D$73,FALSE))</f>
        <v/>
      </c>
      <c r="E86" s="124">
        <f>IF(ISERROR(VLOOKUP($A86,NonEConsump,E$73,FALSE)/VLOOKUP($A86,IndCons,E$73,FALSE)),0,VLOOKUP($A86,NonEConsump,E$73,FALSE)/VLOOKUP($A86,IndCons,E$73,FALSE))</f>
        <v/>
      </c>
      <c r="F86" s="124">
        <f>IF(ISERROR(VLOOKUP($A86,NonEConsump,F$73,FALSE)/VLOOKUP($A86,IndCons,F$73,FALSE)),0,VLOOKUP($A86,NonEConsump,F$73,FALSE)/VLOOKUP($A86,IndCons,F$73,FALSE))</f>
        <v/>
      </c>
      <c r="G86" s="124">
        <f>IF(ISERROR(VLOOKUP($A86,NonEConsump,G$73,FALSE)/VLOOKUP($A86,IndCons,G$73,FALSE)),0,VLOOKUP($A86,NonEConsump,G$73,FALSE)/VLOOKUP($A86,IndCons,G$73,FALSE))</f>
        <v/>
      </c>
      <c r="H86" s="124">
        <f>IF(ISERROR(VLOOKUP($A86,NonEConsump,H$73,FALSE)/VLOOKUP($A86,IndCons,H$73,FALSE)),0,VLOOKUP($A86,NonEConsump,H$73,FALSE)/VLOOKUP($A86,IndCons,H$73,FALSE))</f>
        <v/>
      </c>
      <c r="I86" s="124">
        <f>IF(ISERROR(VLOOKUP($A86,NonEConsump,I$73,FALSE)/VLOOKUP($A86,IndCons,I$73,FALSE)),0,VLOOKUP($A86,NonEConsump,I$73,FALSE)/VLOOKUP($A86,IndCons,I$73,FALSE))</f>
        <v/>
      </c>
      <c r="J86" s="124">
        <f>IF(ISERROR(VLOOKUP($A86,NonEConsump,J$73,FALSE)/VLOOKUP($A86,IndCons,J$73,FALSE)),0,VLOOKUP($A86,NonEConsump,J$73,FALSE)/VLOOKUP($A86,IndCons,J$73,FALSE))</f>
        <v/>
      </c>
      <c r="K86" s="124">
        <f>IF(ISERROR(VLOOKUP($A86,NonEConsump,K$73,FALSE)/VLOOKUP($A86,IndCons,K$73,FALSE)),0,VLOOKUP($A86,NonEConsump,K$73,FALSE)/VLOOKUP($A86,IndCons,K$73,FALSE))</f>
        <v/>
      </c>
      <c r="L86" s="124">
        <f>IF(ISERROR(VLOOKUP($A86,NonEConsump,L$73,FALSE)/VLOOKUP($A86,IndCons,L$73,FALSE)),0,VLOOKUP($A86,NonEConsump,L$73,FALSE)/VLOOKUP($A86,IndCons,L$73,FALSE))</f>
        <v/>
      </c>
      <c r="M86" s="124">
        <f>IF(ISERROR(VLOOKUP($A86,NonEConsump,M$73,FALSE)/VLOOKUP($A86,IndCons,M$73,FALSE)),0,VLOOKUP($A86,NonEConsump,M$73,FALSE)/VLOOKUP($A86,IndCons,M$73,FALSE))</f>
        <v/>
      </c>
      <c r="N86" s="124">
        <f>IF(ISERROR(VLOOKUP($A86,NonEConsump,N$73,FALSE)/VLOOKUP($A86,IndCons,N$73,FALSE)),0,VLOOKUP($A86,NonEConsump,N$73,FALSE)/VLOOKUP($A86,IndCons,N$73,FALSE))</f>
        <v/>
      </c>
      <c r="O86" s="124">
        <f>IF(ISERROR(VLOOKUP($A86,NonEConsump,O$73,FALSE)/VLOOKUP($A86,IndCons,O$73,FALSE)),0,VLOOKUP($A86,NonEConsump,O$73,FALSE)/VLOOKUP($A86,IndCons,O$73,FALSE))</f>
        <v/>
      </c>
      <c r="P86" s="124">
        <f>IF(ISERROR(VLOOKUP($A86,NonEConsump,P$73,FALSE)/VLOOKUP($A86,IndCons,P$73,FALSE)),0,VLOOKUP($A86,NonEConsump,P$73,FALSE)/VLOOKUP($A86,IndCons,P$73,FALSE))</f>
        <v/>
      </c>
      <c r="Q86" s="124">
        <f>IF(ISERROR(VLOOKUP($A86,NonEConsump,Q$73,FALSE)/VLOOKUP($A86,IndCons,Q$73,FALSE)),0,VLOOKUP($A86,NonEConsump,Q$73,FALSE)/VLOOKUP($A86,IndCons,Q$73,FALSE))</f>
        <v/>
      </c>
      <c r="R86" s="124">
        <f>IF(ISERROR(VLOOKUP($A86,NonEConsump,R$73,FALSE)/VLOOKUP($A86,IndCons,R$73,FALSE)),0,VLOOKUP($A86,NonEConsump,R$73,FALSE)/VLOOKUP($A86,IndCons,R$73,FALSE))</f>
        <v/>
      </c>
      <c r="S86" s="124">
        <f>IF(ISERROR(VLOOKUP($A86,NonEConsump,S$73,FALSE)/VLOOKUP($A86,IndCons,S$73,FALSE)),0,VLOOKUP($A86,NonEConsump,S$73,FALSE)/VLOOKUP($A86,IndCons,S$73,FALSE))</f>
        <v/>
      </c>
      <c r="T86" s="124">
        <f>IF(ISERROR(VLOOKUP($A86,NonEConsump,T$73,FALSE)/VLOOKUP($A86,IndCons,T$73,FALSE)),0,VLOOKUP($A86,NonEConsump,T$73,FALSE)/VLOOKUP($A86,IndCons,T$73,FALSE))</f>
        <v/>
      </c>
      <c r="U86" s="124">
        <f>IF(ISERROR(VLOOKUP($A86,NonEConsump,U$73,FALSE)/VLOOKUP($A86,IndCons,U$73,FALSE)),0,VLOOKUP($A86,NonEConsump,U$73,FALSE)/VLOOKUP($A86,IndCons,U$73,FALSE))</f>
        <v/>
      </c>
      <c r="V86" s="124">
        <f>IF(ISERROR(VLOOKUP($A86,NonEConsump,V$73,FALSE)/VLOOKUP($A86,IndCons,V$73,FALSE)),0,VLOOKUP($A86,NonEConsump,V$73,FALSE)/VLOOKUP($A86,IndCons,V$73,FALSE))</f>
        <v/>
      </c>
      <c r="W86" s="124">
        <f>IF(ISERROR(VLOOKUP($A86,NonEConsump,W$73,FALSE)/VLOOKUP($A86,IndCons,W$73,FALSE)),0,VLOOKUP($A86,NonEConsump,W$73,FALSE)/VLOOKUP($A86,IndCons,W$73,FALSE))</f>
        <v/>
      </c>
      <c r="X86" s="124">
        <f>IF(ISERROR(VLOOKUP($A86,NonEConsump,X$73,FALSE)/VLOOKUP($A86,IndCons,X$73,FALSE)),0,VLOOKUP($A86,NonEConsump,X$73,FALSE)/VLOOKUP($A86,IndCons,X$73,FALSE))</f>
        <v/>
      </c>
      <c r="Y86" s="124">
        <f>IF(ISERROR(VLOOKUP($A86,NonEConsump,Y$73,FALSE)/VLOOKUP($A86,IndCons,Y$73,FALSE)),0,VLOOKUP($A86,NonEConsump,Y$73,FALSE)/VLOOKUP($A86,IndCons,Y$73,FALSE))</f>
        <v/>
      </c>
      <c r="Z86" s="124">
        <f>IF(ISERROR(VLOOKUP($A86,NonEConsump,Z$73,FALSE)/VLOOKUP($A86,IndCons,Z$73,FALSE)),0,VLOOKUP($A86,NonEConsump,Z$73,FALSE)/VLOOKUP($A86,IndCons,Z$73,FALSE))</f>
        <v/>
      </c>
      <c r="AA86" s="124">
        <f>IF(ISERROR(VLOOKUP($A86,NonEConsump,AA$73,FALSE)/VLOOKUP($A86,IndCons,AA$73,FALSE)),0,VLOOKUP($A86,NonEConsump,AA$73,FALSE)/VLOOKUP($A86,IndCons,AA$73,FALSE))</f>
        <v/>
      </c>
      <c r="AB86" s="124">
        <f>IF(ISERROR(VLOOKUP($A86,NonEConsump,AB$73,FALSE)/VLOOKUP($A86,IndCons,AB$73,FALSE)),0,VLOOKUP($A86,NonEConsump,AB$73,FALSE)/VLOOKUP($A86,IndCons,AB$73,FALSE))</f>
        <v/>
      </c>
      <c r="AC86" s="124">
        <f>IF(ISERROR(VLOOKUP($A86,NonEConsump,AC$73,FALSE)/VLOOKUP($A86,IndCons,AC$73,FALSE)),0,VLOOKUP($A86,NonEConsump,AC$73,FALSE)/VLOOKUP($A86,IndCons,AC$73,FALSE))</f>
        <v/>
      </c>
      <c r="AD86" s="124">
        <f>IF(ISERROR(VLOOKUP($A86,NonEConsump,AD$73,FALSE)/VLOOKUP($A86,IndCons,AD$73,FALSE)),0,VLOOKUP($A86,NonEConsump,AD$73,FALSE)/VLOOKUP($A86,IndCons,AD$73,FALSE))</f>
        <v/>
      </c>
      <c r="AE86" s="124" t="n"/>
      <c r="AF86" s="125" t="n"/>
    </row>
    <row r="87">
      <c r="A87" s="113" t="inlineStr">
        <is>
          <t>Special Naphthas</t>
        </is>
      </c>
      <c r="B87" s="124">
        <f>IF(ISERROR(VLOOKUP($A87,NonEConsump,B$73,FALSE)/VLOOKUP($A87,IndCons,B$73,FALSE)),0,VLOOKUP($A87,NonEConsump,B$73,FALSE)/VLOOKUP($A87,IndCons,B$73,FALSE))</f>
        <v/>
      </c>
      <c r="C87" s="124">
        <f>IF(ISERROR(VLOOKUP($A87,NonEConsump,C$73,FALSE)/VLOOKUP($A87,IndCons,C$73,FALSE)),0,VLOOKUP($A87,NonEConsump,C$73,FALSE)/VLOOKUP($A87,IndCons,C$73,FALSE))</f>
        <v/>
      </c>
      <c r="D87" s="124">
        <f>IF(ISERROR(VLOOKUP($A87,NonEConsump,D$73,FALSE)/VLOOKUP($A87,IndCons,D$73,FALSE)),0,VLOOKUP($A87,NonEConsump,D$73,FALSE)/VLOOKUP($A87,IndCons,D$73,FALSE))</f>
        <v/>
      </c>
      <c r="E87" s="124">
        <f>IF(ISERROR(VLOOKUP($A87,NonEConsump,E$73,FALSE)/VLOOKUP($A87,IndCons,E$73,FALSE)),0,VLOOKUP($A87,NonEConsump,E$73,FALSE)/VLOOKUP($A87,IndCons,E$73,FALSE))</f>
        <v/>
      </c>
      <c r="F87" s="124">
        <f>IF(ISERROR(VLOOKUP($A87,NonEConsump,F$73,FALSE)/VLOOKUP($A87,IndCons,F$73,FALSE)),0,VLOOKUP($A87,NonEConsump,F$73,FALSE)/VLOOKUP($A87,IndCons,F$73,FALSE))</f>
        <v/>
      </c>
      <c r="G87" s="124">
        <f>IF(ISERROR(VLOOKUP($A87,NonEConsump,G$73,FALSE)/VLOOKUP($A87,IndCons,G$73,FALSE)),0,VLOOKUP($A87,NonEConsump,G$73,FALSE)/VLOOKUP($A87,IndCons,G$73,FALSE))</f>
        <v/>
      </c>
      <c r="H87" s="124">
        <f>IF(ISERROR(VLOOKUP($A87,NonEConsump,H$73,FALSE)/VLOOKUP($A87,IndCons,H$73,FALSE)),0,VLOOKUP($A87,NonEConsump,H$73,FALSE)/VLOOKUP($A87,IndCons,H$73,FALSE))</f>
        <v/>
      </c>
      <c r="I87" s="124">
        <f>IF(ISERROR(VLOOKUP($A87,NonEConsump,I$73,FALSE)/VLOOKUP($A87,IndCons,I$73,FALSE)),0,VLOOKUP($A87,NonEConsump,I$73,FALSE)/VLOOKUP($A87,IndCons,I$73,FALSE))</f>
        <v/>
      </c>
      <c r="J87" s="124">
        <f>IF(ISERROR(VLOOKUP($A87,NonEConsump,J$73,FALSE)/VLOOKUP($A87,IndCons,J$73,FALSE)),0,VLOOKUP($A87,NonEConsump,J$73,FALSE)/VLOOKUP($A87,IndCons,J$73,FALSE))</f>
        <v/>
      </c>
      <c r="K87" s="124">
        <f>IF(ISERROR(VLOOKUP($A87,NonEConsump,K$73,FALSE)/VLOOKUP($A87,IndCons,K$73,FALSE)),0,VLOOKUP($A87,NonEConsump,K$73,FALSE)/VLOOKUP($A87,IndCons,K$73,FALSE))</f>
        <v/>
      </c>
      <c r="L87" s="124">
        <f>IF(ISERROR(VLOOKUP($A87,NonEConsump,L$73,FALSE)/VLOOKUP($A87,IndCons,L$73,FALSE)),0,VLOOKUP($A87,NonEConsump,L$73,FALSE)/VLOOKUP($A87,IndCons,L$73,FALSE))</f>
        <v/>
      </c>
      <c r="M87" s="124">
        <f>IF(ISERROR(VLOOKUP($A87,NonEConsump,M$73,FALSE)/VLOOKUP($A87,IndCons,M$73,FALSE)),0,VLOOKUP($A87,NonEConsump,M$73,FALSE)/VLOOKUP($A87,IndCons,M$73,FALSE))</f>
        <v/>
      </c>
      <c r="N87" s="124">
        <f>IF(ISERROR(VLOOKUP($A87,NonEConsump,N$73,FALSE)/VLOOKUP($A87,IndCons,N$73,FALSE)),0,VLOOKUP($A87,NonEConsump,N$73,FALSE)/VLOOKUP($A87,IndCons,N$73,FALSE))</f>
        <v/>
      </c>
      <c r="O87" s="124">
        <f>IF(ISERROR(VLOOKUP($A87,NonEConsump,O$73,FALSE)/VLOOKUP($A87,IndCons,O$73,FALSE)),0,VLOOKUP($A87,NonEConsump,O$73,FALSE)/VLOOKUP($A87,IndCons,O$73,FALSE))</f>
        <v/>
      </c>
      <c r="P87" s="124">
        <f>IF(ISERROR(VLOOKUP($A87,NonEConsump,P$73,FALSE)/VLOOKUP($A87,IndCons,P$73,FALSE)),0,VLOOKUP($A87,NonEConsump,P$73,FALSE)/VLOOKUP($A87,IndCons,P$73,FALSE))</f>
        <v/>
      </c>
      <c r="Q87" s="124">
        <f>IF(ISERROR(VLOOKUP($A87,NonEConsump,Q$73,FALSE)/VLOOKUP($A87,IndCons,Q$73,FALSE)),0,VLOOKUP($A87,NonEConsump,Q$73,FALSE)/VLOOKUP($A87,IndCons,Q$73,FALSE))</f>
        <v/>
      </c>
      <c r="R87" s="124">
        <f>IF(ISERROR(VLOOKUP($A87,NonEConsump,R$73,FALSE)/VLOOKUP($A87,IndCons,R$73,FALSE)),0,VLOOKUP($A87,NonEConsump,R$73,FALSE)/VLOOKUP($A87,IndCons,R$73,FALSE))</f>
        <v/>
      </c>
      <c r="S87" s="124">
        <f>IF(ISERROR(VLOOKUP($A87,NonEConsump,S$73,FALSE)/VLOOKUP($A87,IndCons,S$73,FALSE)),0,VLOOKUP($A87,NonEConsump,S$73,FALSE)/VLOOKUP($A87,IndCons,S$73,FALSE))</f>
        <v/>
      </c>
      <c r="T87" s="124">
        <f>IF(ISERROR(VLOOKUP($A87,NonEConsump,T$73,FALSE)/VLOOKUP($A87,IndCons,T$73,FALSE)),0,VLOOKUP($A87,NonEConsump,T$73,FALSE)/VLOOKUP($A87,IndCons,T$73,FALSE))</f>
        <v/>
      </c>
      <c r="U87" s="124">
        <f>IF(ISERROR(VLOOKUP($A87,NonEConsump,U$73,FALSE)/VLOOKUP($A87,IndCons,U$73,FALSE)),0,VLOOKUP($A87,NonEConsump,U$73,FALSE)/VLOOKUP($A87,IndCons,U$73,FALSE))</f>
        <v/>
      </c>
      <c r="V87" s="124">
        <f>IF(ISERROR(VLOOKUP($A87,NonEConsump,V$73,FALSE)/VLOOKUP($A87,IndCons,V$73,FALSE)),0,VLOOKUP($A87,NonEConsump,V$73,FALSE)/VLOOKUP($A87,IndCons,V$73,FALSE))</f>
        <v/>
      </c>
      <c r="W87" s="124">
        <f>IF(ISERROR(VLOOKUP($A87,NonEConsump,W$73,FALSE)/VLOOKUP($A87,IndCons,W$73,FALSE)),0,VLOOKUP($A87,NonEConsump,W$73,FALSE)/VLOOKUP($A87,IndCons,W$73,FALSE))</f>
        <v/>
      </c>
      <c r="X87" s="124">
        <f>IF(ISERROR(VLOOKUP($A87,NonEConsump,X$73,FALSE)/VLOOKUP($A87,IndCons,X$73,FALSE)),0,VLOOKUP($A87,NonEConsump,X$73,FALSE)/VLOOKUP($A87,IndCons,X$73,FALSE))</f>
        <v/>
      </c>
      <c r="Y87" s="124">
        <f>IF(ISERROR(VLOOKUP($A87,NonEConsump,Y$73,FALSE)/VLOOKUP($A87,IndCons,Y$73,FALSE)),0,VLOOKUP($A87,NonEConsump,Y$73,FALSE)/VLOOKUP($A87,IndCons,Y$73,FALSE))</f>
        <v/>
      </c>
      <c r="Z87" s="124">
        <f>IF(ISERROR(VLOOKUP($A87,NonEConsump,Z$73,FALSE)/VLOOKUP($A87,IndCons,Z$73,FALSE)),0,VLOOKUP($A87,NonEConsump,Z$73,FALSE)/VLOOKUP($A87,IndCons,Z$73,FALSE))</f>
        <v/>
      </c>
      <c r="AA87" s="124">
        <f>IF(ISERROR(VLOOKUP($A87,NonEConsump,AA$73,FALSE)/VLOOKUP($A87,IndCons,AA$73,FALSE)),0,VLOOKUP($A87,NonEConsump,AA$73,FALSE)/VLOOKUP($A87,IndCons,AA$73,FALSE))</f>
        <v/>
      </c>
      <c r="AB87" s="124">
        <f>IF(ISERROR(VLOOKUP($A87,NonEConsump,AB$73,FALSE)/VLOOKUP($A87,IndCons,AB$73,FALSE)),0,VLOOKUP($A87,NonEConsump,AB$73,FALSE)/VLOOKUP($A87,IndCons,AB$73,FALSE))</f>
        <v/>
      </c>
      <c r="AC87" s="124">
        <f>IF(ISERROR(VLOOKUP($A87,NonEConsump,AC$73,FALSE)/VLOOKUP($A87,IndCons,AC$73,FALSE)),0,VLOOKUP($A87,NonEConsump,AC$73,FALSE)/VLOOKUP($A87,IndCons,AC$73,FALSE))</f>
        <v/>
      </c>
      <c r="AD87" s="124">
        <f>IF(ISERROR(VLOOKUP($A87,NonEConsump,AD$73,FALSE)/VLOOKUP($A87,IndCons,AD$73,FALSE)),0,VLOOKUP($A87,NonEConsump,AD$73,FALSE)/VLOOKUP($A87,IndCons,AD$73,FALSE))</f>
        <v/>
      </c>
      <c r="AE87" s="124" t="n"/>
      <c r="AF87" s="125" t="n"/>
    </row>
    <row r="88">
      <c r="A88" s="113" t="inlineStr">
        <is>
          <t>Distillate Fuel</t>
        </is>
      </c>
      <c r="B88" s="124">
        <f>IF(ISERROR(VLOOKUP($A88,NonEConsump,B$73,FALSE)/VLOOKUP($A88,IndCons,B$73,FALSE)),0,VLOOKUP($A88,NonEConsump,B$73,FALSE)/VLOOKUP($A88,IndCons,B$73,FALSE))</f>
        <v/>
      </c>
      <c r="C88" s="124">
        <f>IF(ISERROR(VLOOKUP($A88,NonEConsump,C$73,FALSE)/VLOOKUP($A88,IndCons,C$73,FALSE)),0,VLOOKUP($A88,NonEConsump,C$73,FALSE)/VLOOKUP($A88,IndCons,C$73,FALSE))</f>
        <v/>
      </c>
      <c r="D88" s="124">
        <f>IF(ISERROR(VLOOKUP($A88,NonEConsump,D$73,FALSE)/VLOOKUP($A88,IndCons,D$73,FALSE)),0,VLOOKUP($A88,NonEConsump,D$73,FALSE)/VLOOKUP($A88,IndCons,D$73,FALSE))</f>
        <v/>
      </c>
      <c r="E88" s="124">
        <f>IF(ISERROR(VLOOKUP($A88,NonEConsump,E$73,FALSE)/VLOOKUP($A88,IndCons,E$73,FALSE)),0,VLOOKUP($A88,NonEConsump,E$73,FALSE)/VLOOKUP($A88,IndCons,E$73,FALSE))</f>
        <v/>
      </c>
      <c r="F88" s="124">
        <f>IF(ISERROR(VLOOKUP($A88,NonEConsump,F$73,FALSE)/VLOOKUP($A88,IndCons,F$73,FALSE)),0,VLOOKUP($A88,NonEConsump,F$73,FALSE)/VLOOKUP($A88,IndCons,F$73,FALSE))</f>
        <v/>
      </c>
      <c r="G88" s="124">
        <f>IF(ISERROR(VLOOKUP($A88,NonEConsump,G$73,FALSE)/VLOOKUP($A88,IndCons,G$73,FALSE)),0,VLOOKUP($A88,NonEConsump,G$73,FALSE)/VLOOKUP($A88,IndCons,G$73,FALSE))</f>
        <v/>
      </c>
      <c r="H88" s="124">
        <f>IF(ISERROR(VLOOKUP($A88,NonEConsump,H$73,FALSE)/VLOOKUP($A88,IndCons,H$73,FALSE)),0,VLOOKUP($A88,NonEConsump,H$73,FALSE)/VLOOKUP($A88,IndCons,H$73,FALSE))</f>
        <v/>
      </c>
      <c r="I88" s="124">
        <f>IF(ISERROR(VLOOKUP($A88,NonEConsump,I$73,FALSE)/VLOOKUP($A88,IndCons,I$73,FALSE)),0,VLOOKUP($A88,NonEConsump,I$73,FALSE)/VLOOKUP($A88,IndCons,I$73,FALSE))</f>
        <v/>
      </c>
      <c r="J88" s="124">
        <f>IF(ISERROR(VLOOKUP($A88,NonEConsump,J$73,FALSE)/VLOOKUP($A88,IndCons,J$73,FALSE)),0,VLOOKUP($A88,NonEConsump,J$73,FALSE)/VLOOKUP($A88,IndCons,J$73,FALSE))</f>
        <v/>
      </c>
      <c r="K88" s="124">
        <f>IF(ISERROR(VLOOKUP($A88,NonEConsump,K$73,FALSE)/VLOOKUP($A88,IndCons,K$73,FALSE)),0,VLOOKUP($A88,NonEConsump,K$73,FALSE)/VLOOKUP($A88,IndCons,K$73,FALSE))</f>
        <v/>
      </c>
      <c r="L88" s="124">
        <f>IF(ISERROR(VLOOKUP($A88,NonEConsump,L$73,FALSE)/VLOOKUP($A88,IndCons,L$73,FALSE)),0,VLOOKUP($A88,NonEConsump,L$73,FALSE)/VLOOKUP($A88,IndCons,L$73,FALSE))</f>
        <v/>
      </c>
      <c r="M88" s="124">
        <f>IF(ISERROR(VLOOKUP($A88,NonEConsump,M$73,FALSE)/VLOOKUP($A88,IndCons,M$73,FALSE)),0,VLOOKUP($A88,NonEConsump,M$73,FALSE)/VLOOKUP($A88,IndCons,M$73,FALSE))</f>
        <v/>
      </c>
      <c r="N88" s="124">
        <f>IF(ISERROR(VLOOKUP($A88,NonEConsump,N$73,FALSE)/VLOOKUP($A88,IndCons,N$73,FALSE)),0,VLOOKUP($A88,NonEConsump,N$73,FALSE)/VLOOKUP($A88,IndCons,N$73,FALSE))</f>
        <v/>
      </c>
      <c r="O88" s="124">
        <f>IF(ISERROR(VLOOKUP($A88,NonEConsump,O$73,FALSE)/VLOOKUP($A88,IndCons,O$73,FALSE)),0,VLOOKUP($A88,NonEConsump,O$73,FALSE)/VLOOKUP($A88,IndCons,O$73,FALSE))</f>
        <v/>
      </c>
      <c r="P88" s="124">
        <f>IF(ISERROR(VLOOKUP($A88,NonEConsump,P$73,FALSE)/VLOOKUP($A88,IndCons,P$73,FALSE)),0,VLOOKUP($A88,NonEConsump,P$73,FALSE)/VLOOKUP($A88,IndCons,P$73,FALSE))</f>
        <v/>
      </c>
      <c r="Q88" s="124">
        <f>IF(ISERROR(VLOOKUP($A88,NonEConsump,Q$73,FALSE)/VLOOKUP($A88,IndCons,Q$73,FALSE)),0,VLOOKUP($A88,NonEConsump,Q$73,FALSE)/VLOOKUP($A88,IndCons,Q$73,FALSE))</f>
        <v/>
      </c>
      <c r="R88" s="124">
        <f>IF(ISERROR(VLOOKUP($A88,NonEConsump,R$73,FALSE)/VLOOKUP($A88,IndCons,R$73,FALSE)),0,VLOOKUP($A88,NonEConsump,R$73,FALSE)/VLOOKUP($A88,IndCons,R$73,FALSE))</f>
        <v/>
      </c>
      <c r="S88" s="124">
        <f>IF(ISERROR(VLOOKUP($A88,NonEConsump,S$73,FALSE)/VLOOKUP($A88,IndCons,S$73,FALSE)),0,VLOOKUP($A88,NonEConsump,S$73,FALSE)/VLOOKUP($A88,IndCons,S$73,FALSE))</f>
        <v/>
      </c>
      <c r="T88" s="124">
        <f>IF(ISERROR(VLOOKUP($A88,NonEConsump,T$73,FALSE)/VLOOKUP($A88,IndCons,T$73,FALSE)),0,VLOOKUP($A88,NonEConsump,T$73,FALSE)/VLOOKUP($A88,IndCons,T$73,FALSE))</f>
        <v/>
      </c>
      <c r="U88" s="124">
        <f>IF(ISERROR(VLOOKUP($A88,NonEConsump,U$73,FALSE)/VLOOKUP($A88,IndCons,U$73,FALSE)),0,VLOOKUP($A88,NonEConsump,U$73,FALSE)/VLOOKUP($A88,IndCons,U$73,FALSE))</f>
        <v/>
      </c>
      <c r="V88" s="124">
        <f>IF(ISERROR(VLOOKUP($A88,NonEConsump,V$73,FALSE)/VLOOKUP($A88,IndCons,V$73,FALSE)),0,VLOOKUP($A88,NonEConsump,V$73,FALSE)/VLOOKUP($A88,IndCons,V$73,FALSE))</f>
        <v/>
      </c>
      <c r="W88" s="124">
        <f>IF(ISERROR(VLOOKUP($A88,NonEConsump,W$73,FALSE)/VLOOKUP($A88,IndCons,W$73,FALSE)),0,VLOOKUP($A88,NonEConsump,W$73,FALSE)/VLOOKUP($A88,IndCons,W$73,FALSE))</f>
        <v/>
      </c>
      <c r="X88" s="124">
        <f>IF(ISERROR(VLOOKUP($A88,NonEConsump,X$73,FALSE)/VLOOKUP($A88,IndCons,X$73,FALSE)),0,VLOOKUP($A88,NonEConsump,X$73,FALSE)/VLOOKUP($A88,IndCons,X$73,FALSE))</f>
        <v/>
      </c>
      <c r="Y88" s="124">
        <f>IF(ISERROR(VLOOKUP($A88,NonEConsump,Y$73,FALSE)/VLOOKUP($A88,IndCons,Y$73,FALSE)),0,VLOOKUP($A88,NonEConsump,Y$73,FALSE)/VLOOKUP($A88,IndCons,Y$73,FALSE))</f>
        <v/>
      </c>
      <c r="Z88" s="124">
        <f>IF(ISERROR(VLOOKUP($A88,NonEConsump,Z$73,FALSE)/VLOOKUP($A88,IndCons,Z$73,FALSE)),0,VLOOKUP($A88,NonEConsump,Z$73,FALSE)/VLOOKUP($A88,IndCons,Z$73,FALSE))</f>
        <v/>
      </c>
      <c r="AA88" s="124">
        <f>IF(ISERROR(VLOOKUP($A88,NonEConsump,AA$73,FALSE)/VLOOKUP($A88,IndCons,AA$73,FALSE)),0,VLOOKUP($A88,NonEConsump,AA$73,FALSE)/VLOOKUP($A88,IndCons,AA$73,FALSE))</f>
        <v/>
      </c>
      <c r="AB88" s="124">
        <f>IF(ISERROR(VLOOKUP($A88,NonEConsump,AB$73,FALSE)/VLOOKUP($A88,IndCons,AB$73,FALSE)),0,VLOOKUP($A88,NonEConsump,AB$73,FALSE)/VLOOKUP($A88,IndCons,AB$73,FALSE))</f>
        <v/>
      </c>
      <c r="AC88" s="124">
        <f>IF(ISERROR(VLOOKUP($A88,NonEConsump,AC$73,FALSE)/VLOOKUP($A88,IndCons,AC$73,FALSE)),0,VLOOKUP($A88,NonEConsump,AC$73,FALSE)/VLOOKUP($A88,IndCons,AC$73,FALSE))</f>
        <v/>
      </c>
      <c r="AD88" s="124">
        <f>IF(ISERROR(VLOOKUP($A88,NonEConsump,AD$73,FALSE)/VLOOKUP($A88,IndCons,AD$73,FALSE)),0,VLOOKUP($A88,NonEConsump,AD$73,FALSE)/VLOOKUP($A88,IndCons,AD$73,FALSE))</f>
        <v/>
      </c>
      <c r="AE88" s="124" t="n"/>
      <c r="AF88" s="125" t="n"/>
    </row>
    <row r="89">
      <c r="A89" s="113" t="inlineStr">
        <is>
          <t>Residual Fuel</t>
        </is>
      </c>
      <c r="B89" s="124">
        <f>IF(ISERROR(VLOOKUP($A89,NonEConsump,B$73,FALSE)/VLOOKUP($A89,IndCons,B$73,FALSE)),0,VLOOKUP($A89,NonEConsump,B$73,FALSE)/VLOOKUP($A89,IndCons,B$73,FALSE))</f>
        <v/>
      </c>
      <c r="C89" s="124">
        <f>IF(ISERROR(VLOOKUP($A89,NonEConsump,C$73,FALSE)/VLOOKUP($A89,IndCons,C$73,FALSE)),0,VLOOKUP($A89,NonEConsump,C$73,FALSE)/VLOOKUP($A89,IndCons,C$73,FALSE))</f>
        <v/>
      </c>
      <c r="D89" s="124">
        <f>IF(ISERROR(VLOOKUP($A89,NonEConsump,D$73,FALSE)/VLOOKUP($A89,IndCons,D$73,FALSE)),0,VLOOKUP($A89,NonEConsump,D$73,FALSE)/VLOOKUP($A89,IndCons,D$73,FALSE))</f>
        <v/>
      </c>
      <c r="E89" s="124">
        <f>IF(ISERROR(VLOOKUP($A89,NonEConsump,E$73,FALSE)/VLOOKUP($A89,IndCons,E$73,FALSE)),0,VLOOKUP($A89,NonEConsump,E$73,FALSE)/VLOOKUP($A89,IndCons,E$73,FALSE))</f>
        <v/>
      </c>
      <c r="F89" s="124">
        <f>IF(ISERROR(VLOOKUP($A89,NonEConsump,F$73,FALSE)/VLOOKUP($A89,IndCons,F$73,FALSE)),0,VLOOKUP($A89,NonEConsump,F$73,FALSE)/VLOOKUP($A89,IndCons,F$73,FALSE))</f>
        <v/>
      </c>
      <c r="G89" s="124">
        <f>IF(ISERROR(VLOOKUP($A89,NonEConsump,G$73,FALSE)/VLOOKUP($A89,IndCons,G$73,FALSE)),0,VLOOKUP($A89,NonEConsump,G$73,FALSE)/VLOOKUP($A89,IndCons,G$73,FALSE))</f>
        <v/>
      </c>
      <c r="H89" s="124">
        <f>IF(ISERROR(VLOOKUP($A89,NonEConsump,H$73,FALSE)/VLOOKUP($A89,IndCons,H$73,FALSE)),0,VLOOKUP($A89,NonEConsump,H$73,FALSE)/VLOOKUP($A89,IndCons,H$73,FALSE))</f>
        <v/>
      </c>
      <c r="I89" s="124">
        <f>IF(ISERROR(VLOOKUP($A89,NonEConsump,I$73,FALSE)/VLOOKUP($A89,IndCons,I$73,FALSE)),0,VLOOKUP($A89,NonEConsump,I$73,FALSE)/VLOOKUP($A89,IndCons,I$73,FALSE))</f>
        <v/>
      </c>
      <c r="J89" s="124">
        <f>IF(ISERROR(VLOOKUP($A89,NonEConsump,J$73,FALSE)/VLOOKUP($A89,IndCons,J$73,FALSE)),0,VLOOKUP($A89,NonEConsump,J$73,FALSE)/VLOOKUP($A89,IndCons,J$73,FALSE))</f>
        <v/>
      </c>
      <c r="K89" s="124">
        <f>IF(ISERROR(VLOOKUP($A89,NonEConsump,K$73,FALSE)/VLOOKUP($A89,IndCons,K$73,FALSE)),0,VLOOKUP($A89,NonEConsump,K$73,FALSE)/VLOOKUP($A89,IndCons,K$73,FALSE))</f>
        <v/>
      </c>
      <c r="L89" s="124">
        <f>IF(ISERROR(VLOOKUP($A89,NonEConsump,L$73,FALSE)/VLOOKUP($A89,IndCons,L$73,FALSE)),0,VLOOKUP($A89,NonEConsump,L$73,FALSE)/VLOOKUP($A89,IndCons,L$73,FALSE))</f>
        <v/>
      </c>
      <c r="M89" s="124">
        <f>IF(ISERROR(VLOOKUP($A89,NonEConsump,M$73,FALSE)/VLOOKUP($A89,IndCons,M$73,FALSE)),0,VLOOKUP($A89,NonEConsump,M$73,FALSE)/VLOOKUP($A89,IndCons,M$73,FALSE))</f>
        <v/>
      </c>
      <c r="N89" s="124">
        <f>IF(ISERROR(VLOOKUP($A89,NonEConsump,N$73,FALSE)/VLOOKUP($A89,IndCons,N$73,FALSE)),0,VLOOKUP($A89,NonEConsump,N$73,FALSE)/VLOOKUP($A89,IndCons,N$73,FALSE))</f>
        <v/>
      </c>
      <c r="O89" s="124">
        <f>IF(ISERROR(VLOOKUP($A89,NonEConsump,O$73,FALSE)/VLOOKUP($A89,IndCons,O$73,FALSE)),0,VLOOKUP($A89,NonEConsump,O$73,FALSE)/VLOOKUP($A89,IndCons,O$73,FALSE))</f>
        <v/>
      </c>
      <c r="P89" s="124">
        <f>IF(ISERROR(VLOOKUP($A89,NonEConsump,P$73,FALSE)/VLOOKUP($A89,IndCons,P$73,FALSE)),0,VLOOKUP($A89,NonEConsump,P$73,FALSE)/VLOOKUP($A89,IndCons,P$73,FALSE))</f>
        <v/>
      </c>
      <c r="Q89" s="124">
        <f>IF(ISERROR(VLOOKUP($A89,NonEConsump,Q$73,FALSE)/VLOOKUP($A89,IndCons,Q$73,FALSE)),0,VLOOKUP($A89,NonEConsump,Q$73,FALSE)/VLOOKUP($A89,IndCons,Q$73,FALSE))</f>
        <v/>
      </c>
      <c r="R89" s="124">
        <f>IF(ISERROR(VLOOKUP($A89,NonEConsump,R$73,FALSE)/VLOOKUP($A89,IndCons,R$73,FALSE)),0,VLOOKUP($A89,NonEConsump,R$73,FALSE)/VLOOKUP($A89,IndCons,R$73,FALSE))</f>
        <v/>
      </c>
      <c r="S89" s="124">
        <f>IF(ISERROR(VLOOKUP($A89,NonEConsump,S$73,FALSE)/VLOOKUP($A89,IndCons,S$73,FALSE)),0,VLOOKUP($A89,NonEConsump,S$73,FALSE)/VLOOKUP($A89,IndCons,S$73,FALSE))</f>
        <v/>
      </c>
      <c r="T89" s="124">
        <f>IF(ISERROR(VLOOKUP($A89,NonEConsump,T$73,FALSE)/VLOOKUP($A89,IndCons,T$73,FALSE)),0,VLOOKUP($A89,NonEConsump,T$73,FALSE)/VLOOKUP($A89,IndCons,T$73,FALSE))</f>
        <v/>
      </c>
      <c r="U89" s="124">
        <f>IF(ISERROR(VLOOKUP($A89,NonEConsump,U$73,FALSE)/VLOOKUP($A89,IndCons,U$73,FALSE)),0,VLOOKUP($A89,NonEConsump,U$73,FALSE)/VLOOKUP($A89,IndCons,U$73,FALSE))</f>
        <v/>
      </c>
      <c r="V89" s="124">
        <f>IF(ISERROR(VLOOKUP($A89,NonEConsump,V$73,FALSE)/VLOOKUP($A89,IndCons,V$73,FALSE)),0,VLOOKUP($A89,NonEConsump,V$73,FALSE)/VLOOKUP($A89,IndCons,V$73,FALSE))</f>
        <v/>
      </c>
      <c r="W89" s="124">
        <f>IF(ISERROR(VLOOKUP($A89,NonEConsump,W$73,FALSE)/VLOOKUP($A89,IndCons,W$73,FALSE)),0,VLOOKUP($A89,NonEConsump,W$73,FALSE)/VLOOKUP($A89,IndCons,W$73,FALSE))</f>
        <v/>
      </c>
      <c r="X89" s="124">
        <f>IF(ISERROR(VLOOKUP($A89,NonEConsump,X$73,FALSE)/VLOOKUP($A89,IndCons,X$73,FALSE)),0,VLOOKUP($A89,NonEConsump,X$73,FALSE)/VLOOKUP($A89,IndCons,X$73,FALSE))</f>
        <v/>
      </c>
      <c r="Y89" s="124">
        <f>IF(ISERROR(VLOOKUP($A89,NonEConsump,Y$73,FALSE)/VLOOKUP($A89,IndCons,Y$73,FALSE)),0,VLOOKUP($A89,NonEConsump,Y$73,FALSE)/VLOOKUP($A89,IndCons,Y$73,FALSE))</f>
        <v/>
      </c>
      <c r="Z89" s="124">
        <f>IF(ISERROR(VLOOKUP($A89,NonEConsump,Z$73,FALSE)/VLOOKUP($A89,IndCons,Z$73,FALSE)),0,VLOOKUP($A89,NonEConsump,Z$73,FALSE)/VLOOKUP($A89,IndCons,Z$73,FALSE))</f>
        <v/>
      </c>
      <c r="AA89" s="124">
        <f>IF(ISERROR(VLOOKUP($A89,NonEConsump,AA$73,FALSE)/VLOOKUP($A89,IndCons,AA$73,FALSE)),0,VLOOKUP($A89,NonEConsump,AA$73,FALSE)/VLOOKUP($A89,IndCons,AA$73,FALSE))</f>
        <v/>
      </c>
      <c r="AB89" s="124">
        <f>IF(ISERROR(VLOOKUP($A89,NonEConsump,AB$73,FALSE)/VLOOKUP($A89,IndCons,AB$73,FALSE)),0,VLOOKUP($A89,NonEConsump,AB$73,FALSE)/VLOOKUP($A89,IndCons,AB$73,FALSE))</f>
        <v/>
      </c>
      <c r="AC89" s="124">
        <f>IF(ISERROR(VLOOKUP($A89,NonEConsump,AC$73,FALSE)/VLOOKUP($A89,IndCons,AC$73,FALSE)),0,VLOOKUP($A89,NonEConsump,AC$73,FALSE)/VLOOKUP($A89,IndCons,AC$73,FALSE))</f>
        <v/>
      </c>
      <c r="AD89" s="124">
        <f>IF(ISERROR(VLOOKUP($A89,NonEConsump,AD$73,FALSE)/VLOOKUP($A89,IndCons,AD$73,FALSE)),0,VLOOKUP($A89,NonEConsump,AD$73,FALSE)/VLOOKUP($A89,IndCons,AD$73,FALSE))</f>
        <v/>
      </c>
      <c r="AE89" s="124" t="n"/>
      <c r="AF89" s="125" t="n"/>
    </row>
    <row r="90">
      <c r="A90" s="113" t="inlineStr">
        <is>
          <t>Waxes</t>
        </is>
      </c>
      <c r="B90" s="124">
        <f>IF(ISERROR(VLOOKUP($A90,NonEConsump,B$73,FALSE)/VLOOKUP($A90,IndCons,B$73,FALSE)),0,VLOOKUP($A90,NonEConsump,B$73,FALSE)/VLOOKUP($A90,IndCons,B$73,FALSE))</f>
        <v/>
      </c>
      <c r="C90" s="124">
        <f>IF(ISERROR(VLOOKUP($A90,NonEConsump,C$73,FALSE)/VLOOKUP($A90,IndCons,C$73,FALSE)),0,VLOOKUP($A90,NonEConsump,C$73,FALSE)/VLOOKUP($A90,IndCons,C$73,FALSE))</f>
        <v/>
      </c>
      <c r="D90" s="124">
        <f>IF(ISERROR(VLOOKUP($A90,NonEConsump,D$73,FALSE)/VLOOKUP($A90,IndCons,D$73,FALSE)),0,VLOOKUP($A90,NonEConsump,D$73,FALSE)/VLOOKUP($A90,IndCons,D$73,FALSE))</f>
        <v/>
      </c>
      <c r="E90" s="124">
        <f>IF(ISERROR(VLOOKUP($A90,NonEConsump,E$73,FALSE)/VLOOKUP($A90,IndCons,E$73,FALSE)),0,VLOOKUP($A90,NonEConsump,E$73,FALSE)/VLOOKUP($A90,IndCons,E$73,FALSE))</f>
        <v/>
      </c>
      <c r="F90" s="124">
        <f>IF(ISERROR(VLOOKUP($A90,NonEConsump,F$73,FALSE)/VLOOKUP($A90,IndCons,F$73,FALSE)),0,VLOOKUP($A90,NonEConsump,F$73,FALSE)/VLOOKUP($A90,IndCons,F$73,FALSE))</f>
        <v/>
      </c>
      <c r="G90" s="124">
        <f>IF(ISERROR(VLOOKUP($A90,NonEConsump,G$73,FALSE)/VLOOKUP($A90,IndCons,G$73,FALSE)),0,VLOOKUP($A90,NonEConsump,G$73,FALSE)/VLOOKUP($A90,IndCons,G$73,FALSE))</f>
        <v/>
      </c>
      <c r="H90" s="124">
        <f>IF(ISERROR(VLOOKUP($A90,NonEConsump,H$73,FALSE)/VLOOKUP($A90,IndCons,H$73,FALSE)),0,VLOOKUP($A90,NonEConsump,H$73,FALSE)/VLOOKUP($A90,IndCons,H$73,FALSE))</f>
        <v/>
      </c>
      <c r="I90" s="124">
        <f>IF(ISERROR(VLOOKUP($A90,NonEConsump,I$73,FALSE)/VLOOKUP($A90,IndCons,I$73,FALSE)),0,VLOOKUP($A90,NonEConsump,I$73,FALSE)/VLOOKUP($A90,IndCons,I$73,FALSE))</f>
        <v/>
      </c>
      <c r="J90" s="124">
        <f>IF(ISERROR(VLOOKUP($A90,NonEConsump,J$73,FALSE)/VLOOKUP($A90,IndCons,J$73,FALSE)),0,VLOOKUP($A90,NonEConsump,J$73,FALSE)/VLOOKUP($A90,IndCons,J$73,FALSE))</f>
        <v/>
      </c>
      <c r="K90" s="124">
        <f>IF(ISERROR(VLOOKUP($A90,NonEConsump,K$73,FALSE)/VLOOKUP($A90,IndCons,K$73,FALSE)),0,VLOOKUP($A90,NonEConsump,K$73,FALSE)/VLOOKUP($A90,IndCons,K$73,FALSE))</f>
        <v/>
      </c>
      <c r="L90" s="124">
        <f>IF(ISERROR(VLOOKUP($A90,NonEConsump,L$73,FALSE)/VLOOKUP($A90,IndCons,L$73,FALSE)),0,VLOOKUP($A90,NonEConsump,L$73,FALSE)/VLOOKUP($A90,IndCons,L$73,FALSE))</f>
        <v/>
      </c>
      <c r="M90" s="124">
        <f>IF(ISERROR(VLOOKUP($A90,NonEConsump,M$73,FALSE)/VLOOKUP($A90,IndCons,M$73,FALSE)),0,VLOOKUP($A90,NonEConsump,M$73,FALSE)/VLOOKUP($A90,IndCons,M$73,FALSE))</f>
        <v/>
      </c>
      <c r="N90" s="124">
        <f>IF(ISERROR(VLOOKUP($A90,NonEConsump,N$73,FALSE)/VLOOKUP($A90,IndCons,N$73,FALSE)),0,VLOOKUP($A90,NonEConsump,N$73,FALSE)/VLOOKUP($A90,IndCons,N$73,FALSE))</f>
        <v/>
      </c>
      <c r="O90" s="124">
        <f>IF(ISERROR(VLOOKUP($A90,NonEConsump,O$73,FALSE)/VLOOKUP($A90,IndCons,O$73,FALSE)),0,VLOOKUP($A90,NonEConsump,O$73,FALSE)/VLOOKUP($A90,IndCons,O$73,FALSE))</f>
        <v/>
      </c>
      <c r="P90" s="124">
        <f>IF(ISERROR(VLOOKUP($A90,NonEConsump,P$73,FALSE)/VLOOKUP($A90,IndCons,P$73,FALSE)),0,VLOOKUP($A90,NonEConsump,P$73,FALSE)/VLOOKUP($A90,IndCons,P$73,FALSE))</f>
        <v/>
      </c>
      <c r="Q90" s="124">
        <f>IF(ISERROR(VLOOKUP($A90,NonEConsump,Q$73,FALSE)/VLOOKUP($A90,IndCons,Q$73,FALSE)),0,VLOOKUP($A90,NonEConsump,Q$73,FALSE)/VLOOKUP($A90,IndCons,Q$73,FALSE))</f>
        <v/>
      </c>
      <c r="R90" s="124">
        <f>IF(ISERROR(VLOOKUP($A90,NonEConsump,R$73,FALSE)/VLOOKUP($A90,IndCons,R$73,FALSE)),0,VLOOKUP($A90,NonEConsump,R$73,FALSE)/VLOOKUP($A90,IndCons,R$73,FALSE))</f>
        <v/>
      </c>
      <c r="S90" s="124">
        <f>IF(ISERROR(VLOOKUP($A90,NonEConsump,S$73,FALSE)/VLOOKUP($A90,IndCons,S$73,FALSE)),0,VLOOKUP($A90,NonEConsump,S$73,FALSE)/VLOOKUP($A90,IndCons,S$73,FALSE))</f>
        <v/>
      </c>
      <c r="T90" s="124">
        <f>IF(ISERROR(VLOOKUP($A90,NonEConsump,T$73,FALSE)/VLOOKUP($A90,IndCons,T$73,FALSE)),0,VLOOKUP($A90,NonEConsump,T$73,FALSE)/VLOOKUP($A90,IndCons,T$73,FALSE))</f>
        <v/>
      </c>
      <c r="U90" s="124">
        <f>IF(ISERROR(VLOOKUP($A90,NonEConsump,U$73,FALSE)/VLOOKUP($A90,IndCons,U$73,FALSE)),0,VLOOKUP($A90,NonEConsump,U$73,FALSE)/VLOOKUP($A90,IndCons,U$73,FALSE))</f>
        <v/>
      </c>
      <c r="V90" s="124">
        <f>IF(ISERROR(VLOOKUP($A90,NonEConsump,V$73,FALSE)/VLOOKUP($A90,IndCons,V$73,FALSE)),0,VLOOKUP($A90,NonEConsump,V$73,FALSE)/VLOOKUP($A90,IndCons,V$73,FALSE))</f>
        <v/>
      </c>
      <c r="W90" s="124">
        <f>IF(ISERROR(VLOOKUP($A90,NonEConsump,W$73,FALSE)/VLOOKUP($A90,IndCons,W$73,FALSE)),0,VLOOKUP($A90,NonEConsump,W$73,FALSE)/VLOOKUP($A90,IndCons,W$73,FALSE))</f>
        <v/>
      </c>
      <c r="X90" s="124">
        <f>IF(ISERROR(VLOOKUP($A90,NonEConsump,X$73,FALSE)/VLOOKUP($A90,IndCons,X$73,FALSE)),0,VLOOKUP($A90,NonEConsump,X$73,FALSE)/VLOOKUP($A90,IndCons,X$73,FALSE))</f>
        <v/>
      </c>
      <c r="Y90" s="124">
        <f>IF(ISERROR(VLOOKUP($A90,NonEConsump,Y$73,FALSE)/VLOOKUP($A90,IndCons,Y$73,FALSE)),0,VLOOKUP($A90,NonEConsump,Y$73,FALSE)/VLOOKUP($A90,IndCons,Y$73,FALSE))</f>
        <v/>
      </c>
      <c r="Z90" s="124">
        <f>IF(ISERROR(VLOOKUP($A90,NonEConsump,Z$73,FALSE)/VLOOKUP($A90,IndCons,Z$73,FALSE)),0,VLOOKUP($A90,NonEConsump,Z$73,FALSE)/VLOOKUP($A90,IndCons,Z$73,FALSE))</f>
        <v/>
      </c>
      <c r="AA90" s="124">
        <f>IF(ISERROR(VLOOKUP($A90,NonEConsump,AA$73,FALSE)/VLOOKUP($A90,IndCons,AA$73,FALSE)),0,VLOOKUP($A90,NonEConsump,AA$73,FALSE)/VLOOKUP($A90,IndCons,AA$73,FALSE))</f>
        <v/>
      </c>
      <c r="AB90" s="124">
        <f>IF(ISERROR(VLOOKUP($A90,NonEConsump,AB$73,FALSE)/VLOOKUP($A90,IndCons,AB$73,FALSE)),0,VLOOKUP($A90,NonEConsump,AB$73,FALSE)/VLOOKUP($A90,IndCons,AB$73,FALSE))</f>
        <v/>
      </c>
      <c r="AC90" s="124">
        <f>IF(ISERROR(VLOOKUP($A90,NonEConsump,AC$73,FALSE)/VLOOKUP($A90,IndCons,AC$73,FALSE)),0,VLOOKUP($A90,NonEConsump,AC$73,FALSE)/VLOOKUP($A90,IndCons,AC$73,FALSE))</f>
        <v/>
      </c>
      <c r="AD90" s="124">
        <f>IF(ISERROR(VLOOKUP($A90,NonEConsump,AD$73,FALSE)/VLOOKUP($A90,IndCons,AD$73,FALSE)),0,VLOOKUP($A90,NonEConsump,AD$73,FALSE)/VLOOKUP($A90,IndCons,AD$73,FALSE))</f>
        <v/>
      </c>
      <c r="AE90" s="124" t="n"/>
      <c r="AF90" s="125" t="n"/>
    </row>
    <row r="91" ht="14" customHeight="1" s="161" thickBot="1">
      <c r="A91" s="113" t="inlineStr">
        <is>
          <t>Misc. Petro Products</t>
        </is>
      </c>
      <c r="B91" s="124">
        <f>IF(ISERROR(VLOOKUP($A91,NonEConsump,B$73,FALSE)/VLOOKUP($A91,IndCons,B$73,FALSE)),0,VLOOKUP($A91,NonEConsump,B$73,FALSE)/VLOOKUP($A91,IndCons,B$73,FALSE))</f>
        <v/>
      </c>
      <c r="C91" s="124">
        <f>IF(ISERROR(VLOOKUP($A91,NonEConsump,C$73,FALSE)/VLOOKUP($A91,IndCons,C$73,FALSE)),0,VLOOKUP($A91,NonEConsump,C$73,FALSE)/VLOOKUP($A91,IndCons,C$73,FALSE))</f>
        <v/>
      </c>
      <c r="D91" s="124">
        <f>IF(ISERROR(VLOOKUP($A91,NonEConsump,D$73,FALSE)/VLOOKUP($A91,IndCons,D$73,FALSE)),0,VLOOKUP($A91,NonEConsump,D$73,FALSE)/VLOOKUP($A91,IndCons,D$73,FALSE))</f>
        <v/>
      </c>
      <c r="E91" s="124">
        <f>IF(ISERROR(VLOOKUP($A91,NonEConsump,E$73,FALSE)/VLOOKUP($A91,IndCons,E$73,FALSE)),0,VLOOKUP($A91,NonEConsump,E$73,FALSE)/VLOOKUP($A91,IndCons,E$73,FALSE))</f>
        <v/>
      </c>
      <c r="F91" s="124">
        <f>IF(ISERROR(VLOOKUP($A91,NonEConsump,F$73,FALSE)/VLOOKUP($A91,IndCons,F$73,FALSE)),0,VLOOKUP($A91,NonEConsump,F$73,FALSE)/VLOOKUP($A91,IndCons,F$73,FALSE))</f>
        <v/>
      </c>
      <c r="G91" s="124">
        <f>IF(ISERROR(VLOOKUP($A91,NonEConsump,G$73,FALSE)/VLOOKUP($A91,IndCons,G$73,FALSE)),0,VLOOKUP($A91,NonEConsump,G$73,FALSE)/VLOOKUP($A91,IndCons,G$73,FALSE))</f>
        <v/>
      </c>
      <c r="H91" s="124">
        <f>IF(ISERROR(VLOOKUP($A91,NonEConsump,H$73,FALSE)/VLOOKUP($A91,IndCons,H$73,FALSE)),0,VLOOKUP($A91,NonEConsump,H$73,FALSE)/VLOOKUP($A91,IndCons,H$73,FALSE))</f>
        <v/>
      </c>
      <c r="I91" s="124">
        <f>IF(ISERROR(VLOOKUP($A91,NonEConsump,I$73,FALSE)/VLOOKUP($A91,IndCons,I$73,FALSE)),0,VLOOKUP($A91,NonEConsump,I$73,FALSE)/VLOOKUP($A91,IndCons,I$73,FALSE))</f>
        <v/>
      </c>
      <c r="J91" s="124">
        <f>IF(ISERROR(VLOOKUP($A91,NonEConsump,J$73,FALSE)/VLOOKUP($A91,IndCons,J$73,FALSE)),0,VLOOKUP($A91,NonEConsump,J$73,FALSE)/VLOOKUP($A91,IndCons,J$73,FALSE))</f>
        <v/>
      </c>
      <c r="K91" s="124">
        <f>IF(ISERROR(VLOOKUP($A91,NonEConsump,K$73,FALSE)/VLOOKUP($A91,IndCons,K$73,FALSE)),0,VLOOKUP($A91,NonEConsump,K$73,FALSE)/VLOOKUP($A91,IndCons,K$73,FALSE))</f>
        <v/>
      </c>
      <c r="L91" s="124">
        <f>IF(ISERROR(VLOOKUP($A91,NonEConsump,L$73,FALSE)/VLOOKUP($A91,IndCons,L$73,FALSE)),0,VLOOKUP($A91,NonEConsump,L$73,FALSE)/VLOOKUP($A91,IndCons,L$73,FALSE))</f>
        <v/>
      </c>
      <c r="M91" s="124">
        <f>IF(ISERROR(VLOOKUP($A91,NonEConsump,M$73,FALSE)/VLOOKUP($A91,IndCons,M$73,FALSE)),0,VLOOKUP($A91,NonEConsump,M$73,FALSE)/VLOOKUP($A91,IndCons,M$73,FALSE))</f>
        <v/>
      </c>
      <c r="N91" s="124">
        <f>IF(ISERROR(VLOOKUP($A91,NonEConsump,N$73,FALSE)/VLOOKUP($A91,IndCons,N$73,FALSE)),0,VLOOKUP($A91,NonEConsump,N$73,FALSE)/VLOOKUP($A91,IndCons,N$73,FALSE))</f>
        <v/>
      </c>
      <c r="O91" s="124">
        <f>IF(ISERROR(VLOOKUP($A91,NonEConsump,O$73,FALSE)/VLOOKUP($A91,IndCons,O$73,FALSE)),0,VLOOKUP($A91,NonEConsump,O$73,FALSE)/VLOOKUP($A91,IndCons,O$73,FALSE))</f>
        <v/>
      </c>
      <c r="P91" s="124">
        <f>IF(ISERROR(VLOOKUP($A91,NonEConsump,P$73,FALSE)/VLOOKUP($A91,IndCons,P$73,FALSE)),0,VLOOKUP($A91,NonEConsump,P$73,FALSE)/VLOOKUP($A91,IndCons,P$73,FALSE))</f>
        <v/>
      </c>
      <c r="Q91" s="124">
        <f>IF(ISERROR(VLOOKUP($A91,NonEConsump,Q$73,FALSE)/VLOOKUP($A91,IndCons,Q$73,FALSE)),0,VLOOKUP($A91,NonEConsump,Q$73,FALSE)/VLOOKUP($A91,IndCons,Q$73,FALSE))</f>
        <v/>
      </c>
      <c r="R91" s="124">
        <f>IF(ISERROR(VLOOKUP($A91,NonEConsump,R$73,FALSE)/VLOOKUP($A91,IndCons,R$73,FALSE)),0,VLOOKUP($A91,NonEConsump,R$73,FALSE)/VLOOKUP($A91,IndCons,R$73,FALSE))</f>
        <v/>
      </c>
      <c r="S91" s="124">
        <f>IF(ISERROR(VLOOKUP($A91,NonEConsump,S$73,FALSE)/VLOOKUP($A91,IndCons,S$73,FALSE)),0,VLOOKUP($A91,NonEConsump,S$73,FALSE)/VLOOKUP($A91,IndCons,S$73,FALSE))</f>
        <v/>
      </c>
      <c r="T91" s="124">
        <f>IF(ISERROR(VLOOKUP($A91,NonEConsump,T$73,FALSE)/VLOOKUP($A91,IndCons,T$73,FALSE)),0,VLOOKUP($A91,NonEConsump,T$73,FALSE)/VLOOKUP($A91,IndCons,T$73,FALSE))</f>
        <v/>
      </c>
      <c r="U91" s="124">
        <f>IF(ISERROR(VLOOKUP($A91,NonEConsump,U$73,FALSE)/VLOOKUP($A91,IndCons,U$73,FALSE)),0,VLOOKUP($A91,NonEConsump,U$73,FALSE)/VLOOKUP($A91,IndCons,U$73,FALSE))</f>
        <v/>
      </c>
      <c r="V91" s="124">
        <f>IF(ISERROR(VLOOKUP($A91,NonEConsump,V$73,FALSE)/VLOOKUP($A91,IndCons,V$73,FALSE)),0,VLOOKUP($A91,NonEConsump,V$73,FALSE)/VLOOKUP($A91,IndCons,V$73,FALSE))</f>
        <v/>
      </c>
      <c r="W91" s="124">
        <f>IF(ISERROR(VLOOKUP($A91,NonEConsump,W$73,FALSE)/VLOOKUP($A91,IndCons,W$73,FALSE)),0,VLOOKUP($A91,NonEConsump,W$73,FALSE)/VLOOKUP($A91,IndCons,W$73,FALSE))</f>
        <v/>
      </c>
      <c r="X91" s="124">
        <f>IF(ISERROR(VLOOKUP($A91,NonEConsump,X$73,FALSE)/VLOOKUP($A91,IndCons,X$73,FALSE)),0,VLOOKUP($A91,NonEConsump,X$73,FALSE)/VLOOKUP($A91,IndCons,X$73,FALSE))</f>
        <v/>
      </c>
      <c r="Y91" s="124">
        <f>IF(ISERROR(VLOOKUP($A91,NonEConsump,Y$73,FALSE)/VLOOKUP($A91,IndCons,Y$73,FALSE)),0,VLOOKUP($A91,NonEConsump,Y$73,FALSE)/VLOOKUP($A91,IndCons,Y$73,FALSE))</f>
        <v/>
      </c>
      <c r="Z91" s="124">
        <f>IF(ISERROR(VLOOKUP($A91,NonEConsump,Z$73,FALSE)/VLOOKUP($A91,IndCons,Z$73,FALSE)),0,VLOOKUP($A91,NonEConsump,Z$73,FALSE)/VLOOKUP($A91,IndCons,Z$73,FALSE))</f>
        <v/>
      </c>
      <c r="AA91" s="124">
        <f>IF(ISERROR(VLOOKUP($A91,NonEConsump,AA$73,FALSE)/VLOOKUP($A91,IndCons,AA$73,FALSE)),0,VLOOKUP($A91,NonEConsump,AA$73,FALSE)/VLOOKUP($A91,IndCons,AA$73,FALSE))</f>
        <v/>
      </c>
      <c r="AB91" s="124">
        <f>IF(ISERROR(VLOOKUP($A91,NonEConsump,AB$73,FALSE)/VLOOKUP($A91,IndCons,AB$73,FALSE)),0,VLOOKUP($A91,NonEConsump,AB$73,FALSE)/VLOOKUP($A91,IndCons,AB$73,FALSE))</f>
        <v/>
      </c>
      <c r="AC91" s="124">
        <f>IF(ISERROR(VLOOKUP($A91,NonEConsump,AC$73,FALSE)/VLOOKUP($A91,IndCons,AC$73,FALSE)),0,VLOOKUP($A91,NonEConsump,AC$73,FALSE)/VLOOKUP($A91,IndCons,AC$73,FALSE))</f>
        <v/>
      </c>
      <c r="AD91" s="124">
        <f>IF(ISERROR(VLOOKUP($A91,NonEConsump,AD$73,FALSE)/VLOOKUP($A91,IndCons,AD$73,FALSE)),0,VLOOKUP($A91,NonEConsump,AD$73,FALSE)/VLOOKUP($A91,IndCons,AD$73,FALSE))</f>
        <v/>
      </c>
      <c r="AE91" s="127" t="n"/>
      <c r="AF91" s="128" t="n"/>
    </row>
    <row r="92">
      <c r="A92" s="129" t="inlineStr">
        <is>
          <t>Other Coal</t>
        </is>
      </c>
      <c r="B92" s="130">
        <f>IF(ISERROR(VLOOKUP($A92,NonEConsump,B$73,FALSE)/VLOOKUP($A92,IndCons,B$73,FALSE)),0,VLOOKUP($A92,NonEConsump,B$73,FALSE)/VLOOKUP($A92,IndCons,B$73,FALSE))</f>
        <v/>
      </c>
      <c r="C92" s="130">
        <f>IF(ISERROR(VLOOKUP($A92,NonEConsump,C$73,FALSE)/VLOOKUP($A92,IndCons,C$73,FALSE)),0,VLOOKUP($A92,NonEConsump,C$73,FALSE)/VLOOKUP($A92,IndCons,C$73,FALSE))</f>
        <v/>
      </c>
      <c r="D92" s="130">
        <f>IF(ISERROR(VLOOKUP($A92,NonEConsump,D$73,FALSE)/VLOOKUP($A92,IndCons,D$73,FALSE)),0,VLOOKUP($A92,NonEConsump,D$73,FALSE)/VLOOKUP($A92,IndCons,D$73,FALSE))</f>
        <v/>
      </c>
      <c r="E92" s="130">
        <f>IF(ISERROR(VLOOKUP($A92,NonEConsump,E$73,FALSE)/VLOOKUP($A92,IndCons,E$73,FALSE)),0,VLOOKUP($A92,NonEConsump,E$73,FALSE)/VLOOKUP($A92,IndCons,E$73,FALSE))</f>
        <v/>
      </c>
      <c r="F92" s="130">
        <f>IF(ISERROR(VLOOKUP($A92,NonEConsump,F$73,FALSE)/VLOOKUP($A92,IndCons,F$73,FALSE)),0,VLOOKUP($A92,NonEConsump,F$73,FALSE)/VLOOKUP($A92,IndCons,F$73,FALSE))</f>
        <v/>
      </c>
      <c r="G92" s="130">
        <f>IF(ISERROR(VLOOKUP($A92,NonEConsump,G$73,FALSE)/VLOOKUP($A92,IndCons,G$73,FALSE)),0,VLOOKUP($A92,NonEConsump,G$73,FALSE)/VLOOKUP($A92,IndCons,G$73,FALSE))</f>
        <v/>
      </c>
      <c r="H92" s="130">
        <f>IF(ISERROR(VLOOKUP($A92,NonEConsump,H$73,FALSE)/VLOOKUP($A92,IndCons,H$73,FALSE)),0,VLOOKUP($A92,NonEConsump,H$73,FALSE)/VLOOKUP($A92,IndCons,H$73,FALSE))</f>
        <v/>
      </c>
      <c r="I92" s="130">
        <f>IF(ISERROR(VLOOKUP($A92,NonEConsump,I$73,FALSE)/VLOOKUP($A92,IndCons,I$73,FALSE)),0,VLOOKUP($A92,NonEConsump,I$73,FALSE)/VLOOKUP($A92,IndCons,I$73,FALSE))</f>
        <v/>
      </c>
      <c r="J92" s="130">
        <f>IF(ISERROR(VLOOKUP($A92,NonEConsump,J$73,FALSE)/VLOOKUP($A92,IndCons,J$73,FALSE)),0,VLOOKUP($A92,NonEConsump,J$73,FALSE)/VLOOKUP($A92,IndCons,J$73,FALSE))</f>
        <v/>
      </c>
      <c r="K92" s="130">
        <f>IF(ISERROR(VLOOKUP($A92,NonEConsump,K$73,FALSE)/VLOOKUP($A92,IndCons,K$73,FALSE)),0,VLOOKUP($A92,NonEConsump,K$73,FALSE)/VLOOKUP($A92,IndCons,K$73,FALSE))</f>
        <v/>
      </c>
      <c r="L92" s="130">
        <f>IF(ISERROR(VLOOKUP($A92,NonEConsump,L$73,FALSE)/VLOOKUP($A92,IndCons,L$73,FALSE)),0,VLOOKUP($A92,NonEConsump,L$73,FALSE)/VLOOKUP($A92,IndCons,L$73,FALSE))</f>
        <v/>
      </c>
      <c r="M92" s="130">
        <f>IF(ISERROR(VLOOKUP($A92,NonEConsump,M$73,FALSE)/VLOOKUP($A92,IndCons,M$73,FALSE)),0,VLOOKUP($A92,NonEConsump,M$73,FALSE)/VLOOKUP($A92,IndCons,M$73,FALSE))</f>
        <v/>
      </c>
      <c r="N92" s="130">
        <f>IF(ISERROR(VLOOKUP($A92,NonEConsump,N$73,FALSE)/VLOOKUP($A92,IndCons,N$73,FALSE)),0,VLOOKUP($A92,NonEConsump,N$73,FALSE)/VLOOKUP($A92,IndCons,N$73,FALSE))</f>
        <v/>
      </c>
      <c r="O92" s="130">
        <f>IF(ISERROR(VLOOKUP($A92,NonEConsump,O$73,FALSE)/VLOOKUP($A92,IndCons,O$73,FALSE)),0,VLOOKUP($A92,NonEConsump,O$73,FALSE)/VLOOKUP($A92,IndCons,O$73,FALSE))</f>
        <v/>
      </c>
      <c r="P92" s="130">
        <f>IF(ISERROR(VLOOKUP($A92,NonEConsump,P$73,FALSE)/VLOOKUP($A92,IndCons,P$73,FALSE)),0,VLOOKUP($A92,NonEConsump,P$73,FALSE)/VLOOKUP($A92,IndCons,P$73,FALSE))</f>
        <v/>
      </c>
      <c r="Q92" s="130">
        <f>IF(ISERROR(VLOOKUP($A92,NonEConsump,Q$73,FALSE)/VLOOKUP($A92,IndCons,Q$73,FALSE)),0,VLOOKUP($A92,NonEConsump,Q$73,FALSE)/VLOOKUP($A92,IndCons,Q$73,FALSE))</f>
        <v/>
      </c>
      <c r="R92" s="130">
        <f>IF(ISERROR(VLOOKUP($A92,NonEConsump,R$73,FALSE)/VLOOKUP($A92,IndCons,R$73,FALSE)),0,VLOOKUP($A92,NonEConsump,R$73,FALSE)/VLOOKUP($A92,IndCons,R$73,FALSE))</f>
        <v/>
      </c>
      <c r="S92" s="130">
        <f>IF(ISERROR(VLOOKUP($A92,NonEConsump,S$73,FALSE)/VLOOKUP($A92,IndCons,S$73,FALSE)),0,VLOOKUP($A92,NonEConsump,S$73,FALSE)/VLOOKUP($A92,IndCons,S$73,FALSE))</f>
        <v/>
      </c>
      <c r="T92" s="130">
        <f>IF(ISERROR(VLOOKUP($A92,NonEConsump,T$73,FALSE)/VLOOKUP($A92,IndCons,T$73,FALSE)),0,VLOOKUP($A92,NonEConsump,T$73,FALSE)/VLOOKUP($A92,IndCons,T$73,FALSE))</f>
        <v/>
      </c>
      <c r="U92" s="130">
        <f>IF(ISERROR(VLOOKUP($A92,NonEConsump,U$73,FALSE)/VLOOKUP($A92,IndCons,U$73,FALSE)),0,VLOOKUP($A92,NonEConsump,U$73,FALSE)/VLOOKUP($A92,IndCons,U$73,FALSE))</f>
        <v/>
      </c>
      <c r="V92" s="130">
        <f>IF(ISERROR(VLOOKUP($A92,NonEConsump,V$73,FALSE)/VLOOKUP($A92,IndCons,V$73,FALSE)),0,VLOOKUP($A92,NonEConsump,V$73,FALSE)/VLOOKUP($A92,IndCons,V$73,FALSE))</f>
        <v/>
      </c>
      <c r="W92" s="130">
        <f>IF(ISERROR(VLOOKUP($A92,NonEConsump,W$73,FALSE)/VLOOKUP($A92,IndCons,W$73,FALSE)),0,VLOOKUP($A92,NonEConsump,W$73,FALSE)/VLOOKUP($A92,IndCons,W$73,FALSE))</f>
        <v/>
      </c>
      <c r="X92" s="130">
        <f>IF(ISERROR(VLOOKUP($A92,NonEConsump,X$73,FALSE)/VLOOKUP($A92,IndCons,X$73,FALSE)),0,VLOOKUP($A92,NonEConsump,X$73,FALSE)/VLOOKUP($A92,IndCons,X$73,FALSE))</f>
        <v/>
      </c>
      <c r="Y92" s="130">
        <f>IF(ISERROR(VLOOKUP($A92,NonEConsump,Y$73,FALSE)/VLOOKUP($A92,IndCons,Y$73,FALSE)),0,VLOOKUP($A92,NonEConsump,Y$73,FALSE)/VLOOKUP($A92,IndCons,Y$73,FALSE))</f>
        <v/>
      </c>
      <c r="Z92" s="130">
        <f>IF(ISERROR(VLOOKUP($A92,NonEConsump,Z$73,FALSE)/VLOOKUP($A92,IndCons,Z$73,FALSE)),0,VLOOKUP($A92,NonEConsump,Z$73,FALSE)/VLOOKUP($A92,IndCons,Z$73,FALSE))</f>
        <v/>
      </c>
      <c r="AA92" s="130">
        <f>IF(ISERROR(VLOOKUP($A92,NonEConsump,AA$73,FALSE)/VLOOKUP($A92,IndCons,AA$73,FALSE)),0,VLOOKUP($A92,NonEConsump,AA$73,FALSE)/VLOOKUP($A92,IndCons,AA$73,FALSE))</f>
        <v/>
      </c>
      <c r="AB92" s="130">
        <f>IF(ISERROR(VLOOKUP($A92,NonEConsump,AB$73,FALSE)/VLOOKUP($A92,IndCons,AB$73,FALSE)),0,VLOOKUP($A92,NonEConsump,AB$73,FALSE)/VLOOKUP($A92,IndCons,AB$73,FALSE))</f>
        <v/>
      </c>
      <c r="AC92" s="130">
        <f>IF(ISERROR(VLOOKUP($A92,NonEConsump,AC$73,FALSE)/VLOOKUP($A92,IndCons,AC$73,FALSE)),0,VLOOKUP($A92,NonEConsump,AC$73,FALSE)/VLOOKUP($A92,IndCons,AC$73,FALSE))</f>
        <v/>
      </c>
      <c r="AD92" s="130">
        <f>IF(ISERROR(VLOOKUP($A92,NonEConsump,AD$73,FALSE)/VLOOKUP($A92,IndCons,AD$73,FALSE)),0,VLOOKUP($A92,NonEConsump,AD$73,FALSE)/VLOOKUP($A92,IndCons,AD$73,FALSE))</f>
        <v/>
      </c>
      <c r="AE92" s="130" t="n"/>
      <c r="AF92" s="131" t="n"/>
    </row>
    <row r="93">
      <c r="A93" s="113" t="inlineStr">
        <is>
          <t>Aviation Gasoline Blending Components</t>
        </is>
      </c>
      <c r="B93" s="124">
        <f>IF(ISERROR(VLOOKUP($A93,NonEConsump,B$73,FALSE)/VLOOKUP($A93,IndCons,B$73,FALSE)),0,VLOOKUP($A93,NonEConsump,B$73,FALSE)/VLOOKUP($A93,IndCons,B$73,FALSE))</f>
        <v/>
      </c>
      <c r="C93" s="124">
        <f>IF(ISERROR(VLOOKUP($A93,NonEConsump,C$73,FALSE)/VLOOKUP($A93,IndCons,C$73,FALSE)),0,VLOOKUP($A93,NonEConsump,C$73,FALSE)/VLOOKUP($A93,IndCons,C$73,FALSE))</f>
        <v/>
      </c>
      <c r="D93" s="124">
        <f>IF(ISERROR(VLOOKUP($A93,NonEConsump,D$73,FALSE)/VLOOKUP($A93,IndCons,D$73,FALSE)),0,VLOOKUP($A93,NonEConsump,D$73,FALSE)/VLOOKUP($A93,IndCons,D$73,FALSE))</f>
        <v/>
      </c>
      <c r="E93" s="124">
        <f>IF(ISERROR(VLOOKUP($A93,NonEConsump,E$73,FALSE)/VLOOKUP($A93,IndCons,E$73,FALSE)),0,VLOOKUP($A93,NonEConsump,E$73,FALSE)/VLOOKUP($A93,IndCons,E$73,FALSE))</f>
        <v/>
      </c>
      <c r="F93" s="124">
        <f>IF(ISERROR(VLOOKUP($A93,NonEConsump,F$73,FALSE)/VLOOKUP($A93,IndCons,F$73,FALSE)),0,VLOOKUP($A93,NonEConsump,F$73,FALSE)/VLOOKUP($A93,IndCons,F$73,FALSE))</f>
        <v/>
      </c>
      <c r="G93" s="124">
        <f>IF(ISERROR(VLOOKUP($A93,NonEConsump,G$73,FALSE)/VLOOKUP($A93,IndCons,G$73,FALSE)),0,VLOOKUP($A93,NonEConsump,G$73,FALSE)/VLOOKUP($A93,IndCons,G$73,FALSE))</f>
        <v/>
      </c>
      <c r="H93" s="124">
        <f>IF(ISERROR(VLOOKUP($A93,NonEConsump,H$73,FALSE)/VLOOKUP($A93,IndCons,H$73,FALSE)),0,VLOOKUP($A93,NonEConsump,H$73,FALSE)/VLOOKUP($A93,IndCons,H$73,FALSE))</f>
        <v/>
      </c>
      <c r="I93" s="124">
        <f>IF(ISERROR(VLOOKUP($A93,NonEConsump,I$73,FALSE)/VLOOKUP($A93,IndCons,I$73,FALSE)),0,VLOOKUP($A93,NonEConsump,I$73,FALSE)/VLOOKUP($A93,IndCons,I$73,FALSE))</f>
        <v/>
      </c>
      <c r="J93" s="124">
        <f>IF(ISERROR(VLOOKUP($A93,NonEConsump,J$73,FALSE)/VLOOKUP($A93,IndCons,J$73,FALSE)),0,VLOOKUP($A93,NonEConsump,J$73,FALSE)/VLOOKUP($A93,IndCons,J$73,FALSE))</f>
        <v/>
      </c>
      <c r="K93" s="124">
        <f>IF(ISERROR(VLOOKUP($A93,NonEConsump,K$73,FALSE)/VLOOKUP($A93,IndCons,K$73,FALSE)),0,VLOOKUP($A93,NonEConsump,K$73,FALSE)/VLOOKUP($A93,IndCons,K$73,FALSE))</f>
        <v/>
      </c>
      <c r="L93" s="124">
        <f>IF(ISERROR(VLOOKUP($A93,NonEConsump,L$73,FALSE)/VLOOKUP($A93,IndCons,L$73,FALSE)),0,VLOOKUP($A93,NonEConsump,L$73,FALSE)/VLOOKUP($A93,IndCons,L$73,FALSE))</f>
        <v/>
      </c>
      <c r="M93" s="124">
        <f>IF(ISERROR(VLOOKUP($A93,NonEConsump,M$73,FALSE)/VLOOKUP($A93,IndCons,M$73,FALSE)),0,VLOOKUP($A93,NonEConsump,M$73,FALSE)/VLOOKUP($A93,IndCons,M$73,FALSE))</f>
        <v/>
      </c>
      <c r="N93" s="124">
        <f>IF(ISERROR(VLOOKUP($A93,NonEConsump,N$73,FALSE)/VLOOKUP($A93,IndCons,N$73,FALSE)),0,VLOOKUP($A93,NonEConsump,N$73,FALSE)/VLOOKUP($A93,IndCons,N$73,FALSE))</f>
        <v/>
      </c>
      <c r="O93" s="124">
        <f>IF(ISERROR(VLOOKUP($A93,NonEConsump,O$73,FALSE)/VLOOKUP($A93,IndCons,O$73,FALSE)),0,VLOOKUP($A93,NonEConsump,O$73,FALSE)/VLOOKUP($A93,IndCons,O$73,FALSE))</f>
        <v/>
      </c>
      <c r="P93" s="124">
        <f>IF(ISERROR(VLOOKUP($A93,NonEConsump,P$73,FALSE)/VLOOKUP($A93,IndCons,P$73,FALSE)),0,VLOOKUP($A93,NonEConsump,P$73,FALSE)/VLOOKUP($A93,IndCons,P$73,FALSE))</f>
        <v/>
      </c>
      <c r="Q93" s="124">
        <f>IF(ISERROR(VLOOKUP($A93,NonEConsump,Q$73,FALSE)/VLOOKUP($A93,IndCons,Q$73,FALSE)),0,VLOOKUP($A93,NonEConsump,Q$73,FALSE)/VLOOKUP($A93,IndCons,Q$73,FALSE))</f>
        <v/>
      </c>
      <c r="R93" s="124">
        <f>IF(ISERROR(VLOOKUP($A93,NonEConsump,R$73,FALSE)/VLOOKUP($A93,IndCons,R$73,FALSE)),0,VLOOKUP($A93,NonEConsump,R$73,FALSE)/VLOOKUP($A93,IndCons,R$73,FALSE))</f>
        <v/>
      </c>
      <c r="S93" s="124">
        <f>IF(ISERROR(VLOOKUP($A93,NonEConsump,S$73,FALSE)/VLOOKUP($A93,IndCons,S$73,FALSE)),0,VLOOKUP($A93,NonEConsump,S$73,FALSE)/VLOOKUP($A93,IndCons,S$73,FALSE))</f>
        <v/>
      </c>
      <c r="T93" s="124">
        <f>IF(ISERROR(VLOOKUP($A93,NonEConsump,T$73,FALSE)/VLOOKUP($A93,IndCons,T$73,FALSE)),0,VLOOKUP($A93,NonEConsump,T$73,FALSE)/VLOOKUP($A93,IndCons,T$73,FALSE))</f>
        <v/>
      </c>
      <c r="U93" s="124">
        <f>IF(ISERROR(VLOOKUP($A93,NonEConsump,U$73,FALSE)/VLOOKUP($A93,IndCons,U$73,FALSE)),0,VLOOKUP($A93,NonEConsump,U$73,FALSE)/VLOOKUP($A93,IndCons,U$73,FALSE))</f>
        <v/>
      </c>
      <c r="V93" s="124">
        <f>IF(ISERROR(VLOOKUP($A93,NonEConsump,V$73,FALSE)/VLOOKUP($A93,IndCons,V$73,FALSE)),0,VLOOKUP($A93,NonEConsump,V$73,FALSE)/VLOOKUP($A93,IndCons,V$73,FALSE))</f>
        <v/>
      </c>
      <c r="W93" s="124">
        <f>IF(ISERROR(VLOOKUP($A93,NonEConsump,W$73,FALSE)/VLOOKUP($A93,IndCons,W$73,FALSE)),0,VLOOKUP($A93,NonEConsump,W$73,FALSE)/VLOOKUP($A93,IndCons,W$73,FALSE))</f>
        <v/>
      </c>
      <c r="X93" s="124">
        <f>IF(ISERROR(VLOOKUP($A93,NonEConsump,X$73,FALSE)/VLOOKUP($A93,IndCons,X$73,FALSE)),0,VLOOKUP($A93,NonEConsump,X$73,FALSE)/VLOOKUP($A93,IndCons,X$73,FALSE))</f>
        <v/>
      </c>
      <c r="Y93" s="124">
        <f>IF(ISERROR(VLOOKUP($A93,NonEConsump,Y$73,FALSE)/VLOOKUP($A93,IndCons,Y$73,FALSE)),0,VLOOKUP($A93,NonEConsump,Y$73,FALSE)/VLOOKUP($A93,IndCons,Y$73,FALSE))</f>
        <v/>
      </c>
      <c r="Z93" s="124">
        <f>IF(ISERROR(VLOOKUP($A93,NonEConsump,Z$73,FALSE)/VLOOKUP($A93,IndCons,Z$73,FALSE)),0,VLOOKUP($A93,NonEConsump,Z$73,FALSE)/VLOOKUP($A93,IndCons,Z$73,FALSE))</f>
        <v/>
      </c>
      <c r="AA93" s="124">
        <f>IF(ISERROR(VLOOKUP($A93,NonEConsump,AA$73,FALSE)/VLOOKUP($A93,IndCons,AA$73,FALSE)),0,VLOOKUP($A93,NonEConsump,AA$73,FALSE)/VLOOKUP($A93,IndCons,AA$73,FALSE))</f>
        <v/>
      </c>
      <c r="AB93" s="124">
        <f>IF(ISERROR(VLOOKUP($A93,NonEConsump,AB$73,FALSE)/VLOOKUP($A93,IndCons,AB$73,FALSE)),0,VLOOKUP($A93,NonEConsump,AB$73,FALSE)/VLOOKUP($A93,IndCons,AB$73,FALSE))</f>
        <v/>
      </c>
      <c r="AC93" s="124">
        <f>IF(ISERROR(VLOOKUP($A93,NonEConsump,AC$73,FALSE)/VLOOKUP($A93,IndCons,AC$73,FALSE)),0,VLOOKUP($A93,NonEConsump,AC$73,FALSE)/VLOOKUP($A93,IndCons,AC$73,FALSE))</f>
        <v/>
      </c>
      <c r="AD93" s="124">
        <f>IF(ISERROR(VLOOKUP($A93,NonEConsump,AD$73,FALSE)/VLOOKUP($A93,IndCons,AD$73,FALSE)),0,VLOOKUP($A93,NonEConsump,AD$73,FALSE)/VLOOKUP($A93,IndCons,AD$73,FALSE))</f>
        <v/>
      </c>
      <c r="AE93" s="124" t="n"/>
      <c r="AF93" s="125" t="n"/>
    </row>
    <row r="94">
      <c r="A94" s="113" t="inlineStr">
        <is>
          <t>Crude Oil</t>
        </is>
      </c>
      <c r="B94" s="124">
        <f>IF(ISERROR(VLOOKUP($A94,NonEConsump,B$73,FALSE)/VLOOKUP($A94,IndCons,B$73,FALSE)),0,VLOOKUP($A94,NonEConsump,B$73,FALSE)/VLOOKUP($A94,IndCons,B$73,FALSE))</f>
        <v/>
      </c>
      <c r="C94" s="124">
        <f>IF(ISERROR(VLOOKUP($A94,NonEConsump,C$73,FALSE)/VLOOKUP($A94,IndCons,C$73,FALSE)),0,VLOOKUP($A94,NonEConsump,C$73,FALSE)/VLOOKUP($A94,IndCons,C$73,FALSE))</f>
        <v/>
      </c>
      <c r="D94" s="124">
        <f>IF(ISERROR(VLOOKUP($A94,NonEConsump,D$73,FALSE)/VLOOKUP($A94,IndCons,D$73,FALSE)),0,VLOOKUP($A94,NonEConsump,D$73,FALSE)/VLOOKUP($A94,IndCons,D$73,FALSE))</f>
        <v/>
      </c>
      <c r="E94" s="124">
        <f>IF(ISERROR(VLOOKUP($A94,NonEConsump,E$73,FALSE)/VLOOKUP($A94,IndCons,E$73,FALSE)),0,VLOOKUP($A94,NonEConsump,E$73,FALSE)/VLOOKUP($A94,IndCons,E$73,FALSE))</f>
        <v/>
      </c>
      <c r="F94" s="124">
        <f>IF(ISERROR(VLOOKUP($A94,NonEConsump,F$73,FALSE)/VLOOKUP($A94,IndCons,F$73,FALSE)),0,VLOOKUP($A94,NonEConsump,F$73,FALSE)/VLOOKUP($A94,IndCons,F$73,FALSE))</f>
        <v/>
      </c>
      <c r="G94" s="124">
        <f>IF(ISERROR(VLOOKUP($A94,NonEConsump,G$73,FALSE)/VLOOKUP($A94,IndCons,G$73,FALSE)),0,VLOOKUP($A94,NonEConsump,G$73,FALSE)/VLOOKUP($A94,IndCons,G$73,FALSE))</f>
        <v/>
      </c>
      <c r="H94" s="124">
        <f>IF(ISERROR(VLOOKUP($A94,NonEConsump,H$73,FALSE)/VLOOKUP($A94,IndCons,H$73,FALSE)),0,VLOOKUP($A94,NonEConsump,H$73,FALSE)/VLOOKUP($A94,IndCons,H$73,FALSE))</f>
        <v/>
      </c>
      <c r="I94" s="124">
        <f>IF(ISERROR(VLOOKUP($A94,NonEConsump,I$73,FALSE)/VLOOKUP($A94,IndCons,I$73,FALSE)),0,VLOOKUP($A94,NonEConsump,I$73,FALSE)/VLOOKUP($A94,IndCons,I$73,FALSE))</f>
        <v/>
      </c>
      <c r="J94" s="124">
        <f>IF(ISERROR(VLOOKUP($A94,NonEConsump,J$73,FALSE)/VLOOKUP($A94,IndCons,J$73,FALSE)),0,VLOOKUP($A94,NonEConsump,J$73,FALSE)/VLOOKUP($A94,IndCons,J$73,FALSE))</f>
        <v/>
      </c>
      <c r="K94" s="124">
        <f>IF(ISERROR(VLOOKUP($A94,NonEConsump,K$73,FALSE)/VLOOKUP($A94,IndCons,K$73,FALSE)),0,VLOOKUP($A94,NonEConsump,K$73,FALSE)/VLOOKUP($A94,IndCons,K$73,FALSE))</f>
        <v/>
      </c>
      <c r="L94" s="124">
        <f>IF(ISERROR(VLOOKUP($A94,NonEConsump,L$73,FALSE)/VLOOKUP($A94,IndCons,L$73,FALSE)),0,VLOOKUP($A94,NonEConsump,L$73,FALSE)/VLOOKUP($A94,IndCons,L$73,FALSE))</f>
        <v/>
      </c>
      <c r="M94" s="124">
        <f>IF(ISERROR(VLOOKUP($A94,NonEConsump,M$73,FALSE)/VLOOKUP($A94,IndCons,M$73,FALSE)),0,VLOOKUP($A94,NonEConsump,M$73,FALSE)/VLOOKUP($A94,IndCons,M$73,FALSE))</f>
        <v/>
      </c>
      <c r="N94" s="124">
        <f>IF(ISERROR(VLOOKUP($A94,NonEConsump,N$73,FALSE)/VLOOKUP($A94,IndCons,N$73,FALSE)),0,VLOOKUP($A94,NonEConsump,N$73,FALSE)/VLOOKUP($A94,IndCons,N$73,FALSE))</f>
        <v/>
      </c>
      <c r="O94" s="124">
        <f>IF(ISERROR(VLOOKUP($A94,NonEConsump,O$73,FALSE)/VLOOKUP($A94,IndCons,O$73,FALSE)),0,VLOOKUP($A94,NonEConsump,O$73,FALSE)/VLOOKUP($A94,IndCons,O$73,FALSE))</f>
        <v/>
      </c>
      <c r="P94" s="124">
        <f>IF(ISERROR(VLOOKUP($A94,NonEConsump,P$73,FALSE)/VLOOKUP($A94,IndCons,P$73,FALSE)),0,VLOOKUP($A94,NonEConsump,P$73,FALSE)/VLOOKUP($A94,IndCons,P$73,FALSE))</f>
        <v/>
      </c>
      <c r="Q94" s="124">
        <f>IF(ISERROR(VLOOKUP($A94,NonEConsump,Q$73,FALSE)/VLOOKUP($A94,IndCons,Q$73,FALSE)),0,VLOOKUP($A94,NonEConsump,Q$73,FALSE)/VLOOKUP($A94,IndCons,Q$73,FALSE))</f>
        <v/>
      </c>
      <c r="R94" s="124">
        <f>IF(ISERROR(VLOOKUP($A94,NonEConsump,R$73,FALSE)/VLOOKUP($A94,IndCons,R$73,FALSE)),0,VLOOKUP($A94,NonEConsump,R$73,FALSE)/VLOOKUP($A94,IndCons,R$73,FALSE))</f>
        <v/>
      </c>
      <c r="S94" s="124">
        <f>IF(ISERROR(VLOOKUP($A94,NonEConsump,S$73,FALSE)/VLOOKUP($A94,IndCons,S$73,FALSE)),0,VLOOKUP($A94,NonEConsump,S$73,FALSE)/VLOOKUP($A94,IndCons,S$73,FALSE))</f>
        <v/>
      </c>
      <c r="T94" s="124">
        <f>IF(ISERROR(VLOOKUP($A94,NonEConsump,T$73,FALSE)/VLOOKUP($A94,IndCons,T$73,FALSE)),0,VLOOKUP($A94,NonEConsump,T$73,FALSE)/VLOOKUP($A94,IndCons,T$73,FALSE))</f>
        <v/>
      </c>
      <c r="U94" s="124">
        <f>IF(ISERROR(VLOOKUP($A94,NonEConsump,U$73,FALSE)/VLOOKUP($A94,IndCons,U$73,FALSE)),0,VLOOKUP($A94,NonEConsump,U$73,FALSE)/VLOOKUP($A94,IndCons,U$73,FALSE))</f>
        <v/>
      </c>
      <c r="V94" s="124">
        <f>IF(ISERROR(VLOOKUP($A94,NonEConsump,V$73,FALSE)/VLOOKUP($A94,IndCons,V$73,FALSE)),0,VLOOKUP($A94,NonEConsump,V$73,FALSE)/VLOOKUP($A94,IndCons,V$73,FALSE))</f>
        <v/>
      </c>
      <c r="W94" s="124">
        <f>IF(ISERROR(VLOOKUP($A94,NonEConsump,W$73,FALSE)/VLOOKUP($A94,IndCons,W$73,FALSE)),0,VLOOKUP($A94,NonEConsump,W$73,FALSE)/VLOOKUP($A94,IndCons,W$73,FALSE))</f>
        <v/>
      </c>
      <c r="X94" s="124">
        <f>IF(ISERROR(VLOOKUP($A94,NonEConsump,X$73,FALSE)/VLOOKUP($A94,IndCons,X$73,FALSE)),0,VLOOKUP($A94,NonEConsump,X$73,FALSE)/VLOOKUP($A94,IndCons,X$73,FALSE))</f>
        <v/>
      </c>
      <c r="Y94" s="124">
        <f>IF(ISERROR(VLOOKUP($A94,NonEConsump,Y$73,FALSE)/VLOOKUP($A94,IndCons,Y$73,FALSE)),0,VLOOKUP($A94,NonEConsump,Y$73,FALSE)/VLOOKUP($A94,IndCons,Y$73,FALSE))</f>
        <v/>
      </c>
      <c r="Z94" s="124">
        <f>IF(ISERROR(VLOOKUP($A94,NonEConsump,Z$73,FALSE)/VLOOKUP($A94,IndCons,Z$73,FALSE)),0,VLOOKUP($A94,NonEConsump,Z$73,FALSE)/VLOOKUP($A94,IndCons,Z$73,FALSE))</f>
        <v/>
      </c>
      <c r="AA94" s="124">
        <f>IF(ISERROR(VLOOKUP($A94,NonEConsump,AA$73,FALSE)/VLOOKUP($A94,IndCons,AA$73,FALSE)),0,VLOOKUP($A94,NonEConsump,AA$73,FALSE)/VLOOKUP($A94,IndCons,AA$73,FALSE))</f>
        <v/>
      </c>
      <c r="AB94" s="124">
        <f>IF(ISERROR(VLOOKUP($A94,NonEConsump,AB$73,FALSE)/VLOOKUP($A94,IndCons,AB$73,FALSE)),0,VLOOKUP($A94,NonEConsump,AB$73,FALSE)/VLOOKUP($A94,IndCons,AB$73,FALSE))</f>
        <v/>
      </c>
      <c r="AC94" s="124">
        <f>IF(ISERROR(VLOOKUP($A94,NonEConsump,AC$73,FALSE)/VLOOKUP($A94,IndCons,AC$73,FALSE)),0,VLOOKUP($A94,NonEConsump,AC$73,FALSE)/VLOOKUP($A94,IndCons,AC$73,FALSE))</f>
        <v/>
      </c>
      <c r="AD94" s="124">
        <f>IF(ISERROR(VLOOKUP($A94,NonEConsump,AD$73,FALSE)/VLOOKUP($A94,IndCons,AD$73,FALSE)),0,VLOOKUP($A94,NonEConsump,AD$73,FALSE)/VLOOKUP($A94,IndCons,AD$73,FALSE))</f>
        <v/>
      </c>
      <c r="AE94" s="124" t="n"/>
      <c r="AF94" s="125" t="n"/>
    </row>
    <row r="95">
      <c r="A95" s="113" t="inlineStr">
        <is>
          <t>Kerosene</t>
        </is>
      </c>
      <c r="B95" s="124">
        <f>IF(ISERROR(VLOOKUP($A95,NonEConsump,B$73,FALSE)/VLOOKUP($A95,IndCons,B$73,FALSE)),0,VLOOKUP($A95,NonEConsump,B$73,FALSE)/VLOOKUP($A95,IndCons,B$73,FALSE))</f>
        <v/>
      </c>
      <c r="C95" s="124">
        <f>IF(ISERROR(VLOOKUP($A95,NonEConsump,C$73,FALSE)/VLOOKUP($A95,IndCons,C$73,FALSE)),0,VLOOKUP($A95,NonEConsump,C$73,FALSE)/VLOOKUP($A95,IndCons,C$73,FALSE))</f>
        <v/>
      </c>
      <c r="D95" s="124">
        <f>IF(ISERROR(VLOOKUP($A95,NonEConsump,D$73,FALSE)/VLOOKUP($A95,IndCons,D$73,FALSE)),0,VLOOKUP($A95,NonEConsump,D$73,FALSE)/VLOOKUP($A95,IndCons,D$73,FALSE))</f>
        <v/>
      </c>
      <c r="E95" s="124">
        <f>IF(ISERROR(VLOOKUP($A95,NonEConsump,E$73,FALSE)/VLOOKUP($A95,IndCons,E$73,FALSE)),0,VLOOKUP($A95,NonEConsump,E$73,FALSE)/VLOOKUP($A95,IndCons,E$73,FALSE))</f>
        <v/>
      </c>
      <c r="F95" s="124">
        <f>IF(ISERROR(VLOOKUP($A95,NonEConsump,F$73,FALSE)/VLOOKUP($A95,IndCons,F$73,FALSE)),0,VLOOKUP($A95,NonEConsump,F$73,FALSE)/VLOOKUP($A95,IndCons,F$73,FALSE))</f>
        <v/>
      </c>
      <c r="G95" s="124">
        <f>IF(ISERROR(VLOOKUP($A95,NonEConsump,G$73,FALSE)/VLOOKUP($A95,IndCons,G$73,FALSE)),0,VLOOKUP($A95,NonEConsump,G$73,FALSE)/VLOOKUP($A95,IndCons,G$73,FALSE))</f>
        <v/>
      </c>
      <c r="H95" s="124">
        <f>IF(ISERROR(VLOOKUP($A95,NonEConsump,H$73,FALSE)/VLOOKUP($A95,IndCons,H$73,FALSE)),0,VLOOKUP($A95,NonEConsump,H$73,FALSE)/VLOOKUP($A95,IndCons,H$73,FALSE))</f>
        <v/>
      </c>
      <c r="I95" s="124">
        <f>IF(ISERROR(VLOOKUP($A95,NonEConsump,I$73,FALSE)/VLOOKUP($A95,IndCons,I$73,FALSE)),0,VLOOKUP($A95,NonEConsump,I$73,FALSE)/VLOOKUP($A95,IndCons,I$73,FALSE))</f>
        <v/>
      </c>
      <c r="J95" s="124">
        <f>IF(ISERROR(VLOOKUP($A95,NonEConsump,J$73,FALSE)/VLOOKUP($A95,IndCons,J$73,FALSE)),0,VLOOKUP($A95,NonEConsump,J$73,FALSE)/VLOOKUP($A95,IndCons,J$73,FALSE))</f>
        <v/>
      </c>
      <c r="K95" s="124">
        <f>IF(ISERROR(VLOOKUP($A95,NonEConsump,K$73,FALSE)/VLOOKUP($A95,IndCons,K$73,FALSE)),0,VLOOKUP($A95,NonEConsump,K$73,FALSE)/VLOOKUP($A95,IndCons,K$73,FALSE))</f>
        <v/>
      </c>
      <c r="L95" s="124">
        <f>IF(ISERROR(VLOOKUP($A95,NonEConsump,L$73,FALSE)/VLOOKUP($A95,IndCons,L$73,FALSE)),0,VLOOKUP($A95,NonEConsump,L$73,FALSE)/VLOOKUP($A95,IndCons,L$73,FALSE))</f>
        <v/>
      </c>
      <c r="M95" s="124">
        <f>IF(ISERROR(VLOOKUP($A95,NonEConsump,M$73,FALSE)/VLOOKUP($A95,IndCons,M$73,FALSE)),0,VLOOKUP($A95,NonEConsump,M$73,FALSE)/VLOOKUP($A95,IndCons,M$73,FALSE))</f>
        <v/>
      </c>
      <c r="N95" s="124">
        <f>IF(ISERROR(VLOOKUP($A95,NonEConsump,N$73,FALSE)/VLOOKUP($A95,IndCons,N$73,FALSE)),0,VLOOKUP($A95,NonEConsump,N$73,FALSE)/VLOOKUP($A95,IndCons,N$73,FALSE))</f>
        <v/>
      </c>
      <c r="O95" s="124">
        <f>IF(ISERROR(VLOOKUP($A95,NonEConsump,O$73,FALSE)/VLOOKUP($A95,IndCons,O$73,FALSE)),0,VLOOKUP($A95,NonEConsump,O$73,FALSE)/VLOOKUP($A95,IndCons,O$73,FALSE))</f>
        <v/>
      </c>
      <c r="P95" s="124">
        <f>IF(ISERROR(VLOOKUP($A95,NonEConsump,P$73,FALSE)/VLOOKUP($A95,IndCons,P$73,FALSE)),0,VLOOKUP($A95,NonEConsump,P$73,FALSE)/VLOOKUP($A95,IndCons,P$73,FALSE))</f>
        <v/>
      </c>
      <c r="Q95" s="124">
        <f>IF(ISERROR(VLOOKUP($A95,NonEConsump,Q$73,FALSE)/VLOOKUP($A95,IndCons,Q$73,FALSE)),0,VLOOKUP($A95,NonEConsump,Q$73,FALSE)/VLOOKUP($A95,IndCons,Q$73,FALSE))</f>
        <v/>
      </c>
      <c r="R95" s="124">
        <f>IF(ISERROR(VLOOKUP($A95,NonEConsump,R$73,FALSE)/VLOOKUP($A95,IndCons,R$73,FALSE)),0,VLOOKUP($A95,NonEConsump,R$73,FALSE)/VLOOKUP($A95,IndCons,R$73,FALSE))</f>
        <v/>
      </c>
      <c r="S95" s="124">
        <f>IF(ISERROR(VLOOKUP($A95,NonEConsump,S$73,FALSE)/VLOOKUP($A95,IndCons,S$73,FALSE)),0,VLOOKUP($A95,NonEConsump,S$73,FALSE)/VLOOKUP($A95,IndCons,S$73,FALSE))</f>
        <v/>
      </c>
      <c r="T95" s="124">
        <f>IF(ISERROR(VLOOKUP($A95,NonEConsump,T$73,FALSE)/VLOOKUP($A95,IndCons,T$73,FALSE)),0,VLOOKUP($A95,NonEConsump,T$73,FALSE)/VLOOKUP($A95,IndCons,T$73,FALSE))</f>
        <v/>
      </c>
      <c r="U95" s="124">
        <f>IF(ISERROR(VLOOKUP($A95,NonEConsump,U$73,FALSE)/VLOOKUP($A95,IndCons,U$73,FALSE)),0,VLOOKUP($A95,NonEConsump,U$73,FALSE)/VLOOKUP($A95,IndCons,U$73,FALSE))</f>
        <v/>
      </c>
      <c r="V95" s="124">
        <f>IF(ISERROR(VLOOKUP($A95,NonEConsump,V$73,FALSE)/VLOOKUP($A95,IndCons,V$73,FALSE)),0,VLOOKUP($A95,NonEConsump,V$73,FALSE)/VLOOKUP($A95,IndCons,V$73,FALSE))</f>
        <v/>
      </c>
      <c r="W95" s="124">
        <f>IF(ISERROR(VLOOKUP($A95,NonEConsump,W$73,FALSE)/VLOOKUP($A95,IndCons,W$73,FALSE)),0,VLOOKUP($A95,NonEConsump,W$73,FALSE)/VLOOKUP($A95,IndCons,W$73,FALSE))</f>
        <v/>
      </c>
      <c r="X95" s="124">
        <f>IF(ISERROR(VLOOKUP($A95,NonEConsump,X$73,FALSE)/VLOOKUP($A95,IndCons,X$73,FALSE)),0,VLOOKUP($A95,NonEConsump,X$73,FALSE)/VLOOKUP($A95,IndCons,X$73,FALSE))</f>
        <v/>
      </c>
      <c r="Y95" s="124">
        <f>IF(ISERROR(VLOOKUP($A95,NonEConsump,Y$73,FALSE)/VLOOKUP($A95,IndCons,Y$73,FALSE)),0,VLOOKUP($A95,NonEConsump,Y$73,FALSE)/VLOOKUP($A95,IndCons,Y$73,FALSE))</f>
        <v/>
      </c>
      <c r="Z95" s="124">
        <f>IF(ISERROR(VLOOKUP($A95,NonEConsump,Z$73,FALSE)/VLOOKUP($A95,IndCons,Z$73,FALSE)),0,VLOOKUP($A95,NonEConsump,Z$73,FALSE)/VLOOKUP($A95,IndCons,Z$73,FALSE))</f>
        <v/>
      </c>
      <c r="AA95" s="124">
        <f>IF(ISERROR(VLOOKUP($A95,NonEConsump,AA$73,FALSE)/VLOOKUP($A95,IndCons,AA$73,FALSE)),0,VLOOKUP($A95,NonEConsump,AA$73,FALSE)/VLOOKUP($A95,IndCons,AA$73,FALSE))</f>
        <v/>
      </c>
      <c r="AB95" s="124">
        <f>IF(ISERROR(VLOOKUP($A95,NonEConsump,AB$73,FALSE)/VLOOKUP($A95,IndCons,AB$73,FALSE)),0,VLOOKUP($A95,NonEConsump,AB$73,FALSE)/VLOOKUP($A95,IndCons,AB$73,FALSE))</f>
        <v/>
      </c>
      <c r="AC95" s="124">
        <f>IF(ISERROR(VLOOKUP($A95,NonEConsump,AC$73,FALSE)/VLOOKUP($A95,IndCons,AC$73,FALSE)),0,VLOOKUP($A95,NonEConsump,AC$73,FALSE)/VLOOKUP($A95,IndCons,AC$73,FALSE))</f>
        <v/>
      </c>
      <c r="AD95" s="124">
        <f>IF(ISERROR(VLOOKUP($A95,NonEConsump,AD$73,FALSE)/VLOOKUP($A95,IndCons,AD$73,FALSE)),0,VLOOKUP($A95,NonEConsump,AD$73,FALSE)/VLOOKUP($A95,IndCons,AD$73,FALSE))</f>
        <v/>
      </c>
      <c r="AE95" s="124" t="n"/>
      <c r="AF95" s="125" t="n"/>
    </row>
    <row r="96">
      <c r="A96" s="113" t="inlineStr">
        <is>
          <t>Motor Gasoline</t>
        </is>
      </c>
      <c r="B96" s="124">
        <f>IF(ISERROR(VLOOKUP($A96,NonEConsump,B$73,FALSE)/VLOOKUP($A96,IndCons,B$73,FALSE)),0,VLOOKUP($A96,NonEConsump,B$73,FALSE)/VLOOKUP($A96,IndCons,B$73,FALSE))</f>
        <v/>
      </c>
      <c r="C96" s="124">
        <f>IF(ISERROR(VLOOKUP($A96,NonEConsump,C$73,FALSE)/VLOOKUP($A96,IndCons,C$73,FALSE)),0,VLOOKUP($A96,NonEConsump,C$73,FALSE)/VLOOKUP($A96,IndCons,C$73,FALSE))</f>
        <v/>
      </c>
      <c r="D96" s="124">
        <f>IF(ISERROR(VLOOKUP($A96,NonEConsump,D$73,FALSE)/VLOOKUP($A96,IndCons,D$73,FALSE)),0,VLOOKUP($A96,NonEConsump,D$73,FALSE)/VLOOKUP($A96,IndCons,D$73,FALSE))</f>
        <v/>
      </c>
      <c r="E96" s="124">
        <f>IF(ISERROR(VLOOKUP($A96,NonEConsump,E$73,FALSE)/VLOOKUP($A96,IndCons,E$73,FALSE)),0,VLOOKUP($A96,NonEConsump,E$73,FALSE)/VLOOKUP($A96,IndCons,E$73,FALSE))</f>
        <v/>
      </c>
      <c r="F96" s="124">
        <f>IF(ISERROR(VLOOKUP($A96,NonEConsump,F$73,FALSE)/VLOOKUP($A96,IndCons,F$73,FALSE)),0,VLOOKUP($A96,NonEConsump,F$73,FALSE)/VLOOKUP($A96,IndCons,F$73,FALSE))</f>
        <v/>
      </c>
      <c r="G96" s="124">
        <f>IF(ISERROR(VLOOKUP($A96,NonEConsump,G$73,FALSE)/VLOOKUP($A96,IndCons,G$73,FALSE)),0,VLOOKUP($A96,NonEConsump,G$73,FALSE)/VLOOKUP($A96,IndCons,G$73,FALSE))</f>
        <v/>
      </c>
      <c r="H96" s="124">
        <f>IF(ISERROR(VLOOKUP($A96,NonEConsump,H$73,FALSE)/VLOOKUP($A96,IndCons,H$73,FALSE)),0,VLOOKUP($A96,NonEConsump,H$73,FALSE)/VLOOKUP($A96,IndCons,H$73,FALSE))</f>
        <v/>
      </c>
      <c r="I96" s="124">
        <f>IF(ISERROR(VLOOKUP($A96,NonEConsump,I$73,FALSE)/VLOOKUP($A96,IndCons,I$73,FALSE)),0,VLOOKUP($A96,NonEConsump,I$73,FALSE)/VLOOKUP($A96,IndCons,I$73,FALSE))</f>
        <v/>
      </c>
      <c r="J96" s="124">
        <f>IF(ISERROR(VLOOKUP($A96,NonEConsump,J$73,FALSE)/VLOOKUP($A96,IndCons,J$73,FALSE)),0,VLOOKUP($A96,NonEConsump,J$73,FALSE)/VLOOKUP($A96,IndCons,J$73,FALSE))</f>
        <v/>
      </c>
      <c r="K96" s="124">
        <f>IF(ISERROR(VLOOKUP($A96,NonEConsump,K$73,FALSE)/VLOOKUP($A96,IndCons,K$73,FALSE)),0,VLOOKUP($A96,NonEConsump,K$73,FALSE)/VLOOKUP($A96,IndCons,K$73,FALSE))</f>
        <v/>
      </c>
      <c r="L96" s="124">
        <f>IF(ISERROR(VLOOKUP($A96,NonEConsump,L$73,FALSE)/VLOOKUP($A96,IndCons,L$73,FALSE)),0,VLOOKUP($A96,NonEConsump,L$73,FALSE)/VLOOKUP($A96,IndCons,L$73,FALSE))</f>
        <v/>
      </c>
      <c r="M96" s="124">
        <f>IF(ISERROR(VLOOKUP($A96,NonEConsump,M$73,FALSE)/VLOOKUP($A96,IndCons,M$73,FALSE)),0,VLOOKUP($A96,NonEConsump,M$73,FALSE)/VLOOKUP($A96,IndCons,M$73,FALSE))</f>
        <v/>
      </c>
      <c r="N96" s="124">
        <f>IF(ISERROR(VLOOKUP($A96,NonEConsump,N$73,FALSE)/VLOOKUP($A96,IndCons,N$73,FALSE)),0,VLOOKUP($A96,NonEConsump,N$73,FALSE)/VLOOKUP($A96,IndCons,N$73,FALSE))</f>
        <v/>
      </c>
      <c r="O96" s="124">
        <f>IF(ISERROR(VLOOKUP($A96,NonEConsump,O$73,FALSE)/VLOOKUP($A96,IndCons,O$73,FALSE)),0,VLOOKUP($A96,NonEConsump,O$73,FALSE)/VLOOKUP($A96,IndCons,O$73,FALSE))</f>
        <v/>
      </c>
      <c r="P96" s="124">
        <f>IF(ISERROR(VLOOKUP($A96,NonEConsump,P$73,FALSE)/VLOOKUP($A96,IndCons,P$73,FALSE)),0,VLOOKUP($A96,NonEConsump,P$73,FALSE)/VLOOKUP($A96,IndCons,P$73,FALSE))</f>
        <v/>
      </c>
      <c r="Q96" s="124">
        <f>IF(ISERROR(VLOOKUP($A96,NonEConsump,Q$73,FALSE)/VLOOKUP($A96,IndCons,Q$73,FALSE)),0,VLOOKUP($A96,NonEConsump,Q$73,FALSE)/VLOOKUP($A96,IndCons,Q$73,FALSE))</f>
        <v/>
      </c>
      <c r="R96" s="124">
        <f>IF(ISERROR(VLOOKUP($A96,NonEConsump,R$73,FALSE)/VLOOKUP($A96,IndCons,R$73,FALSE)),0,VLOOKUP($A96,NonEConsump,R$73,FALSE)/VLOOKUP($A96,IndCons,R$73,FALSE))</f>
        <v/>
      </c>
      <c r="S96" s="124">
        <f>IF(ISERROR(VLOOKUP($A96,NonEConsump,S$73,FALSE)/VLOOKUP($A96,IndCons,S$73,FALSE)),0,VLOOKUP($A96,NonEConsump,S$73,FALSE)/VLOOKUP($A96,IndCons,S$73,FALSE))</f>
        <v/>
      </c>
      <c r="T96" s="124">
        <f>IF(ISERROR(VLOOKUP($A96,NonEConsump,T$73,FALSE)/VLOOKUP($A96,IndCons,T$73,FALSE)),0,VLOOKUP($A96,NonEConsump,T$73,FALSE)/VLOOKUP($A96,IndCons,T$73,FALSE))</f>
        <v/>
      </c>
      <c r="U96" s="124">
        <f>IF(ISERROR(VLOOKUP($A96,NonEConsump,U$73,FALSE)/VLOOKUP($A96,IndCons,U$73,FALSE)),0,VLOOKUP($A96,NonEConsump,U$73,FALSE)/VLOOKUP($A96,IndCons,U$73,FALSE))</f>
        <v/>
      </c>
      <c r="V96" s="124">
        <f>IF(ISERROR(VLOOKUP($A96,NonEConsump,V$73,FALSE)/VLOOKUP($A96,IndCons,V$73,FALSE)),0,VLOOKUP($A96,NonEConsump,V$73,FALSE)/VLOOKUP($A96,IndCons,V$73,FALSE))</f>
        <v/>
      </c>
      <c r="W96" s="124">
        <f>IF(ISERROR(VLOOKUP($A96,NonEConsump,W$73,FALSE)/VLOOKUP($A96,IndCons,W$73,FALSE)),0,VLOOKUP($A96,NonEConsump,W$73,FALSE)/VLOOKUP($A96,IndCons,W$73,FALSE))</f>
        <v/>
      </c>
      <c r="X96" s="124">
        <f>IF(ISERROR(VLOOKUP($A96,NonEConsump,X$73,FALSE)/VLOOKUP($A96,IndCons,X$73,FALSE)),0,VLOOKUP($A96,NonEConsump,X$73,FALSE)/VLOOKUP($A96,IndCons,X$73,FALSE))</f>
        <v/>
      </c>
      <c r="Y96" s="124">
        <f>IF(ISERROR(VLOOKUP($A96,NonEConsump,Y$73,FALSE)/VLOOKUP($A96,IndCons,Y$73,FALSE)),0,VLOOKUP($A96,NonEConsump,Y$73,FALSE)/VLOOKUP($A96,IndCons,Y$73,FALSE))</f>
        <v/>
      </c>
      <c r="Z96" s="124">
        <f>IF(ISERROR(VLOOKUP($A96,NonEConsump,Z$73,FALSE)/VLOOKUP($A96,IndCons,Z$73,FALSE)),0,VLOOKUP($A96,NonEConsump,Z$73,FALSE)/VLOOKUP($A96,IndCons,Z$73,FALSE))</f>
        <v/>
      </c>
      <c r="AA96" s="124">
        <f>IF(ISERROR(VLOOKUP($A96,NonEConsump,AA$73,FALSE)/VLOOKUP($A96,IndCons,AA$73,FALSE)),0,VLOOKUP($A96,NonEConsump,AA$73,FALSE)/VLOOKUP($A96,IndCons,AA$73,FALSE))</f>
        <v/>
      </c>
      <c r="AB96" s="124">
        <f>IF(ISERROR(VLOOKUP($A96,NonEConsump,AB$73,FALSE)/VLOOKUP($A96,IndCons,AB$73,FALSE)),0,VLOOKUP($A96,NonEConsump,AB$73,FALSE)/VLOOKUP($A96,IndCons,AB$73,FALSE))</f>
        <v/>
      </c>
      <c r="AC96" s="124">
        <f>IF(ISERROR(VLOOKUP($A96,NonEConsump,AC$73,FALSE)/VLOOKUP($A96,IndCons,AC$73,FALSE)),0,VLOOKUP($A96,NonEConsump,AC$73,FALSE)/VLOOKUP($A96,IndCons,AC$73,FALSE))</f>
        <v/>
      </c>
      <c r="AD96" s="124">
        <f>IF(ISERROR(VLOOKUP($A96,NonEConsump,AD$73,FALSE)/VLOOKUP($A96,IndCons,AD$73,FALSE)),0,VLOOKUP($A96,NonEConsump,AD$73,FALSE)/VLOOKUP($A96,IndCons,AD$73,FALSE))</f>
        <v/>
      </c>
      <c r="AE96" s="124" t="n"/>
      <c r="AF96" s="125" t="n"/>
    </row>
    <row r="97">
      <c r="A97" s="113" t="inlineStr">
        <is>
          <t>Motor Gasoline Blending Components</t>
        </is>
      </c>
      <c r="B97" s="124">
        <f>IF(ISERROR(VLOOKUP($A97,NonEConsump,B$73,FALSE)/VLOOKUP($A97,IndCons,B$73,FALSE)),0,VLOOKUP($A97,NonEConsump,B$73,FALSE)/VLOOKUP($A97,IndCons,B$73,FALSE))</f>
        <v/>
      </c>
      <c r="C97" s="124">
        <f>IF(ISERROR(VLOOKUP($A97,NonEConsump,C$73,FALSE)/VLOOKUP($A97,IndCons,C$73,FALSE)),0,VLOOKUP($A97,NonEConsump,C$73,FALSE)/VLOOKUP($A97,IndCons,C$73,FALSE))</f>
        <v/>
      </c>
      <c r="D97" s="124">
        <f>IF(ISERROR(VLOOKUP($A97,NonEConsump,D$73,FALSE)/VLOOKUP($A97,IndCons,D$73,FALSE)),0,VLOOKUP($A97,NonEConsump,D$73,FALSE)/VLOOKUP($A97,IndCons,D$73,FALSE))</f>
        <v/>
      </c>
      <c r="E97" s="124">
        <f>IF(ISERROR(VLOOKUP($A97,NonEConsump,E$73,FALSE)/VLOOKUP($A97,IndCons,E$73,FALSE)),0,VLOOKUP($A97,NonEConsump,E$73,FALSE)/VLOOKUP($A97,IndCons,E$73,FALSE))</f>
        <v/>
      </c>
      <c r="F97" s="124">
        <f>IF(ISERROR(VLOOKUP($A97,NonEConsump,F$73,FALSE)/VLOOKUP($A97,IndCons,F$73,FALSE)),0,VLOOKUP($A97,NonEConsump,F$73,FALSE)/VLOOKUP($A97,IndCons,F$73,FALSE))</f>
        <v/>
      </c>
      <c r="G97" s="124">
        <f>IF(ISERROR(VLOOKUP($A97,NonEConsump,G$73,FALSE)/VLOOKUP($A97,IndCons,G$73,FALSE)),0,VLOOKUP($A97,NonEConsump,G$73,FALSE)/VLOOKUP($A97,IndCons,G$73,FALSE))</f>
        <v/>
      </c>
      <c r="H97" s="124">
        <f>IF(ISERROR(VLOOKUP($A97,NonEConsump,H$73,FALSE)/VLOOKUP($A97,IndCons,H$73,FALSE)),0,VLOOKUP($A97,NonEConsump,H$73,FALSE)/VLOOKUP($A97,IndCons,H$73,FALSE))</f>
        <v/>
      </c>
      <c r="I97" s="124">
        <f>IF(ISERROR(VLOOKUP($A97,NonEConsump,I$73,FALSE)/VLOOKUP($A97,IndCons,I$73,FALSE)),0,VLOOKUP($A97,NonEConsump,I$73,FALSE)/VLOOKUP($A97,IndCons,I$73,FALSE))</f>
        <v/>
      </c>
      <c r="J97" s="124">
        <f>IF(ISERROR(VLOOKUP($A97,NonEConsump,J$73,FALSE)/VLOOKUP($A97,IndCons,J$73,FALSE)),0,VLOOKUP($A97,NonEConsump,J$73,FALSE)/VLOOKUP($A97,IndCons,J$73,FALSE))</f>
        <v/>
      </c>
      <c r="K97" s="124">
        <f>IF(ISERROR(VLOOKUP($A97,NonEConsump,K$73,FALSE)/VLOOKUP($A97,IndCons,K$73,FALSE)),0,VLOOKUP($A97,NonEConsump,K$73,FALSE)/VLOOKUP($A97,IndCons,K$73,FALSE))</f>
        <v/>
      </c>
      <c r="L97" s="124">
        <f>IF(ISERROR(VLOOKUP($A97,NonEConsump,L$73,FALSE)/VLOOKUP($A97,IndCons,L$73,FALSE)),0,VLOOKUP($A97,NonEConsump,L$73,FALSE)/VLOOKUP($A97,IndCons,L$73,FALSE))</f>
        <v/>
      </c>
      <c r="M97" s="124">
        <f>IF(ISERROR(VLOOKUP($A97,NonEConsump,M$73,FALSE)/VLOOKUP($A97,IndCons,M$73,FALSE)),0,VLOOKUP($A97,NonEConsump,M$73,FALSE)/VLOOKUP($A97,IndCons,M$73,FALSE))</f>
        <v/>
      </c>
      <c r="N97" s="124">
        <f>IF(ISERROR(VLOOKUP($A97,NonEConsump,N$73,FALSE)/VLOOKUP($A97,IndCons,N$73,FALSE)),0,VLOOKUP($A97,NonEConsump,N$73,FALSE)/VLOOKUP($A97,IndCons,N$73,FALSE))</f>
        <v/>
      </c>
      <c r="O97" s="124">
        <f>IF(ISERROR(VLOOKUP($A97,NonEConsump,O$73,FALSE)/VLOOKUP($A97,IndCons,O$73,FALSE)),0,VLOOKUP($A97,NonEConsump,O$73,FALSE)/VLOOKUP($A97,IndCons,O$73,FALSE))</f>
        <v/>
      </c>
      <c r="P97" s="124">
        <f>IF(ISERROR(VLOOKUP($A97,NonEConsump,P$73,FALSE)/VLOOKUP($A97,IndCons,P$73,FALSE)),0,VLOOKUP($A97,NonEConsump,P$73,FALSE)/VLOOKUP($A97,IndCons,P$73,FALSE))</f>
        <v/>
      </c>
      <c r="Q97" s="124">
        <f>IF(ISERROR(VLOOKUP($A97,NonEConsump,Q$73,FALSE)/VLOOKUP($A97,IndCons,Q$73,FALSE)),0,VLOOKUP($A97,NonEConsump,Q$73,FALSE)/VLOOKUP($A97,IndCons,Q$73,FALSE))</f>
        <v/>
      </c>
      <c r="R97" s="124">
        <f>IF(ISERROR(VLOOKUP($A97,NonEConsump,R$73,FALSE)/VLOOKUP($A97,IndCons,R$73,FALSE)),0,VLOOKUP($A97,NonEConsump,R$73,FALSE)/VLOOKUP($A97,IndCons,R$73,FALSE))</f>
        <v/>
      </c>
      <c r="S97" s="124">
        <f>IF(ISERROR(VLOOKUP($A97,NonEConsump,S$73,FALSE)/VLOOKUP($A97,IndCons,S$73,FALSE)),0,VLOOKUP($A97,NonEConsump,S$73,FALSE)/VLOOKUP($A97,IndCons,S$73,FALSE))</f>
        <v/>
      </c>
      <c r="T97" s="124">
        <f>IF(ISERROR(VLOOKUP($A97,NonEConsump,T$73,FALSE)/VLOOKUP($A97,IndCons,T$73,FALSE)),0,VLOOKUP($A97,NonEConsump,T$73,FALSE)/VLOOKUP($A97,IndCons,T$73,FALSE))</f>
        <v/>
      </c>
      <c r="U97" s="124">
        <f>IF(ISERROR(VLOOKUP($A97,NonEConsump,U$73,FALSE)/VLOOKUP($A97,IndCons,U$73,FALSE)),0,VLOOKUP($A97,NonEConsump,U$73,FALSE)/VLOOKUP($A97,IndCons,U$73,FALSE))</f>
        <v/>
      </c>
      <c r="V97" s="124">
        <f>IF(ISERROR(VLOOKUP($A97,NonEConsump,V$73,FALSE)/VLOOKUP($A97,IndCons,V$73,FALSE)),0,VLOOKUP($A97,NonEConsump,V$73,FALSE)/VLOOKUP($A97,IndCons,V$73,FALSE))</f>
        <v/>
      </c>
      <c r="W97" s="124">
        <f>IF(ISERROR(VLOOKUP($A97,NonEConsump,W$73,FALSE)/VLOOKUP($A97,IndCons,W$73,FALSE)),0,VLOOKUP($A97,NonEConsump,W$73,FALSE)/VLOOKUP($A97,IndCons,W$73,FALSE))</f>
        <v/>
      </c>
      <c r="X97" s="124">
        <f>IF(ISERROR(VLOOKUP($A97,NonEConsump,X$73,FALSE)/VLOOKUP($A97,IndCons,X$73,FALSE)),0,VLOOKUP($A97,NonEConsump,X$73,FALSE)/VLOOKUP($A97,IndCons,X$73,FALSE))</f>
        <v/>
      </c>
      <c r="Y97" s="124">
        <f>IF(ISERROR(VLOOKUP($A97,NonEConsump,Y$73,FALSE)/VLOOKUP($A97,IndCons,Y$73,FALSE)),0,VLOOKUP($A97,NonEConsump,Y$73,FALSE)/VLOOKUP($A97,IndCons,Y$73,FALSE))</f>
        <v/>
      </c>
      <c r="Z97" s="124">
        <f>IF(ISERROR(VLOOKUP($A97,NonEConsump,Z$73,FALSE)/VLOOKUP($A97,IndCons,Z$73,FALSE)),0,VLOOKUP($A97,NonEConsump,Z$73,FALSE)/VLOOKUP($A97,IndCons,Z$73,FALSE))</f>
        <v/>
      </c>
      <c r="AA97" s="124">
        <f>IF(ISERROR(VLOOKUP($A97,NonEConsump,AA$73,FALSE)/VLOOKUP($A97,IndCons,AA$73,FALSE)),0,VLOOKUP($A97,NonEConsump,AA$73,FALSE)/VLOOKUP($A97,IndCons,AA$73,FALSE))</f>
        <v/>
      </c>
      <c r="AB97" s="124">
        <f>IF(ISERROR(VLOOKUP($A97,NonEConsump,AB$73,FALSE)/VLOOKUP($A97,IndCons,AB$73,FALSE)),0,VLOOKUP($A97,NonEConsump,AB$73,FALSE)/VLOOKUP($A97,IndCons,AB$73,FALSE))</f>
        <v/>
      </c>
      <c r="AC97" s="124">
        <f>IF(ISERROR(VLOOKUP($A97,NonEConsump,AC$73,FALSE)/VLOOKUP($A97,IndCons,AC$73,FALSE)),0,VLOOKUP($A97,NonEConsump,AC$73,FALSE)/VLOOKUP($A97,IndCons,AC$73,FALSE))</f>
        <v/>
      </c>
      <c r="AD97" s="124">
        <f>IF(ISERROR(VLOOKUP($A97,NonEConsump,AD$73,FALSE)/VLOOKUP($A97,IndCons,AD$73,FALSE)),0,VLOOKUP($A97,NonEConsump,AD$73,FALSE)/VLOOKUP($A97,IndCons,AD$73,FALSE))</f>
        <v/>
      </c>
      <c r="AE97" s="124" t="n"/>
      <c r="AF97" s="125" t="n"/>
    </row>
    <row r="98" ht="14" customHeight="1" s="161" thickBot="1">
      <c r="A98" s="113" t="inlineStr">
        <is>
          <t>Unfinished Oils</t>
        </is>
      </c>
      <c r="B98" s="124">
        <f>IF(ISERROR(VLOOKUP($A98,NonEConsump,B$73,FALSE)/VLOOKUP($A98,IndCons,B$73,FALSE)),0,VLOOKUP($A98,NonEConsump,B$73,FALSE)/VLOOKUP($A98,IndCons,B$73,FALSE))</f>
        <v/>
      </c>
      <c r="C98" s="124">
        <f>IF(ISERROR(VLOOKUP($A98,NonEConsump,C$73,FALSE)/VLOOKUP($A98,IndCons,C$73,FALSE)),0,VLOOKUP($A98,NonEConsump,C$73,FALSE)/VLOOKUP($A98,IndCons,C$73,FALSE))</f>
        <v/>
      </c>
      <c r="D98" s="124">
        <f>IF(ISERROR(VLOOKUP($A98,NonEConsump,D$73,FALSE)/VLOOKUP($A98,IndCons,D$73,FALSE)),0,VLOOKUP($A98,NonEConsump,D$73,FALSE)/VLOOKUP($A98,IndCons,D$73,FALSE))</f>
        <v/>
      </c>
      <c r="E98" s="124">
        <f>IF(ISERROR(VLOOKUP($A98,NonEConsump,E$73,FALSE)/VLOOKUP($A98,IndCons,E$73,FALSE)),0,VLOOKUP($A98,NonEConsump,E$73,FALSE)/VLOOKUP($A98,IndCons,E$73,FALSE))</f>
        <v/>
      </c>
      <c r="F98" s="124">
        <f>IF(ISERROR(VLOOKUP($A98,NonEConsump,F$73,FALSE)/VLOOKUP($A98,IndCons,F$73,FALSE)),0,VLOOKUP($A98,NonEConsump,F$73,FALSE)/VLOOKUP($A98,IndCons,F$73,FALSE))</f>
        <v/>
      </c>
      <c r="G98" s="124">
        <f>IF(ISERROR(VLOOKUP($A98,NonEConsump,G$73,FALSE)/VLOOKUP($A98,IndCons,G$73,FALSE)),0,VLOOKUP($A98,NonEConsump,G$73,FALSE)/VLOOKUP($A98,IndCons,G$73,FALSE))</f>
        <v/>
      </c>
      <c r="H98" s="124">
        <f>IF(ISERROR(VLOOKUP($A98,NonEConsump,H$73,FALSE)/VLOOKUP($A98,IndCons,H$73,FALSE)),0,VLOOKUP($A98,NonEConsump,H$73,FALSE)/VLOOKUP($A98,IndCons,H$73,FALSE))</f>
        <v/>
      </c>
      <c r="I98" s="124">
        <f>IF(ISERROR(VLOOKUP($A98,NonEConsump,I$73,FALSE)/VLOOKUP($A98,IndCons,I$73,FALSE)),0,VLOOKUP($A98,NonEConsump,I$73,FALSE)/VLOOKUP($A98,IndCons,I$73,FALSE))</f>
        <v/>
      </c>
      <c r="J98" s="124">
        <f>IF(ISERROR(VLOOKUP($A98,NonEConsump,J$73,FALSE)/VLOOKUP($A98,IndCons,J$73,FALSE)),0,VLOOKUP($A98,NonEConsump,J$73,FALSE)/VLOOKUP($A98,IndCons,J$73,FALSE))</f>
        <v/>
      </c>
      <c r="K98" s="124">
        <f>IF(ISERROR(VLOOKUP($A98,NonEConsump,K$73,FALSE)/VLOOKUP($A98,IndCons,K$73,FALSE)),0,VLOOKUP($A98,NonEConsump,K$73,FALSE)/VLOOKUP($A98,IndCons,K$73,FALSE))</f>
        <v/>
      </c>
      <c r="L98" s="124">
        <f>IF(ISERROR(VLOOKUP($A98,NonEConsump,L$73,FALSE)/VLOOKUP($A98,IndCons,L$73,FALSE)),0,VLOOKUP($A98,NonEConsump,L$73,FALSE)/VLOOKUP($A98,IndCons,L$73,FALSE))</f>
        <v/>
      </c>
      <c r="M98" s="124">
        <f>IF(ISERROR(VLOOKUP($A98,NonEConsump,M$73,FALSE)/VLOOKUP($A98,IndCons,M$73,FALSE)),0,VLOOKUP($A98,NonEConsump,M$73,FALSE)/VLOOKUP($A98,IndCons,M$73,FALSE))</f>
        <v/>
      </c>
      <c r="N98" s="124">
        <f>IF(ISERROR(VLOOKUP($A98,NonEConsump,N$73,FALSE)/VLOOKUP($A98,IndCons,N$73,FALSE)),0,VLOOKUP($A98,NonEConsump,N$73,FALSE)/VLOOKUP($A98,IndCons,N$73,FALSE))</f>
        <v/>
      </c>
      <c r="O98" s="124">
        <f>IF(ISERROR(VLOOKUP($A98,NonEConsump,O$73,FALSE)/VLOOKUP($A98,IndCons,O$73,FALSE)),0,VLOOKUP($A98,NonEConsump,O$73,FALSE)/VLOOKUP($A98,IndCons,O$73,FALSE))</f>
        <v/>
      </c>
      <c r="P98" s="124">
        <f>IF(ISERROR(VLOOKUP($A98,NonEConsump,P$73,FALSE)/VLOOKUP($A98,IndCons,P$73,FALSE)),0,VLOOKUP($A98,NonEConsump,P$73,FALSE)/VLOOKUP($A98,IndCons,P$73,FALSE))</f>
        <v/>
      </c>
      <c r="Q98" s="124">
        <f>IF(ISERROR(VLOOKUP($A98,NonEConsump,Q$73,FALSE)/VLOOKUP($A98,IndCons,Q$73,FALSE)),0,VLOOKUP($A98,NonEConsump,Q$73,FALSE)/VLOOKUP($A98,IndCons,Q$73,FALSE))</f>
        <v/>
      </c>
      <c r="R98" s="124">
        <f>IF(ISERROR(VLOOKUP($A98,NonEConsump,R$73,FALSE)/VLOOKUP($A98,IndCons,R$73,FALSE)),0,VLOOKUP($A98,NonEConsump,R$73,FALSE)/VLOOKUP($A98,IndCons,R$73,FALSE))</f>
        <v/>
      </c>
      <c r="S98" s="124">
        <f>IF(ISERROR(VLOOKUP($A98,NonEConsump,S$73,FALSE)/VLOOKUP($A98,IndCons,S$73,FALSE)),0,VLOOKUP($A98,NonEConsump,S$73,FALSE)/VLOOKUP($A98,IndCons,S$73,FALSE))</f>
        <v/>
      </c>
      <c r="T98" s="124">
        <f>IF(ISERROR(VLOOKUP($A98,NonEConsump,T$73,FALSE)/VLOOKUP($A98,IndCons,T$73,FALSE)),0,VLOOKUP($A98,NonEConsump,T$73,FALSE)/VLOOKUP($A98,IndCons,T$73,FALSE))</f>
        <v/>
      </c>
      <c r="U98" s="124">
        <f>IF(ISERROR(VLOOKUP($A98,NonEConsump,U$73,FALSE)/VLOOKUP($A98,IndCons,U$73,FALSE)),0,VLOOKUP($A98,NonEConsump,U$73,FALSE)/VLOOKUP($A98,IndCons,U$73,FALSE))</f>
        <v/>
      </c>
      <c r="V98" s="124">
        <f>IF(ISERROR(VLOOKUP($A98,NonEConsump,V$73,FALSE)/VLOOKUP($A98,IndCons,V$73,FALSE)),0,VLOOKUP($A98,NonEConsump,V$73,FALSE)/VLOOKUP($A98,IndCons,V$73,FALSE))</f>
        <v/>
      </c>
      <c r="W98" s="124">
        <f>IF(ISERROR(VLOOKUP($A98,NonEConsump,W$73,FALSE)/VLOOKUP($A98,IndCons,W$73,FALSE)),0,VLOOKUP($A98,NonEConsump,W$73,FALSE)/VLOOKUP($A98,IndCons,W$73,FALSE))</f>
        <v/>
      </c>
      <c r="X98" s="124">
        <f>IF(ISERROR(VLOOKUP($A98,NonEConsump,X$73,FALSE)/VLOOKUP($A98,IndCons,X$73,FALSE)),0,VLOOKUP($A98,NonEConsump,X$73,FALSE)/VLOOKUP($A98,IndCons,X$73,FALSE))</f>
        <v/>
      </c>
      <c r="Y98" s="124">
        <f>IF(ISERROR(VLOOKUP($A98,NonEConsump,Y$73,FALSE)/VLOOKUP($A98,IndCons,Y$73,FALSE)),0,VLOOKUP($A98,NonEConsump,Y$73,FALSE)/VLOOKUP($A98,IndCons,Y$73,FALSE))</f>
        <v/>
      </c>
      <c r="Z98" s="124">
        <f>IF(ISERROR(VLOOKUP($A98,NonEConsump,Z$73,FALSE)/VLOOKUP($A98,IndCons,Z$73,FALSE)),0,VLOOKUP($A98,NonEConsump,Z$73,FALSE)/VLOOKUP($A98,IndCons,Z$73,FALSE))</f>
        <v/>
      </c>
      <c r="AA98" s="124">
        <f>IF(ISERROR(VLOOKUP($A98,NonEConsump,AA$73,FALSE)/VLOOKUP($A98,IndCons,AA$73,FALSE)),0,VLOOKUP($A98,NonEConsump,AA$73,FALSE)/VLOOKUP($A98,IndCons,AA$73,FALSE))</f>
        <v/>
      </c>
      <c r="AB98" s="124">
        <f>IF(ISERROR(VLOOKUP($A98,NonEConsump,AB$73,FALSE)/VLOOKUP($A98,IndCons,AB$73,FALSE)),0,VLOOKUP($A98,NonEConsump,AB$73,FALSE)/VLOOKUP($A98,IndCons,AB$73,FALSE))</f>
        <v/>
      </c>
      <c r="AC98" s="124">
        <f>IF(ISERROR(VLOOKUP($A98,NonEConsump,AC$73,FALSE)/VLOOKUP($A98,IndCons,AC$73,FALSE)),0,VLOOKUP($A98,NonEConsump,AC$73,FALSE)/VLOOKUP($A98,IndCons,AC$73,FALSE))</f>
        <v/>
      </c>
      <c r="AD98" s="124">
        <f>IF(ISERROR(VLOOKUP($A98,NonEConsump,AD$73,FALSE)/VLOOKUP($A98,IndCons,AD$73,FALSE)),0,VLOOKUP($A98,NonEConsump,AD$73,FALSE)/VLOOKUP($A98,IndCons,AD$73,FALSE))</f>
        <v/>
      </c>
      <c r="AE98" s="127" t="n"/>
      <c r="AF98" s="128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32" t="n">
        <v>2000</v>
      </c>
      <c r="M99" s="80" t="n">
        <v>2001</v>
      </c>
      <c r="N99" s="80" t="n">
        <v>2002</v>
      </c>
      <c r="O99" s="132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1" thickBot="1">
      <c r="A100" s="117" t="inlineStr">
        <is>
          <t>Lubricants</t>
        </is>
      </c>
      <c r="B100" s="127">
        <f>B47/B70</f>
        <v/>
      </c>
      <c r="C100" s="127">
        <f>C47/C70</f>
        <v/>
      </c>
      <c r="D100" s="127">
        <f>D47/D70</f>
        <v/>
      </c>
      <c r="E100" s="127">
        <f>E47/E70</f>
        <v/>
      </c>
      <c r="F100" s="127">
        <f>F47/F70</f>
        <v/>
      </c>
      <c r="G100" s="127">
        <f>G47/G70</f>
        <v/>
      </c>
      <c r="H100" s="127">
        <f>H47/H70</f>
        <v/>
      </c>
      <c r="I100" s="127">
        <f>I47/I70</f>
        <v/>
      </c>
      <c r="J100" s="127">
        <f>J47/J70</f>
        <v/>
      </c>
      <c r="K100" s="127">
        <f>K47/K70</f>
        <v/>
      </c>
      <c r="L100" s="133">
        <f>L47/L70</f>
        <v/>
      </c>
      <c r="M100" s="127">
        <f>M47/M70</f>
        <v/>
      </c>
      <c r="N100" s="127">
        <f>N47/N70</f>
        <v/>
      </c>
      <c r="O100" s="133">
        <f>O47/O70</f>
        <v/>
      </c>
      <c r="P100" s="133">
        <f>P47/P70</f>
        <v/>
      </c>
      <c r="Q100" s="133">
        <f>Q47/Q70</f>
        <v/>
      </c>
      <c r="R100" s="133">
        <f>R47/R70</f>
        <v/>
      </c>
      <c r="S100" s="133">
        <f>S47/S70</f>
        <v/>
      </c>
      <c r="T100" s="133">
        <f>T47/T70</f>
        <v/>
      </c>
      <c r="U100" s="133">
        <f>U47/U70</f>
        <v/>
      </c>
      <c r="V100" s="133">
        <f>V47/V70</f>
        <v/>
      </c>
      <c r="W100" s="133">
        <f>W47/W70</f>
        <v/>
      </c>
      <c r="X100" s="133">
        <f>X47/X70</f>
        <v/>
      </c>
      <c r="Y100" s="133">
        <f>Y47/Y70</f>
        <v/>
      </c>
      <c r="Z100" s="133">
        <f>Z47/Z70</f>
        <v/>
      </c>
      <c r="AA100" s="133">
        <f>AA47/AA70</f>
        <v/>
      </c>
      <c r="AB100" s="133">
        <f>AB47/AB70</f>
        <v/>
      </c>
      <c r="AC100" s="133">
        <f>AC47/AC70</f>
        <v/>
      </c>
      <c r="AD100" s="133">
        <f>AD47/AD70</f>
        <v/>
      </c>
      <c r="AE100" s="133" t="n"/>
      <c r="AF100" s="134" t="n"/>
    </row>
    <row r="102" ht="14" customHeight="1" s="161">
      <c r="A102" s="135" t="n"/>
    </row>
    <row r="104" ht="14" customHeight="1" s="161">
      <c r="A104" s="135" t="n"/>
    </row>
    <row r="107" ht="14" customHeight="1" s="161">
      <c r="A107" s="135" t="n"/>
    </row>
    <row r="108" ht="14" customHeight="1" s="161">
      <c r="A108" s="136" t="n"/>
    </row>
    <row r="109" ht="14" customHeight="1" s="161">
      <c r="A109" s="136" t="n"/>
    </row>
    <row r="111" ht="14" customHeight="1" s="161">
      <c r="A111" s="135" t="n"/>
    </row>
    <row r="112" ht="14" customHeight="1" s="161">
      <c r="A112" s="135" t="n"/>
    </row>
    <row r="115" ht="14" customHeight="1" s="161">
      <c r="A115" s="135" t="n"/>
    </row>
    <row r="116" ht="14" customHeight="1" s="161">
      <c r="A116" s="135" t="n"/>
    </row>
    <row r="117" ht="14" customHeight="1" s="161">
      <c r="A117" s="135" t="n"/>
    </row>
    <row r="118" ht="14" customHeight="1" s="161">
      <c r="A118" s="135" t="n"/>
    </row>
    <row r="119" ht="14" customHeight="1" s="161">
      <c r="A119" s="135" t="n"/>
    </row>
    <row r="120" ht="14" customHeight="1" s="161">
      <c r="A120" s="135" t="n"/>
    </row>
    <row r="122" ht="14" customHeight="1" s="161">
      <c r="A122" s="135" t="n"/>
    </row>
    <row r="123" ht="14" customHeight="1" s="161">
      <c r="A123" s="135" t="n"/>
    </row>
    <row r="124" ht="14" customHeight="1" s="161">
      <c r="A124" s="135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61" min="1" max="1"/>
    <col width="41.83203125" customWidth="1" style="161" min="2" max="2"/>
    <col width="11.83203125" bestFit="1" customWidth="1" style="161" min="3" max="10"/>
    <col width="10.83203125" bestFit="1" customWidth="1" style="161" min="11" max="11"/>
    <col width="11.83203125" bestFit="1" customWidth="1" style="161" min="12" max="17"/>
    <col width="10.83203125" bestFit="1" customWidth="1" style="161" min="18" max="18"/>
    <col width="11.83203125" bestFit="1" customWidth="1" style="161" min="19" max="28"/>
    <col width="9.83203125" bestFit="1" customWidth="1" style="161" min="29" max="29"/>
    <col width="11.83203125" bestFit="1" customWidth="1" style="161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153108203908.0271</v>
      </c>
      <c r="D4" t="n">
        <v>147096584430.8477</v>
      </c>
      <c r="E4" t="n">
        <v>156573883928.4969</v>
      </c>
      <c r="F4" t="n">
        <v>160833001318.3949</v>
      </c>
      <c r="G4" t="n">
        <v>163229362336.9586</v>
      </c>
      <c r="H4" t="n">
        <v>163989783055.0878</v>
      </c>
      <c r="I4" t="n">
        <v>162604692555.1353</v>
      </c>
      <c r="J4" t="n">
        <v>161175492774.7202</v>
      </c>
      <c r="K4" t="n">
        <v>161048912129.537</v>
      </c>
      <c r="L4" t="n">
        <v>161107095734.9995</v>
      </c>
      <c r="M4" t="n">
        <v>161966413268.5692</v>
      </c>
      <c r="N4" t="n">
        <v>162690105979.8565</v>
      </c>
      <c r="O4" t="n">
        <v>162676552325.6099</v>
      </c>
      <c r="P4" t="n">
        <v>162786941731.8306</v>
      </c>
      <c r="Q4" t="n">
        <v>163368080556.0696</v>
      </c>
      <c r="R4" t="n">
        <v>163890019656.1443</v>
      </c>
      <c r="S4" t="n">
        <v>164060309620.1732</v>
      </c>
      <c r="T4" t="n">
        <v>164305884251.2238</v>
      </c>
      <c r="U4" t="n">
        <v>164321127833.3825</v>
      </c>
      <c r="V4" t="n">
        <v>164204621897.032</v>
      </c>
      <c r="W4" t="n">
        <v>163886994721.214</v>
      </c>
      <c r="X4" t="n">
        <v>163908684531.5922</v>
      </c>
      <c r="Y4" t="n">
        <v>164627015595.2604</v>
      </c>
      <c r="Z4" t="n">
        <v>165518360685.8608</v>
      </c>
      <c r="AA4" t="n">
        <v>166108763485.9255</v>
      </c>
      <c r="AB4" t="n">
        <v>166526031549.9214</v>
      </c>
      <c r="AC4" t="n">
        <v>166820208723.9217</v>
      </c>
      <c r="AD4" t="n">
        <v>167308579874.2525</v>
      </c>
      <c r="AE4" t="n">
        <v>167871246597.3363</v>
      </c>
      <c r="AF4" t="n">
        <v>168855755720.204</v>
      </c>
      <c r="AG4" t="n">
        <v>169836265226.9042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659550209278.3933</v>
      </c>
      <c r="D5" t="n">
        <v>633653720500.7085</v>
      </c>
      <c r="E5" t="n">
        <v>674479454899.7831</v>
      </c>
      <c r="F5" t="n">
        <v>692826621767.0525</v>
      </c>
      <c r="G5" t="n">
        <v>703149520024.3514</v>
      </c>
      <c r="H5" t="n">
        <v>706425214147.7241</v>
      </c>
      <c r="I5" t="n">
        <v>700458605528.4894</v>
      </c>
      <c r="J5" t="n">
        <v>694301985633.4534</v>
      </c>
      <c r="K5" t="n">
        <v>693756709228.3347</v>
      </c>
      <c r="L5" t="n">
        <v>694007349025.4185</v>
      </c>
      <c r="M5" t="n">
        <v>697709064835.7806</v>
      </c>
      <c r="N5" t="n">
        <v>700826544284.9518</v>
      </c>
      <c r="O5" t="n">
        <v>700768158677.475</v>
      </c>
      <c r="P5" t="n">
        <v>701243687448.0868</v>
      </c>
      <c r="Q5" t="n">
        <v>703747081932.2709</v>
      </c>
      <c r="R5" t="n">
        <v>705995459445.0236</v>
      </c>
      <c r="S5" t="n">
        <v>706729024195.6152</v>
      </c>
      <c r="T5" t="n">
        <v>707786895656.2468</v>
      </c>
      <c r="U5" t="n">
        <v>707852561032.408</v>
      </c>
      <c r="V5" t="n">
        <v>707350683845.2886</v>
      </c>
      <c r="W5" t="n">
        <v>705982428814.2972</v>
      </c>
      <c r="X5" t="n">
        <v>706075862860.3445</v>
      </c>
      <c r="Y5" t="n">
        <v>709170245729.9792</v>
      </c>
      <c r="Z5" t="n">
        <v>713009927902.7119</v>
      </c>
      <c r="AA5" t="n">
        <v>715553229178.5542</v>
      </c>
      <c r="AB5" t="n">
        <v>717350711167.8212</v>
      </c>
      <c r="AC5" t="n">
        <v>718617949707.1313</v>
      </c>
      <c r="AD5" t="n">
        <v>720721725247.4653</v>
      </c>
      <c r="AE5" t="n">
        <v>723145546737.7028</v>
      </c>
      <c r="AF5" t="n">
        <v>727386555262.7191</v>
      </c>
      <c r="AG5" t="n">
        <v>731610334484.4524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350721351913.6341</v>
      </c>
      <c r="D6" t="n">
        <v>336950676950.3696</v>
      </c>
      <c r="E6" t="n">
        <v>358660103404.765</v>
      </c>
      <c r="F6" t="n">
        <v>368416363166.2681</v>
      </c>
      <c r="G6" t="n">
        <v>373905650837.6766</v>
      </c>
      <c r="H6" t="n">
        <v>375647528643.5555</v>
      </c>
      <c r="I6" t="n">
        <v>372474734500.1543</v>
      </c>
      <c r="J6" t="n">
        <v>369200900268.2346</v>
      </c>
      <c r="K6" t="n">
        <v>368910944969.4879</v>
      </c>
      <c r="L6" t="n">
        <v>369044224782.3663</v>
      </c>
      <c r="M6" t="n">
        <v>371012643191.0734</v>
      </c>
      <c r="N6" t="n">
        <v>372670389017.8431</v>
      </c>
      <c r="O6" t="n">
        <v>372639341981.6985</v>
      </c>
      <c r="P6" t="n">
        <v>372892208391.195</v>
      </c>
      <c r="Q6" t="n">
        <v>374223409390.7773</v>
      </c>
      <c r="R6" t="n">
        <v>375419002978.3339</v>
      </c>
      <c r="S6" t="n">
        <v>375809082182.9561</v>
      </c>
      <c r="T6" t="n">
        <v>376371614198.8726</v>
      </c>
      <c r="U6" t="n">
        <v>376406532313.0316</v>
      </c>
      <c r="V6" t="n">
        <v>376139654912.2138</v>
      </c>
      <c r="W6" t="n">
        <v>375412073831.2268</v>
      </c>
      <c r="X6" t="n">
        <v>375461758168.3454</v>
      </c>
      <c r="Y6" t="n">
        <v>377107222195.3587</v>
      </c>
      <c r="Z6" t="n">
        <v>379149005373.6445</v>
      </c>
      <c r="AA6" t="n">
        <v>380501427144.1766</v>
      </c>
      <c r="AB6" t="n">
        <v>381457253257.8638</v>
      </c>
      <c r="AC6" t="n">
        <v>382131117972.7126</v>
      </c>
      <c r="AD6" t="n">
        <v>383249818249.4301</v>
      </c>
      <c r="AE6" t="n">
        <v>384538705642.5271</v>
      </c>
      <c r="AF6" t="n">
        <v>386793897472.4233</v>
      </c>
      <c r="AG6" t="n">
        <v>389039927475.8884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173062125828.6998</v>
      </c>
      <c r="D7" t="n">
        <v>175672820996.5666</v>
      </c>
      <c r="E7" t="n">
        <v>178346441154.6313</v>
      </c>
      <c r="F7" t="n">
        <v>180770225202.5909</v>
      </c>
      <c r="G7" t="n">
        <v>181970222424.0005</v>
      </c>
      <c r="H7" t="n">
        <v>183201144232.8598</v>
      </c>
      <c r="I7" t="n">
        <v>184429489524.7055</v>
      </c>
      <c r="J7" t="n">
        <v>185676951063.6348</v>
      </c>
      <c r="K7" t="n">
        <v>186318421525.2461</v>
      </c>
      <c r="L7" t="n">
        <v>186981371725.8788</v>
      </c>
      <c r="M7" t="n">
        <v>187641703565.1829</v>
      </c>
      <c r="N7" t="n">
        <v>188317274594.251</v>
      </c>
      <c r="O7" t="n">
        <v>188400946958.559</v>
      </c>
      <c r="P7" t="n">
        <v>188534526166.7628</v>
      </c>
      <c r="Q7" t="n">
        <v>188712572568.6819</v>
      </c>
      <c r="R7" t="n">
        <v>188898816102.762</v>
      </c>
      <c r="S7" t="n">
        <v>189096768902.5139</v>
      </c>
      <c r="T7" t="n">
        <v>189292969364.3939</v>
      </c>
      <c r="U7" t="n">
        <v>189497913750.9677</v>
      </c>
      <c r="V7" t="n">
        <v>189708052153.8583</v>
      </c>
      <c r="W7" t="n">
        <v>189930357037.8508</v>
      </c>
      <c r="X7" t="n">
        <v>190171360718.0402</v>
      </c>
      <c r="Y7" t="n">
        <v>190429382099.9595</v>
      </c>
      <c r="Z7" t="n">
        <v>190694140814.405</v>
      </c>
      <c r="AA7" t="n">
        <v>190959789084.4908</v>
      </c>
      <c r="AB7" t="n">
        <v>191228896667.7942</v>
      </c>
      <c r="AC7" t="n">
        <v>191500326145.6857</v>
      </c>
      <c r="AD7" t="n">
        <v>191773257017.4711</v>
      </c>
      <c r="AE7" t="n">
        <v>192060125961.0126</v>
      </c>
      <c r="AF7" t="n">
        <v>192354798074.6735</v>
      </c>
      <c r="AG7" t="n">
        <v>192652650038.5303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1428680304.552168</v>
      </c>
      <c r="D8" t="n">
        <v>1457963176.675128</v>
      </c>
      <c r="E8" t="n">
        <v>1525014791.194758</v>
      </c>
      <c r="F8" t="n">
        <v>1552296774.909616</v>
      </c>
      <c r="G8" t="n">
        <v>1569400742.532338</v>
      </c>
      <c r="H8" t="n">
        <v>1591842438.301008</v>
      </c>
      <c r="I8" t="n">
        <v>1612417886.9563</v>
      </c>
      <c r="J8" t="n">
        <v>1633003686.230499</v>
      </c>
      <c r="K8" t="n">
        <v>1647681862.826647</v>
      </c>
      <c r="L8" t="n">
        <v>1663459036.503644</v>
      </c>
      <c r="M8" t="n">
        <v>1680744237.080991</v>
      </c>
      <c r="N8" t="n">
        <v>1700869142.44256</v>
      </c>
      <c r="O8" t="n">
        <v>1714876693.282402</v>
      </c>
      <c r="P8" t="n">
        <v>1728158424.314985</v>
      </c>
      <c r="Q8" t="n">
        <v>1744269259.766047</v>
      </c>
      <c r="R8" t="n">
        <v>1763099949.269278</v>
      </c>
      <c r="S8" t="n">
        <v>1780260026.68135</v>
      </c>
      <c r="T8" t="n">
        <v>1796116925.098607</v>
      </c>
      <c r="U8" t="n">
        <v>1815494171.679516</v>
      </c>
      <c r="V8" t="n">
        <v>1835390752.932884</v>
      </c>
      <c r="W8" t="n">
        <v>1855764100.897847</v>
      </c>
      <c r="X8" t="n">
        <v>1879828873.609722</v>
      </c>
      <c r="Y8" t="n">
        <v>1906700773.01843</v>
      </c>
      <c r="Z8" t="n">
        <v>1934722257.117277</v>
      </c>
      <c r="AA8" t="n">
        <v>1961984122.336943</v>
      </c>
      <c r="AB8" t="n">
        <v>1988699125.232796</v>
      </c>
      <c r="AC8" t="n">
        <v>2015050829.729942</v>
      </c>
      <c r="AD8" t="n">
        <v>2039222327.590108</v>
      </c>
      <c r="AE8" t="n">
        <v>2065105507.021275</v>
      </c>
      <c r="AF8" t="n">
        <v>2091868988.553131</v>
      </c>
      <c r="AG8" t="n">
        <v>2118353031.124171</v>
      </c>
    </row>
    <row r="9">
      <c r="A9" t="inlineStr">
        <is>
          <t>coal</t>
        </is>
      </c>
      <c r="B9" t="inlineStr">
        <is>
          <t>wood products 16</t>
        </is>
      </c>
      <c r="C9" t="n">
        <v>2870453093.480432</v>
      </c>
      <c r="D9" t="n">
        <v>2937019473.32681</v>
      </c>
      <c r="E9" t="n">
        <v>3074059047.878374</v>
      </c>
      <c r="F9" t="n">
        <v>3116518907.32065</v>
      </c>
      <c r="G9" t="n">
        <v>3141026496.100752</v>
      </c>
      <c r="H9" t="n">
        <v>3180268374.508235</v>
      </c>
      <c r="I9" t="n">
        <v>3209311983.479337</v>
      </c>
      <c r="J9" t="n">
        <v>3239235985.151043</v>
      </c>
      <c r="K9" t="n">
        <v>3256660017.542583</v>
      </c>
      <c r="L9" t="n">
        <v>3277123358.74806</v>
      </c>
      <c r="M9" t="n">
        <v>3304186636.970991</v>
      </c>
      <c r="N9" t="n">
        <v>3335602994.043559</v>
      </c>
      <c r="O9" t="n">
        <v>3354193896.056008</v>
      </c>
      <c r="P9" t="n">
        <v>3365365642.884184</v>
      </c>
      <c r="Q9" t="n">
        <v>3377091134.814851</v>
      </c>
      <c r="R9" t="n">
        <v>3402586060.194764</v>
      </c>
      <c r="S9" t="n">
        <v>3425000435.77545</v>
      </c>
      <c r="T9" t="n">
        <v>3445643984.631611</v>
      </c>
      <c r="U9" t="n">
        <v>3477265615.0668</v>
      </c>
      <c r="V9" t="n">
        <v>3508122194.731469</v>
      </c>
      <c r="W9" t="n">
        <v>3540431818.826204</v>
      </c>
      <c r="X9" t="n">
        <v>3584374044.248841</v>
      </c>
      <c r="Y9" t="n">
        <v>3630171687.275509</v>
      </c>
      <c r="Z9" t="n">
        <v>3679377110.38154</v>
      </c>
      <c r="AA9" t="n">
        <v>3729716328.748159</v>
      </c>
      <c r="AB9" t="n">
        <v>3780041677.192803</v>
      </c>
      <c r="AC9" t="n">
        <v>3827400537.406462</v>
      </c>
      <c r="AD9" t="n">
        <v>3869363392.40507</v>
      </c>
      <c r="AE9" t="n">
        <v>3914751040.555171</v>
      </c>
      <c r="AF9" t="n">
        <v>3961891757.338834</v>
      </c>
      <c r="AG9" t="n">
        <v>4009901655.210346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23313546050.54039</v>
      </c>
      <c r="D10" t="n">
        <v>23586556020.68989</v>
      </c>
      <c r="E10" t="n">
        <v>23912874877.58675</v>
      </c>
      <c r="F10" t="n">
        <v>24235042550.51282</v>
      </c>
      <c r="G10" t="n">
        <v>24406863005.88085</v>
      </c>
      <c r="H10" t="n">
        <v>24616270092.87395</v>
      </c>
      <c r="I10" t="n">
        <v>24881743387.08113</v>
      </c>
      <c r="J10" t="n">
        <v>25217088840.45321</v>
      </c>
      <c r="K10" t="n">
        <v>25572598668.2358</v>
      </c>
      <c r="L10" t="n">
        <v>26054979099.31705</v>
      </c>
      <c r="M10" t="n">
        <v>26690060490.69059</v>
      </c>
      <c r="N10" t="n">
        <v>27451833501.40267</v>
      </c>
      <c r="O10" t="n">
        <v>28227659862.74405</v>
      </c>
      <c r="P10" t="n">
        <v>29094086660.79388</v>
      </c>
      <c r="Q10" t="n">
        <v>30001218834.14454</v>
      </c>
      <c r="R10" t="n">
        <v>30890169277.80121</v>
      </c>
      <c r="S10" t="n">
        <v>31722212496.94857</v>
      </c>
      <c r="T10" t="n">
        <v>32501932277.71586</v>
      </c>
      <c r="U10" t="n">
        <v>33236313140.89432</v>
      </c>
      <c r="V10" t="n">
        <v>33884910239.95902</v>
      </c>
      <c r="W10" t="n">
        <v>34464035993.36024</v>
      </c>
      <c r="X10" t="n">
        <v>35029595591.85374</v>
      </c>
      <c r="Y10" t="n">
        <v>35630488282.61343</v>
      </c>
      <c r="Z10" t="n">
        <v>36239136714.62571</v>
      </c>
      <c r="AA10" t="n">
        <v>36813870104.89751</v>
      </c>
      <c r="AB10" t="n">
        <v>37408399535.79319</v>
      </c>
      <c r="AC10" t="n">
        <v>38046401337.26504</v>
      </c>
      <c r="AD10" t="n">
        <v>38770363813.63747</v>
      </c>
      <c r="AE10" t="n">
        <v>39487401200.18612</v>
      </c>
      <c r="AF10" t="n">
        <v>40266570207.91783</v>
      </c>
      <c r="AG10" t="n">
        <v>41041511324.26727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70290446555.42978</v>
      </c>
      <c r="D11" t="n">
        <v>70290446555.42978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359040672.2365288</v>
      </c>
      <c r="V11" t="n">
        <v>438073493.0822902</v>
      </c>
      <c r="W11" t="n">
        <v>522618256.4454398</v>
      </c>
      <c r="X11" t="n">
        <v>450910285.8844756</v>
      </c>
      <c r="Y11" t="n">
        <v>15322637874.76699</v>
      </c>
      <c r="Z11" t="n">
        <v>33422591873.83212</v>
      </c>
      <c r="AA11" t="n">
        <v>53387081973.30102</v>
      </c>
      <c r="AB11" t="n">
        <v>83205706926.11986</v>
      </c>
      <c r="AC11" t="n">
        <v>88012964286.6411</v>
      </c>
      <c r="AD11" t="n">
        <v>88072462220.88167</v>
      </c>
      <c r="AE11" t="n">
        <v>88087079704.9966</v>
      </c>
      <c r="AF11" t="n">
        <v>88719693723.99545</v>
      </c>
      <c r="AG11" t="n">
        <v>88576301213.02237</v>
      </c>
    </row>
    <row r="12">
      <c r="A12" t="inlineStr">
        <is>
          <t>coal</t>
        </is>
      </c>
      <c r="B12" t="inlineStr">
        <is>
          <t>chemicals 20</t>
        </is>
      </c>
      <c r="C12" t="n">
        <v>53238970854.12027</v>
      </c>
      <c r="D12" t="n">
        <v>53723134872.37536</v>
      </c>
      <c r="E12" t="n">
        <v>54818925222.16526</v>
      </c>
      <c r="F12" t="n">
        <v>55651936031.86984</v>
      </c>
      <c r="G12" t="n">
        <v>56276288652.78008</v>
      </c>
      <c r="H12" t="n">
        <v>56898325791.42389</v>
      </c>
      <c r="I12" t="n">
        <v>57388883421.23862</v>
      </c>
      <c r="J12" t="n">
        <v>57847879587.50958</v>
      </c>
      <c r="K12" t="n">
        <v>58155986077.8184</v>
      </c>
      <c r="L12" t="n">
        <v>58442187441.15488</v>
      </c>
      <c r="M12" t="n">
        <v>58789048900.44099</v>
      </c>
      <c r="N12" t="n">
        <v>59106981233.9178</v>
      </c>
      <c r="O12" t="n">
        <v>59164026297.02751</v>
      </c>
      <c r="P12" t="n">
        <v>59249072077.26743</v>
      </c>
      <c r="Q12" t="n">
        <v>59355902224.87824</v>
      </c>
      <c r="R12" t="n">
        <v>59532133690.96607</v>
      </c>
      <c r="S12" t="n">
        <v>59580946051.33801</v>
      </c>
      <c r="T12" t="n">
        <v>59670445534.31053</v>
      </c>
      <c r="U12" t="n">
        <v>59749704824.65685</v>
      </c>
      <c r="V12" t="n">
        <v>59735289008.74728</v>
      </c>
      <c r="W12" t="n">
        <v>59712653784.73497</v>
      </c>
      <c r="X12" t="n">
        <v>59715451197.52097</v>
      </c>
      <c r="Y12" t="n">
        <v>59822650271.25366</v>
      </c>
      <c r="Z12" t="n">
        <v>59865390307.07899</v>
      </c>
      <c r="AA12" t="n">
        <v>59850623291.22758</v>
      </c>
      <c r="AB12" t="n">
        <v>59867460946.48376</v>
      </c>
      <c r="AC12" t="n">
        <v>59882633448.70338</v>
      </c>
      <c r="AD12" t="n">
        <v>59857406878.74789</v>
      </c>
      <c r="AE12" t="n">
        <v>59841139784.91142</v>
      </c>
      <c r="AF12" t="n">
        <v>59962551931.36958</v>
      </c>
      <c r="AG12" t="n">
        <v>60002481259.77386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50888473.39294738</v>
      </c>
      <c r="D13" t="n">
        <v>51071011.36440945</v>
      </c>
      <c r="E13" t="n">
        <v>51445992.4685757</v>
      </c>
      <c r="F13" t="n">
        <v>51722629.47183798</v>
      </c>
      <c r="G13" t="n">
        <v>51612965.18665726</v>
      </c>
      <c r="H13" t="n">
        <v>51508960.99361493</v>
      </c>
      <c r="I13" t="n">
        <v>51385146.47808834</v>
      </c>
      <c r="J13" t="n">
        <v>51249304.26676774</v>
      </c>
      <c r="K13" t="n">
        <v>50933046.61853695</v>
      </c>
      <c r="L13" t="n">
        <v>50614666.43575428</v>
      </c>
      <c r="M13" t="n">
        <v>50308313.94876563</v>
      </c>
      <c r="N13" t="n">
        <v>50015404.18060557</v>
      </c>
      <c r="O13" t="n">
        <v>49571794.45926172</v>
      </c>
      <c r="P13" t="n">
        <v>49136674.8761254</v>
      </c>
      <c r="Q13" t="n">
        <v>48714998.01181769</v>
      </c>
      <c r="R13" t="n">
        <v>48291906.12447537</v>
      </c>
      <c r="S13" t="n">
        <v>47856786.54133907</v>
      </c>
      <c r="T13" t="n">
        <v>47432987.14247947</v>
      </c>
      <c r="U13" t="n">
        <v>47021922.95093118</v>
      </c>
      <c r="V13" t="n">
        <v>46611566.27090017</v>
      </c>
      <c r="W13" t="n">
        <v>46193426.96417893</v>
      </c>
      <c r="X13" t="n">
        <v>45774580.14594041</v>
      </c>
      <c r="Y13" t="n">
        <v>45386863.83446284</v>
      </c>
      <c r="Z13" t="n">
        <v>44974384.61987997</v>
      </c>
      <c r="AA13" t="n">
        <v>44537850.01370906</v>
      </c>
      <c r="AB13" t="n">
        <v>44075844.99291554</v>
      </c>
      <c r="AC13" t="n">
        <v>43590492.0920513</v>
      </c>
      <c r="AD13" t="n">
        <v>43099479.09904869</v>
      </c>
      <c r="AE13" t="n">
        <v>42607051.08301148</v>
      </c>
      <c r="AF13" t="n">
        <v>42127358.2742856</v>
      </c>
      <c r="AG13" t="n">
        <v>41634222.74673111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1263932446420</v>
      </c>
      <c r="D15" t="n">
        <v>1227893566840</v>
      </c>
      <c r="E15" t="n">
        <v>1220737563780</v>
      </c>
      <c r="F15" t="n">
        <v>1193886329320</v>
      </c>
      <c r="G15" t="n">
        <v>1148677522500</v>
      </c>
      <c r="H15" t="n">
        <v>1103463979460</v>
      </c>
      <c r="I15" t="n">
        <v>1054461239560</v>
      </c>
      <c r="J15" t="n">
        <v>1002786044580</v>
      </c>
      <c r="K15" t="n">
        <v>946454310980</v>
      </c>
      <c r="L15" t="n">
        <v>890404280220</v>
      </c>
      <c r="M15" t="n">
        <v>835647482919.9999</v>
      </c>
      <c r="N15" t="n">
        <v>783653014360</v>
      </c>
      <c r="O15" t="n">
        <v>729782855440</v>
      </c>
      <c r="P15" t="n">
        <v>678309240200</v>
      </c>
      <c r="Q15" t="n">
        <v>621670576639.9999</v>
      </c>
      <c r="R15" t="n">
        <v>605856591640</v>
      </c>
      <c r="S15" t="n">
        <v>590974922140</v>
      </c>
      <c r="T15" t="n">
        <v>576804209160.0001</v>
      </c>
      <c r="U15" t="n">
        <v>564934121180</v>
      </c>
      <c r="V15" t="n">
        <v>554067940059.9999</v>
      </c>
      <c r="W15" t="n">
        <v>546256146400.0001</v>
      </c>
      <c r="X15" t="n">
        <v>539946094400.0001</v>
      </c>
      <c r="Y15" t="n">
        <v>533338846640</v>
      </c>
      <c r="Z15" t="n">
        <v>527922287860.0001</v>
      </c>
      <c r="AA15" t="n">
        <v>523393839860</v>
      </c>
      <c r="AB15" t="n">
        <v>519219716740</v>
      </c>
      <c r="AC15" t="n">
        <v>515246543500</v>
      </c>
      <c r="AD15" t="n">
        <v>511467710699.9999</v>
      </c>
      <c r="AE15" t="n">
        <v>508483213160</v>
      </c>
      <c r="AF15" t="n">
        <v>506189892899.9999</v>
      </c>
      <c r="AG15" t="n">
        <v>504642384139.9999</v>
      </c>
    </row>
    <row r="16">
      <c r="A16" t="inlineStr">
        <is>
          <t>coal</t>
        </is>
      </c>
      <c r="B16" t="inlineStr">
        <is>
          <t>iron and steel 241</t>
        </is>
      </c>
      <c r="C16" t="n">
        <v>187231855076.4578</v>
      </c>
      <c r="D16" t="n">
        <v>155195795011.674</v>
      </c>
      <c r="E16" t="n">
        <v>160949600999.3997</v>
      </c>
      <c r="F16" t="n">
        <v>192742295826.6088</v>
      </c>
      <c r="G16" t="n">
        <v>191987700662.8389</v>
      </c>
      <c r="H16" t="n">
        <v>181296267172.8528</v>
      </c>
      <c r="I16" t="n">
        <v>180385594754.4688</v>
      </c>
      <c r="J16" t="n">
        <v>176090421012.3147</v>
      </c>
      <c r="K16" t="n">
        <v>168699266263.736</v>
      </c>
      <c r="L16" t="n">
        <v>162028453397.3202</v>
      </c>
      <c r="M16" t="n">
        <v>162079319888.4948</v>
      </c>
      <c r="N16" t="n">
        <v>161963895017.1174</v>
      </c>
      <c r="O16" t="n">
        <v>159707992262.6353</v>
      </c>
      <c r="P16" t="n">
        <v>156872458547.652</v>
      </c>
      <c r="Q16" t="n">
        <v>156971975812.3434</v>
      </c>
      <c r="R16" t="n">
        <v>157352041094.2729</v>
      </c>
      <c r="S16" t="n">
        <v>155802224473.6693</v>
      </c>
      <c r="T16" t="n">
        <v>155804775469.5175</v>
      </c>
      <c r="U16" t="n">
        <v>157064730270.6085</v>
      </c>
      <c r="V16" t="n">
        <v>157459927852.7466</v>
      </c>
      <c r="W16" t="n">
        <v>154744848181.997</v>
      </c>
      <c r="X16" t="n">
        <v>155142655949.6291</v>
      </c>
      <c r="Y16" t="n">
        <v>158781619011.9196</v>
      </c>
      <c r="Z16" t="n">
        <v>161400337939.4779</v>
      </c>
      <c r="AA16" t="n">
        <v>159915331255.0713</v>
      </c>
      <c r="AB16" t="n">
        <v>159514916806.5952</v>
      </c>
      <c r="AC16" t="n">
        <v>158931205265.191</v>
      </c>
      <c r="AD16" t="n">
        <v>158018672656.4289</v>
      </c>
      <c r="AE16" t="n">
        <v>158779361238.4608</v>
      </c>
      <c r="AF16" t="n">
        <v>158099109827.306</v>
      </c>
      <c r="AG16" t="n">
        <v>160460000605.245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145914904.7085263</v>
      </c>
      <c r="D21" t="n">
        <v>147627762.66897</v>
      </c>
      <c r="E21" t="n">
        <v>149733695.3808324</v>
      </c>
      <c r="F21" t="n">
        <v>151838810.8894694</v>
      </c>
      <c r="G21" t="n">
        <v>152891368.6437878</v>
      </c>
      <c r="H21" t="n">
        <v>153944743.6013317</v>
      </c>
      <c r="I21" t="n">
        <v>154997301.3556502</v>
      </c>
      <c r="J21" t="n">
        <v>156049859.1099687</v>
      </c>
      <c r="K21" t="n">
        <v>156576137.9871279</v>
      </c>
      <c r="L21" t="n">
        <v>157103234.0675126</v>
      </c>
      <c r="M21" t="n">
        <v>157629512.9446718</v>
      </c>
      <c r="N21" t="n">
        <v>158155791.821831</v>
      </c>
      <c r="O21" t="n">
        <v>158155791.821831</v>
      </c>
      <c r="P21" t="n">
        <v>158155791.821831</v>
      </c>
      <c r="Q21" t="n">
        <v>158155791.821831</v>
      </c>
      <c r="R21" t="n">
        <v>158155791.821831</v>
      </c>
      <c r="S21" t="n">
        <v>158155791.821831</v>
      </c>
      <c r="T21" t="n">
        <v>158155791.821831</v>
      </c>
      <c r="U21" t="n">
        <v>158155791.821831</v>
      </c>
      <c r="V21" t="n">
        <v>158155791.821831</v>
      </c>
      <c r="W21" t="n">
        <v>158155791.821831</v>
      </c>
      <c r="X21" t="n">
        <v>158155791.821831</v>
      </c>
      <c r="Y21" t="n">
        <v>158155791.821831</v>
      </c>
      <c r="Z21" t="n">
        <v>158155791.821831</v>
      </c>
      <c r="AA21" t="n">
        <v>158155791.821831</v>
      </c>
      <c r="AB21" t="n">
        <v>158155791.821831</v>
      </c>
      <c r="AC21" t="n">
        <v>158155791.821831</v>
      </c>
      <c r="AD21" t="n">
        <v>158155791.821831</v>
      </c>
      <c r="AE21" t="n">
        <v>158155791.821831</v>
      </c>
      <c r="AF21" t="n">
        <v>158155791.821831</v>
      </c>
      <c r="AG21" t="n">
        <v>158155791.821831</v>
      </c>
    </row>
    <row r="22">
      <c r="A22" t="inlineStr">
        <is>
          <t>coal</t>
        </is>
      </c>
      <c r="B22" t="inlineStr">
        <is>
          <t>road vehicles 29</t>
        </is>
      </c>
      <c r="C22" t="n">
        <v>5568969.22433707</v>
      </c>
      <c r="D22" t="n">
        <v>5629791.653824399</v>
      </c>
      <c r="E22" t="n">
        <v>5705622.58095837</v>
      </c>
      <c r="F22" t="n">
        <v>5781171.92277064</v>
      </c>
      <c r="G22" t="n">
        <v>5816257.453854536</v>
      </c>
      <c r="H22" t="n">
        <v>5851314.826406262</v>
      </c>
      <c r="I22" t="n">
        <v>5886287.723361474</v>
      </c>
      <c r="J22" t="n">
        <v>5921288.778848858</v>
      </c>
      <c r="K22" t="n">
        <v>5935987.532641629</v>
      </c>
      <c r="L22" t="n">
        <v>5950235.74991968</v>
      </c>
      <c r="M22" t="n">
        <v>5964343.174536879</v>
      </c>
      <c r="N22" t="n">
        <v>5978704.025943612</v>
      </c>
      <c r="O22" t="n">
        <v>5973438.380427809</v>
      </c>
      <c r="P22" t="n">
        <v>5968144.576379837</v>
      </c>
      <c r="Q22" t="n">
        <v>5962766.296735356</v>
      </c>
      <c r="R22" t="n">
        <v>5956965.639108324</v>
      </c>
      <c r="S22" t="n">
        <v>5950770.762030911</v>
      </c>
      <c r="T22" t="n">
        <v>5944294.299631797</v>
      </c>
      <c r="U22" t="n">
        <v>5937620.727507493</v>
      </c>
      <c r="V22" t="n">
        <v>5930834.521254509</v>
      </c>
      <c r="W22" t="n">
        <v>5923147.241972083</v>
      </c>
      <c r="X22" t="n">
        <v>5914924.950578424</v>
      </c>
      <c r="Y22" t="n">
        <v>5906195.805605706</v>
      </c>
      <c r="Z22" t="n">
        <v>5896396.636410525</v>
      </c>
      <c r="AA22" t="n">
        <v>5885837.186846753</v>
      </c>
      <c r="AB22" t="n">
        <v>5873982.44480316</v>
      </c>
      <c r="AC22" t="n">
        <v>5860719.77615106</v>
      </c>
      <c r="AD22" t="n">
        <v>5846499.71740518</v>
      </c>
      <c r="AE22" t="n">
        <v>5831237.792969007</v>
      </c>
      <c r="AF22" t="n">
        <v>5814905.844310372</v>
      </c>
      <c r="AG22" t="n">
        <v>5796602.798399834</v>
      </c>
    </row>
    <row r="23">
      <c r="A23" t="inlineStr">
        <is>
          <t>coal</t>
        </is>
      </c>
      <c r="B23" t="inlineStr">
        <is>
          <t>nonroad vehicles 30</t>
        </is>
      </c>
      <c r="C23" t="n">
        <v>15040281.84674975</v>
      </c>
      <c r="D23" t="n">
        <v>15204546.80229947</v>
      </c>
      <c r="E23" t="n">
        <v>15409345.6566029</v>
      </c>
      <c r="F23" t="n">
        <v>15613384.025001</v>
      </c>
      <c r="G23" t="n">
        <v>15708140.56880422</v>
      </c>
      <c r="H23" t="n">
        <v>15802821.06401691</v>
      </c>
      <c r="I23" t="n">
        <v>15897273.413458</v>
      </c>
      <c r="J23" t="n">
        <v>15991801.81148962</v>
      </c>
      <c r="K23" t="n">
        <v>16031499.17574747</v>
      </c>
      <c r="L23" t="n">
        <v>16069979.7625568</v>
      </c>
      <c r="M23" t="n">
        <v>16108080.10641347</v>
      </c>
      <c r="N23" t="n">
        <v>16146864.88758494</v>
      </c>
      <c r="O23" t="n">
        <v>16132643.8011554</v>
      </c>
      <c r="P23" t="n">
        <v>16118346.66613533</v>
      </c>
      <c r="Q23" t="n">
        <v>16103821.38534366</v>
      </c>
      <c r="R23" t="n">
        <v>16088155.37569401</v>
      </c>
      <c r="S23" t="n">
        <v>16071424.68577691</v>
      </c>
      <c r="T23" t="n">
        <v>16053933.50995449</v>
      </c>
      <c r="U23" t="n">
        <v>16035909.99399834</v>
      </c>
      <c r="V23" t="n">
        <v>16017582.28368006</v>
      </c>
      <c r="W23" t="n">
        <v>15996821.01846475</v>
      </c>
      <c r="X23" t="n">
        <v>15974614.83002933</v>
      </c>
      <c r="Y23" t="n">
        <v>15951039.76696432</v>
      </c>
      <c r="Z23" t="n">
        <v>15924574.85745909</v>
      </c>
      <c r="AA23" t="n">
        <v>15896056.63600948</v>
      </c>
      <c r="AB23" t="n">
        <v>15864040.1793954</v>
      </c>
      <c r="AC23" t="n">
        <v>15828221.29325469</v>
      </c>
      <c r="AD23" t="n">
        <v>15789816.75503588</v>
      </c>
      <c r="AE23" t="n">
        <v>15748598.41896739</v>
      </c>
      <c r="AF23" t="n">
        <v>15704490.23645867</v>
      </c>
      <c r="AG23" t="n">
        <v>15655058.65261269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114966744507.4921</v>
      </c>
      <c r="D24" t="n">
        <v>117323154452.4456</v>
      </c>
      <c r="E24" t="n">
        <v>122718837314.9664</v>
      </c>
      <c r="F24" t="n">
        <v>124914234592.7268</v>
      </c>
      <c r="G24" t="n">
        <v>126290600928.4846</v>
      </c>
      <c r="H24" t="n">
        <v>128096497387.987</v>
      </c>
      <c r="I24" t="n">
        <v>129752215844.4834</v>
      </c>
      <c r="J24" t="n">
        <v>131408767221.3719</v>
      </c>
      <c r="K24" t="n">
        <v>132589928726.2855</v>
      </c>
      <c r="L24" t="n">
        <v>133859527172.7638</v>
      </c>
      <c r="M24" t="n">
        <v>135250477430.988</v>
      </c>
      <c r="N24" t="n">
        <v>136869940403.6131</v>
      </c>
      <c r="O24" t="n">
        <v>137997136259.4309</v>
      </c>
      <c r="P24" t="n">
        <v>139065924968.4059</v>
      </c>
      <c r="Q24" t="n">
        <v>140362373374.1148</v>
      </c>
      <c r="R24" t="n">
        <v>141877690035.316</v>
      </c>
      <c r="S24" t="n">
        <v>143258571558.8287</v>
      </c>
      <c r="T24" t="n">
        <v>144534585502.0526</v>
      </c>
      <c r="U24" t="n">
        <v>146093883932.7987</v>
      </c>
      <c r="V24" t="n">
        <v>147694973530.1285</v>
      </c>
      <c r="W24" t="n">
        <v>149334428825.1914</v>
      </c>
      <c r="X24" t="n">
        <v>151270935241.0647</v>
      </c>
      <c r="Y24" t="n">
        <v>153433332793.4831</v>
      </c>
      <c r="Z24" t="n">
        <v>155688238102.1432</v>
      </c>
      <c r="AA24" t="n">
        <v>157882016432.7611</v>
      </c>
      <c r="AB24" t="n">
        <v>160031788430.498</v>
      </c>
      <c r="AC24" t="n">
        <v>162152325592.3859</v>
      </c>
      <c r="AD24" t="n">
        <v>164097420243.7217</v>
      </c>
      <c r="AE24" t="n">
        <v>166180254917.9473</v>
      </c>
      <c r="AF24" t="n">
        <v>168333928020.0402</v>
      </c>
      <c r="AG24" t="n">
        <v>170465114504.5804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1824829163966.85</v>
      </c>
      <c r="D28" t="n">
        <v>1968077631273.556</v>
      </c>
      <c r="E28" t="n">
        <v>1988982827082.904</v>
      </c>
      <c r="F28" t="n">
        <v>1985186069468.991</v>
      </c>
      <c r="G28" t="n">
        <v>1996541866301.911</v>
      </c>
      <c r="H28" t="n">
        <v>2009142675563.291</v>
      </c>
      <c r="I28" t="n">
        <v>2018817457899.908</v>
      </c>
      <c r="J28" t="n">
        <v>2026982127842.714</v>
      </c>
      <c r="K28" t="n">
        <v>2040973903237.179</v>
      </c>
      <c r="L28" t="n">
        <v>2056484723741.681</v>
      </c>
      <c r="M28" t="n">
        <v>2068616913972.437</v>
      </c>
      <c r="N28" t="n">
        <v>2079969308751.104</v>
      </c>
      <c r="O28" t="n">
        <v>2103451765152.811</v>
      </c>
      <c r="P28" t="n">
        <v>2123755150577.973</v>
      </c>
      <c r="Q28" t="n">
        <v>2146783451327.251</v>
      </c>
      <c r="R28" t="n">
        <v>2169610491752.199</v>
      </c>
      <c r="S28" t="n">
        <v>2192152019886.27</v>
      </c>
      <c r="T28" t="n">
        <v>2215109834904.927</v>
      </c>
      <c r="U28" t="n">
        <v>2238128635928.938</v>
      </c>
      <c r="V28" t="n">
        <v>2261080204552.9</v>
      </c>
      <c r="W28" t="n">
        <v>2283316086927.475</v>
      </c>
      <c r="X28" t="n">
        <v>2305583442951.513</v>
      </c>
      <c r="Y28" t="n">
        <v>2328820672590.036</v>
      </c>
      <c r="Z28" t="n">
        <v>2352176044604.424</v>
      </c>
      <c r="AA28" t="n">
        <v>2376157757115.499</v>
      </c>
      <c r="AB28" t="n">
        <v>2400620283999.222</v>
      </c>
      <c r="AC28" t="n">
        <v>2425112453372.059</v>
      </c>
      <c r="AD28" t="n">
        <v>2449741922590.206</v>
      </c>
      <c r="AE28" t="n">
        <v>2474964250885.853</v>
      </c>
      <c r="AF28" t="n">
        <v>2500414089235.918</v>
      </c>
      <c r="AG28" t="n">
        <v>2526337082688.946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33781130752316.84</v>
      </c>
      <c r="D29" t="n">
        <v>32774197736577.25</v>
      </c>
      <c r="E29" t="n">
        <v>34002769820754.43</v>
      </c>
      <c r="F29" t="n">
        <v>34944016286468.3</v>
      </c>
      <c r="G29" t="n">
        <v>35223547770587.09</v>
      </c>
      <c r="H29" t="n">
        <v>36013114197382.13</v>
      </c>
      <c r="I29" t="n">
        <v>36455938069715.24</v>
      </c>
      <c r="J29" t="n">
        <v>36613688812189.5</v>
      </c>
      <c r="K29" t="n">
        <v>36876115595838.29</v>
      </c>
      <c r="L29" t="n">
        <v>37132708650968.1</v>
      </c>
      <c r="M29" t="n">
        <v>37601412023440.28</v>
      </c>
      <c r="N29" t="n">
        <v>37982959814793.02</v>
      </c>
      <c r="O29" t="n">
        <v>38283967948790.39</v>
      </c>
      <c r="P29" t="n">
        <v>38830289196645.67</v>
      </c>
      <c r="Q29" t="n">
        <v>39206352681321.23</v>
      </c>
      <c r="R29" t="n">
        <v>39232534129024.23</v>
      </c>
      <c r="S29" t="n">
        <v>39246450933202.41</v>
      </c>
      <c r="T29" t="n">
        <v>39387081737636.98</v>
      </c>
      <c r="U29" t="n">
        <v>39506078672181.77</v>
      </c>
      <c r="V29" t="n">
        <v>39786810313091.69</v>
      </c>
      <c r="W29" t="n">
        <v>40095765353483.66</v>
      </c>
      <c r="X29" t="n">
        <v>40317996220943.68</v>
      </c>
      <c r="Y29" t="n">
        <v>40751084827604.83</v>
      </c>
      <c r="Z29" t="n">
        <v>41379901206248.5</v>
      </c>
      <c r="AA29" t="n">
        <v>41707473341962.98</v>
      </c>
      <c r="AB29" t="n">
        <v>41724359446430.52</v>
      </c>
      <c r="AC29" t="n">
        <v>42047883996262.71</v>
      </c>
      <c r="AD29" t="n">
        <v>42196371661569.12</v>
      </c>
      <c r="AE29" t="n">
        <v>42386137580265.4</v>
      </c>
      <c r="AF29" t="n">
        <v>42428189074259.19</v>
      </c>
      <c r="AG29" t="n">
        <v>42489799354191.41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145520300602149.8</v>
      </c>
      <c r="D30" t="n">
        <v>141182695795164.3</v>
      </c>
      <c r="E30" t="n">
        <v>146475063901836.1</v>
      </c>
      <c r="F30" t="n">
        <v>150529708183451.8</v>
      </c>
      <c r="G30" t="n">
        <v>151733856910591.2</v>
      </c>
      <c r="H30" t="n">
        <v>155135103145212.9</v>
      </c>
      <c r="I30" t="n">
        <v>157042672891418.1</v>
      </c>
      <c r="J30" t="n">
        <v>157722221945988.8</v>
      </c>
      <c r="K30" t="n">
        <v>158852688084692.8</v>
      </c>
      <c r="L30" t="n">
        <v>159958024042470.2</v>
      </c>
      <c r="M30" t="n">
        <v>161977075925471.9</v>
      </c>
      <c r="N30" t="n">
        <v>163620684296631.2</v>
      </c>
      <c r="O30" t="n">
        <v>164917348829981.3</v>
      </c>
      <c r="P30" t="n">
        <v>167270758276105</v>
      </c>
      <c r="Q30" t="n">
        <v>168890741684497.2</v>
      </c>
      <c r="R30" t="n">
        <v>169003524532646.2</v>
      </c>
      <c r="S30" t="n">
        <v>169063474495312.6</v>
      </c>
      <c r="T30" t="n">
        <v>169669275321971.8</v>
      </c>
      <c r="U30" t="n">
        <v>170181883079617.9</v>
      </c>
      <c r="V30" t="n">
        <v>171391201769192.7</v>
      </c>
      <c r="W30" t="n">
        <v>172722099502605.7</v>
      </c>
      <c r="X30" t="n">
        <v>173679412118129.8</v>
      </c>
      <c r="Y30" t="n">
        <v>175545044878938.8</v>
      </c>
      <c r="Z30" t="n">
        <v>178253821832401.4</v>
      </c>
      <c r="AA30" t="n">
        <v>179664917156816.8</v>
      </c>
      <c r="AB30" t="n">
        <v>179737658090687</v>
      </c>
      <c r="AC30" t="n">
        <v>181131317470799</v>
      </c>
      <c r="AD30" t="n">
        <v>181770963604894.7</v>
      </c>
      <c r="AE30" t="n">
        <v>182588425688541.2</v>
      </c>
      <c r="AF30" t="n">
        <v>182769572556939.8</v>
      </c>
      <c r="AG30" t="n">
        <v>183034973573905.6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77381639547811.69</v>
      </c>
      <c r="D31" t="n">
        <v>75075081835340.56</v>
      </c>
      <c r="E31" t="n">
        <v>77889342934927.41</v>
      </c>
      <c r="F31" t="n">
        <v>80045434016352.41</v>
      </c>
      <c r="G31" t="n">
        <v>80685750194781.72</v>
      </c>
      <c r="H31" t="n">
        <v>82494391388153.22</v>
      </c>
      <c r="I31" t="n">
        <v>83508757589311.12</v>
      </c>
      <c r="J31" t="n">
        <v>83870113494832.59</v>
      </c>
      <c r="K31" t="n">
        <v>84471248339278.55</v>
      </c>
      <c r="L31" t="n">
        <v>85059019999383.94</v>
      </c>
      <c r="M31" t="n">
        <v>86132667761189.5</v>
      </c>
      <c r="N31" t="n">
        <v>87006670288730.59</v>
      </c>
      <c r="O31" t="n">
        <v>87696182522549.08</v>
      </c>
      <c r="P31" t="n">
        <v>88947627721018.33</v>
      </c>
      <c r="Q31" t="n">
        <v>89809067476591.39</v>
      </c>
      <c r="R31" t="n">
        <v>89869040701402.84</v>
      </c>
      <c r="S31" t="n">
        <v>89900919596531.27</v>
      </c>
      <c r="T31" t="n">
        <v>90223059263727.81</v>
      </c>
      <c r="U31" t="n">
        <v>90495642735363.34</v>
      </c>
      <c r="V31" t="n">
        <v>91138708084650.59</v>
      </c>
      <c r="W31" t="n">
        <v>91846424109533.84</v>
      </c>
      <c r="X31" t="n">
        <v>92355483116713.73</v>
      </c>
      <c r="Y31" t="n">
        <v>93347548974385.44</v>
      </c>
      <c r="Z31" t="n">
        <v>94787963823454.03</v>
      </c>
      <c r="AA31" t="n">
        <v>95538325589542.25</v>
      </c>
      <c r="AB31" t="n">
        <v>95577006190817.95</v>
      </c>
      <c r="AC31" t="n">
        <v>96318096247380.55</v>
      </c>
      <c r="AD31" t="n">
        <v>96658233440486.45</v>
      </c>
      <c r="AE31" t="n">
        <v>97092925755160.02</v>
      </c>
      <c r="AF31" t="n">
        <v>97189252120743.59</v>
      </c>
      <c r="AG31" t="n">
        <v>97330381336017.95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9093871571218.057</v>
      </c>
      <c r="D32" t="n">
        <v>9154202796040.697</v>
      </c>
      <c r="E32" t="n">
        <v>9495777620806.576</v>
      </c>
      <c r="F32" t="n">
        <v>9845736058032.914</v>
      </c>
      <c r="G32" t="n">
        <v>10104153421143.76</v>
      </c>
      <c r="H32" t="n">
        <v>10243730159896.63</v>
      </c>
      <c r="I32" t="n">
        <v>10339233003639.17</v>
      </c>
      <c r="J32" t="n">
        <v>10405417075589.12</v>
      </c>
      <c r="K32" t="n">
        <v>10477786141274.28</v>
      </c>
      <c r="L32" t="n">
        <v>10539359657983.34</v>
      </c>
      <c r="M32" t="n">
        <v>10524377942654.56</v>
      </c>
      <c r="N32" t="n">
        <v>10564995113962.1</v>
      </c>
      <c r="O32" t="n">
        <v>10612364162988.5</v>
      </c>
      <c r="P32" t="n">
        <v>10670069276184.58</v>
      </c>
      <c r="Q32" t="n">
        <v>10754704831322.5</v>
      </c>
      <c r="R32" t="n">
        <v>10842776352735.31</v>
      </c>
      <c r="S32" t="n">
        <v>10937183369539.82</v>
      </c>
      <c r="T32" t="n">
        <v>11025008404642.56</v>
      </c>
      <c r="U32" t="n">
        <v>11119169365659.22</v>
      </c>
      <c r="V32" t="n">
        <v>11216343208025.83</v>
      </c>
      <c r="W32" t="n">
        <v>11336053998243.81</v>
      </c>
      <c r="X32" t="n">
        <v>11442814394240.33</v>
      </c>
      <c r="Y32" t="n">
        <v>11555788796041.91</v>
      </c>
      <c r="Z32" t="n">
        <v>11672211856918.81</v>
      </c>
      <c r="AA32" t="n">
        <v>11790377983106.67</v>
      </c>
      <c r="AB32" t="n">
        <v>11907111115311.18</v>
      </c>
      <c r="AC32" t="n">
        <v>12035550156884.03</v>
      </c>
      <c r="AD32" t="n">
        <v>12162073065864.45</v>
      </c>
      <c r="AE32" t="n">
        <v>12291761518677.33</v>
      </c>
      <c r="AF32" t="n">
        <v>12427495615902.47</v>
      </c>
      <c r="AG32" t="n">
        <v>12568183183831.81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175854098559.7717</v>
      </c>
      <c r="D33" t="n">
        <v>161924162461.1181</v>
      </c>
      <c r="E33" t="n">
        <v>171865889786.7824</v>
      </c>
      <c r="F33" t="n">
        <v>184448717267.9711</v>
      </c>
      <c r="G33" t="n">
        <v>196374826570.7522</v>
      </c>
      <c r="H33" t="n">
        <v>203233856319.8871</v>
      </c>
      <c r="I33" t="n">
        <v>208300135687.3265</v>
      </c>
      <c r="J33" t="n">
        <v>209651384516.6106</v>
      </c>
      <c r="K33" t="n">
        <v>211443955370.7989</v>
      </c>
      <c r="L33" t="n">
        <v>212465803331.2953</v>
      </c>
      <c r="M33" t="n">
        <v>214143982830.3542</v>
      </c>
      <c r="N33" t="n">
        <v>216963397212.7269</v>
      </c>
      <c r="O33" t="n">
        <v>219572149179.4939</v>
      </c>
      <c r="P33" t="n">
        <v>221200716455.4311</v>
      </c>
      <c r="Q33" t="n">
        <v>223788284854.6634</v>
      </c>
      <c r="R33" t="n">
        <v>227061703727.1881</v>
      </c>
      <c r="S33" t="n">
        <v>229944751566.6583</v>
      </c>
      <c r="T33" t="n">
        <v>232583781503.2207</v>
      </c>
      <c r="U33" t="n">
        <v>236366930746.7864</v>
      </c>
      <c r="V33" t="n">
        <v>239636375142.5836</v>
      </c>
      <c r="W33" t="n">
        <v>245931328559.6582</v>
      </c>
      <c r="X33" t="n">
        <v>250745033752.2405</v>
      </c>
      <c r="Y33" t="n">
        <v>255973136139.6446</v>
      </c>
      <c r="Z33" t="n">
        <v>261372860040.782</v>
      </c>
      <c r="AA33" t="n">
        <v>266331331105.1981</v>
      </c>
      <c r="AB33" t="n">
        <v>270774634421.3774</v>
      </c>
      <c r="AC33" t="n">
        <v>275728137276.8314</v>
      </c>
      <c r="AD33" t="n">
        <v>279875809210.0969</v>
      </c>
      <c r="AE33" t="n">
        <v>283756913319.3605</v>
      </c>
      <c r="AF33" t="n">
        <v>287734344110.9726</v>
      </c>
      <c r="AG33" t="n">
        <v>291865841836.8068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896612735639.7871</v>
      </c>
      <c r="D34" t="n">
        <v>877240365158.4769</v>
      </c>
      <c r="E34" t="n">
        <v>921103393156.9572</v>
      </c>
      <c r="F34" t="n">
        <v>939691726748.0486</v>
      </c>
      <c r="G34" t="n">
        <v>961237491384.266</v>
      </c>
      <c r="H34" t="n">
        <v>976721868278.8197</v>
      </c>
      <c r="I34" t="n">
        <v>981458712702.4215</v>
      </c>
      <c r="J34" t="n">
        <v>978979205798.6665</v>
      </c>
      <c r="K34" t="n">
        <v>976326073613.7319</v>
      </c>
      <c r="L34" t="n">
        <v>974111154083.1036</v>
      </c>
      <c r="M34" t="n">
        <v>971282628679.8285</v>
      </c>
      <c r="N34" t="n">
        <v>977309311697.597</v>
      </c>
      <c r="O34" t="n">
        <v>984889999968.8002</v>
      </c>
      <c r="P34" t="n">
        <v>983773630674.0397</v>
      </c>
      <c r="Q34" t="n">
        <v>979889234018.4838</v>
      </c>
      <c r="R34" t="n">
        <v>986293193497.4086</v>
      </c>
      <c r="S34" t="n">
        <v>991991570151.1573</v>
      </c>
      <c r="T34" t="n">
        <v>995437741580.6616</v>
      </c>
      <c r="U34" t="n">
        <v>1006072275649.272</v>
      </c>
      <c r="V34" t="n">
        <v>1014982487278.039</v>
      </c>
      <c r="W34" t="n">
        <v>1029310855888.59</v>
      </c>
      <c r="X34" t="n">
        <v>1047300258271.047</v>
      </c>
      <c r="Y34" t="n">
        <v>1064481350136.628</v>
      </c>
      <c r="Z34" t="n">
        <v>1084345930927.278</v>
      </c>
      <c r="AA34" t="n">
        <v>1106817327380.47</v>
      </c>
      <c r="AB34" t="n">
        <v>1129345393450.037</v>
      </c>
      <c r="AC34" t="n">
        <v>1151120203079.632</v>
      </c>
      <c r="AD34" t="n">
        <v>1169189994870.445</v>
      </c>
      <c r="AE34" t="n">
        <v>1187157220314.379</v>
      </c>
      <c r="AF34" t="n">
        <v>1206244585076.06</v>
      </c>
      <c r="AG34" t="n">
        <v>1227785847376.474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2819706510908.042</v>
      </c>
      <c r="D35" t="n">
        <v>2866211011385.951</v>
      </c>
      <c r="E35" t="n">
        <v>2853273378464.813</v>
      </c>
      <c r="F35" t="n">
        <v>2806001624392.297</v>
      </c>
      <c r="G35" t="n">
        <v>2796842009185.968</v>
      </c>
      <c r="H35" t="n">
        <v>2776645284829.204</v>
      </c>
      <c r="I35" t="n">
        <v>2754767304300.152</v>
      </c>
      <c r="J35" t="n">
        <v>2728895996885.283</v>
      </c>
      <c r="K35" t="n">
        <v>2705055982114.685</v>
      </c>
      <c r="L35" t="n">
        <v>2680079087847.979</v>
      </c>
      <c r="M35" t="n">
        <v>2658769713174.532</v>
      </c>
      <c r="N35" t="n">
        <v>2641641659719.564</v>
      </c>
      <c r="O35" t="n">
        <v>2622444683221.514</v>
      </c>
      <c r="P35" t="n">
        <v>2601365747583.147</v>
      </c>
      <c r="Q35" t="n">
        <v>2582995654475.22</v>
      </c>
      <c r="R35" t="n">
        <v>2563865869889.34</v>
      </c>
      <c r="S35" t="n">
        <v>2544126228467.501</v>
      </c>
      <c r="T35" t="n">
        <v>2529539823254.182</v>
      </c>
      <c r="U35" t="n">
        <v>2518987123138.544</v>
      </c>
      <c r="V35" t="n">
        <v>2507915818355.609</v>
      </c>
      <c r="W35" t="n">
        <v>2494209045533.774</v>
      </c>
      <c r="X35" t="n">
        <v>2484769845980.25</v>
      </c>
      <c r="Y35" t="n">
        <v>2484400400263.212</v>
      </c>
      <c r="Z35" t="n">
        <v>2486976756536.925</v>
      </c>
      <c r="AA35" t="n">
        <v>2484256399093.189</v>
      </c>
      <c r="AB35" t="n">
        <v>2482002578637.888</v>
      </c>
      <c r="AC35" t="n">
        <v>2481469367767.611</v>
      </c>
      <c r="AD35" t="n">
        <v>2488313302940.4</v>
      </c>
      <c r="AE35" t="n">
        <v>2490088728017.336</v>
      </c>
      <c r="AF35" t="n">
        <v>2496786601160.315</v>
      </c>
      <c r="AG35" t="n">
        <v>2502566518928.969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35051097149080.65</v>
      </c>
      <c r="D36" t="n">
        <v>37220906671731.97</v>
      </c>
      <c r="E36" t="n">
        <v>32213826696784.49</v>
      </c>
      <c r="F36" t="n">
        <v>33129726449808.34</v>
      </c>
      <c r="G36" t="n">
        <v>33120239357921.85</v>
      </c>
      <c r="H36" t="n">
        <v>33045213362099.38</v>
      </c>
      <c r="I36" t="n">
        <v>33486847604051.05</v>
      </c>
      <c r="J36" t="n">
        <v>33175242884654.97</v>
      </c>
      <c r="K36" t="n">
        <v>33392297580575.29</v>
      </c>
      <c r="L36" t="n">
        <v>33787877929068.59</v>
      </c>
      <c r="M36" t="n">
        <v>32958550439943.52</v>
      </c>
      <c r="N36" t="n">
        <v>33174791001328.82</v>
      </c>
      <c r="O36" t="n">
        <v>33114244315188.62</v>
      </c>
      <c r="P36" t="n">
        <v>33303324268891.29</v>
      </c>
      <c r="Q36" t="n">
        <v>33800368746887.84</v>
      </c>
      <c r="R36" t="n">
        <v>34046152707998.26</v>
      </c>
      <c r="S36" t="n">
        <v>34667917652197.28</v>
      </c>
      <c r="T36" t="n">
        <v>35146759555813.98</v>
      </c>
      <c r="U36" t="n">
        <v>35484537306869.8</v>
      </c>
      <c r="V36" t="n">
        <v>36528318561644.75</v>
      </c>
      <c r="W36" t="n">
        <v>36439868103978.29</v>
      </c>
      <c r="X36" t="n">
        <v>36582920414310.17</v>
      </c>
      <c r="Y36" t="n">
        <v>37020047062810.53</v>
      </c>
      <c r="Z36" t="n">
        <v>37532538333263.4</v>
      </c>
      <c r="AA36" t="n">
        <v>37762419967442.81</v>
      </c>
      <c r="AB36" t="n">
        <v>37542118636824.57</v>
      </c>
      <c r="AC36" t="n">
        <v>38341738472267.3</v>
      </c>
      <c r="AD36" t="n">
        <v>38920323621235.43</v>
      </c>
      <c r="AE36" t="n">
        <v>39302495186346.15</v>
      </c>
      <c r="AF36" t="n">
        <v>39641984013566.51</v>
      </c>
      <c r="AG36" t="n">
        <v>40179327268088.86</v>
      </c>
    </row>
    <row r="37">
      <c r="A37" t="inlineStr">
        <is>
          <t>natural gas</t>
        </is>
      </c>
      <c r="B37" t="inlineStr">
        <is>
          <t>chemicals 20</t>
        </is>
      </c>
      <c r="C37" t="n">
        <v>27007742794708.26</v>
      </c>
      <c r="D37" t="n">
        <v>26697134352296.19</v>
      </c>
      <c r="E37" t="n">
        <v>27760978242727.12</v>
      </c>
      <c r="F37" t="n">
        <v>28902999325259.85</v>
      </c>
      <c r="G37" t="n">
        <v>30383077097445.24</v>
      </c>
      <c r="H37" t="n">
        <v>31400924878573.87</v>
      </c>
      <c r="I37" t="n">
        <v>32150159733160.69</v>
      </c>
      <c r="J37" t="n">
        <v>32447731122478.18</v>
      </c>
      <c r="K37" t="n">
        <v>32838644597583.64</v>
      </c>
      <c r="L37" t="n">
        <v>33176407617665.89</v>
      </c>
      <c r="M37" t="n">
        <v>33707610274640.89</v>
      </c>
      <c r="N37" t="n">
        <v>34220641373184.78</v>
      </c>
      <c r="O37" t="n">
        <v>34678966629569.14</v>
      </c>
      <c r="P37" t="n">
        <v>35040072616197.92</v>
      </c>
      <c r="Q37" t="n">
        <v>35496617683610.48</v>
      </c>
      <c r="R37" t="n">
        <v>35987941661273.65</v>
      </c>
      <c r="S37" t="n">
        <v>36308601452958.23</v>
      </c>
      <c r="T37" t="n">
        <v>36697219589658.3</v>
      </c>
      <c r="U37" t="n">
        <v>37136782102926.78</v>
      </c>
      <c r="V37" t="n">
        <v>37386963969035.12</v>
      </c>
      <c r="W37" t="n">
        <v>37809503694381.22</v>
      </c>
      <c r="X37" t="n">
        <v>38147782423577.19</v>
      </c>
      <c r="Y37" t="n">
        <v>38666124335719.59</v>
      </c>
      <c r="Z37" t="n">
        <v>39158142524343.41</v>
      </c>
      <c r="AA37" t="n">
        <v>39499327067539.17</v>
      </c>
      <c r="AB37" t="n">
        <v>39871637588200.39</v>
      </c>
      <c r="AC37" t="n">
        <v>40263706450677.83</v>
      </c>
      <c r="AD37" t="n">
        <v>40644159748244.02</v>
      </c>
      <c r="AE37" t="n">
        <v>41012352864817.84</v>
      </c>
      <c r="AF37" t="n">
        <v>41601503283912.9</v>
      </c>
      <c r="AG37" t="n">
        <v>42185847585462.92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627987594363.1412</v>
      </c>
      <c r="D38" t="n">
        <v>592890223895.0742</v>
      </c>
      <c r="E38" t="n">
        <v>632033202360.604</v>
      </c>
      <c r="F38" t="n">
        <v>658445683082.9441</v>
      </c>
      <c r="G38" t="n">
        <v>675827741662.8716</v>
      </c>
      <c r="H38" t="n">
        <v>683716819649.2317</v>
      </c>
      <c r="I38" t="n">
        <v>686307061656.2083</v>
      </c>
      <c r="J38" t="n">
        <v>686965434097.1228</v>
      </c>
      <c r="K38" t="n">
        <v>686607766732.7195</v>
      </c>
      <c r="L38" t="n">
        <v>685313723752.4917</v>
      </c>
      <c r="M38" t="n">
        <v>684809779584.8335</v>
      </c>
      <c r="N38" t="n">
        <v>688666485624.0293</v>
      </c>
      <c r="O38" t="n">
        <v>694477849603.342</v>
      </c>
      <c r="P38" t="n">
        <v>700589786068.0704</v>
      </c>
      <c r="Q38" t="n">
        <v>708663943930.2288</v>
      </c>
      <c r="R38" t="n">
        <v>716769110814.4064</v>
      </c>
      <c r="S38" t="n">
        <v>724279814166.0358</v>
      </c>
      <c r="T38" t="n">
        <v>732278671815.2159</v>
      </c>
      <c r="U38" t="n">
        <v>741798435810.2146</v>
      </c>
      <c r="V38" t="n">
        <v>751970634470.9501</v>
      </c>
      <c r="W38" t="n">
        <v>763558087433.1577</v>
      </c>
      <c r="X38" t="n">
        <v>774898356003.0748</v>
      </c>
      <c r="Y38" t="n">
        <v>789142421463.1503</v>
      </c>
      <c r="Z38" t="n">
        <v>802763083942.7256</v>
      </c>
      <c r="AA38" t="n">
        <v>815487914857.7604</v>
      </c>
      <c r="AB38" t="n">
        <v>826761334455.8738</v>
      </c>
      <c r="AC38" t="n">
        <v>837754323885.5332</v>
      </c>
      <c r="AD38" t="n">
        <v>848304764589.9033</v>
      </c>
      <c r="AE38" t="n">
        <v>858536600419.7756</v>
      </c>
      <c r="AF38" t="n">
        <v>869736045715.8723</v>
      </c>
      <c r="AG38" t="n">
        <v>881018879281.8156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445865029703.9644</v>
      </c>
      <c r="D39" t="n">
        <v>437902396192.5214</v>
      </c>
      <c r="E39" t="n">
        <v>437353425751.0111</v>
      </c>
      <c r="F39" t="n">
        <v>429833978492.5212</v>
      </c>
      <c r="G39" t="n">
        <v>426924897442.7475</v>
      </c>
      <c r="H39" t="n">
        <v>422650432520.9472</v>
      </c>
      <c r="I39" t="n">
        <v>416577369870.8268</v>
      </c>
      <c r="J39" t="n">
        <v>409786126497.9802</v>
      </c>
      <c r="K39" t="n">
        <v>403450776806.8559</v>
      </c>
      <c r="L39" t="n">
        <v>397404366441.7949</v>
      </c>
      <c r="M39" t="n">
        <v>391568217222.7236</v>
      </c>
      <c r="N39" t="n">
        <v>387171094677.6108</v>
      </c>
      <c r="O39" t="n">
        <v>382619940962.2014</v>
      </c>
      <c r="P39" t="n">
        <v>377725550235.7025</v>
      </c>
      <c r="Q39" t="n">
        <v>374441912567.0035</v>
      </c>
      <c r="R39" t="n">
        <v>373895505821.4849</v>
      </c>
      <c r="S39" t="n">
        <v>371807004208.2137</v>
      </c>
      <c r="T39" t="n">
        <v>368964515796.3955</v>
      </c>
      <c r="U39" t="n">
        <v>367620507691.5646</v>
      </c>
      <c r="V39" t="n">
        <v>366602568084.1976</v>
      </c>
      <c r="W39" t="n">
        <v>366289156249.246</v>
      </c>
      <c r="X39" t="n">
        <v>368877346959.796</v>
      </c>
      <c r="Y39" t="n">
        <v>370770014562.8113</v>
      </c>
      <c r="Z39" t="n">
        <v>373234744908.6061</v>
      </c>
      <c r="AA39" t="n">
        <v>376895242715.1532</v>
      </c>
      <c r="AB39" t="n">
        <v>380993431327.3056</v>
      </c>
      <c r="AC39" t="n">
        <v>384492394076.1556</v>
      </c>
      <c r="AD39" t="n">
        <v>387039794099.0005</v>
      </c>
      <c r="AE39" t="n">
        <v>390420769720.2055</v>
      </c>
      <c r="AF39" t="n">
        <v>394213586603.3992</v>
      </c>
      <c r="AG39" t="n">
        <v>398393401011.4369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252755006100</v>
      </c>
      <c r="D40" t="n">
        <v>249575939080</v>
      </c>
      <c r="E40" t="n">
        <v>248182009820</v>
      </c>
      <c r="F40" t="n">
        <v>243196340720</v>
      </c>
      <c r="G40" t="n">
        <v>237179279960</v>
      </c>
      <c r="H40" t="n">
        <v>232531469400</v>
      </c>
      <c r="I40" t="n">
        <v>227915871680</v>
      </c>
      <c r="J40" t="n">
        <v>223948825260</v>
      </c>
      <c r="K40" t="n">
        <v>221515602460</v>
      </c>
      <c r="L40" t="n">
        <v>219703945140</v>
      </c>
      <c r="M40" t="n">
        <v>218845110580</v>
      </c>
      <c r="N40" t="n">
        <v>219178576460</v>
      </c>
      <c r="O40" t="n">
        <v>219805761600</v>
      </c>
      <c r="P40" t="n">
        <v>219440565500</v>
      </c>
      <c r="Q40" t="n">
        <v>218747408660</v>
      </c>
      <c r="R40" t="n">
        <v>218598892580</v>
      </c>
      <c r="S40" t="n">
        <v>216858180400</v>
      </c>
      <c r="T40" t="n">
        <v>213846729760</v>
      </c>
      <c r="U40" t="n">
        <v>211210642960</v>
      </c>
      <c r="V40" t="n">
        <v>208085801160</v>
      </c>
      <c r="W40" t="n">
        <v>205415186580</v>
      </c>
      <c r="X40" t="n">
        <v>203153056660</v>
      </c>
      <c r="Y40" t="n">
        <v>200270236520</v>
      </c>
      <c r="Z40" t="n">
        <v>197762199440</v>
      </c>
      <c r="AA40" t="n">
        <v>195730271080</v>
      </c>
      <c r="AB40" t="n">
        <v>193777795060</v>
      </c>
      <c r="AC40" t="n">
        <v>191693711020</v>
      </c>
      <c r="AD40" t="n">
        <v>189460685540</v>
      </c>
      <c r="AE40" t="n">
        <v>187405108800</v>
      </c>
      <c r="AF40" t="n">
        <v>185534948120</v>
      </c>
      <c r="AG40" t="n">
        <v>183909410340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1301982124960.786</v>
      </c>
      <c r="D41" t="n">
        <v>1153523588933.381</v>
      </c>
      <c r="E41" t="n">
        <v>1238172134691.408</v>
      </c>
      <c r="F41" t="n">
        <v>1174815886883.6</v>
      </c>
      <c r="G41" t="n">
        <v>1194581580020.313</v>
      </c>
      <c r="H41" t="n">
        <v>1242013630069.528</v>
      </c>
      <c r="I41" t="n">
        <v>1216010991285.599</v>
      </c>
      <c r="J41" t="n">
        <v>1200826467413.899</v>
      </c>
      <c r="K41" t="n">
        <v>1182917467641.153</v>
      </c>
      <c r="L41" t="n">
        <v>1178018698324.966</v>
      </c>
      <c r="M41" t="n">
        <v>1181044214958.647</v>
      </c>
      <c r="N41" t="n">
        <v>1109499433313.281</v>
      </c>
      <c r="O41" t="n">
        <v>1030175027340.989</v>
      </c>
      <c r="P41" t="n">
        <v>959203472889.4287</v>
      </c>
      <c r="Q41" t="n">
        <v>913217274402.8828</v>
      </c>
      <c r="R41" t="n">
        <v>887586844298.4814</v>
      </c>
      <c r="S41" t="n">
        <v>869081861357.116</v>
      </c>
      <c r="T41" t="n">
        <v>861738547628.1753</v>
      </c>
      <c r="U41" t="n">
        <v>864411705188.9166</v>
      </c>
      <c r="V41" t="n">
        <v>862802116582.1425</v>
      </c>
      <c r="W41" t="n">
        <v>846545698090.2849</v>
      </c>
      <c r="X41" t="n">
        <v>845291279737.9464</v>
      </c>
      <c r="Y41" t="n">
        <v>858641764687.98</v>
      </c>
      <c r="Z41" t="n">
        <v>870348289102.1864</v>
      </c>
      <c r="AA41" t="n">
        <v>860136221769.08</v>
      </c>
      <c r="AB41" t="n">
        <v>857616054670.3617</v>
      </c>
      <c r="AC41" t="n">
        <v>854663838166.376</v>
      </c>
      <c r="AD41" t="n">
        <v>850151704665.4498</v>
      </c>
      <c r="AE41" t="n">
        <v>851972864822.2291</v>
      </c>
      <c r="AF41" t="n">
        <v>852393974099.0579</v>
      </c>
      <c r="AG41" t="n">
        <v>865642304647.9286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450688708396.7385</v>
      </c>
      <c r="D42" t="n">
        <v>472660181334.3099</v>
      </c>
      <c r="E42" t="n">
        <v>478411580219.4899</v>
      </c>
      <c r="F42" t="n">
        <v>468318648511.2214</v>
      </c>
      <c r="G42" t="n">
        <v>467564061187.1769</v>
      </c>
      <c r="H42" t="n">
        <v>466872442031.6382</v>
      </c>
      <c r="I42" t="n">
        <v>464510381391.3311</v>
      </c>
      <c r="J42" t="n">
        <v>460795974288.4388</v>
      </c>
      <c r="K42" t="n">
        <v>457369535070.6763</v>
      </c>
      <c r="L42" t="n">
        <v>453197356738.938</v>
      </c>
      <c r="M42" t="n">
        <v>450655792556.5586</v>
      </c>
      <c r="N42" t="n">
        <v>449094330763.8605</v>
      </c>
      <c r="O42" t="n">
        <v>449087926305.5629</v>
      </c>
      <c r="P42" t="n">
        <v>448829632549.08</v>
      </c>
      <c r="Q42" t="n">
        <v>449560405761.4792</v>
      </c>
      <c r="R42" t="n">
        <v>451072788872.7776</v>
      </c>
      <c r="S42" t="n">
        <v>452463819759.655</v>
      </c>
      <c r="T42" t="n">
        <v>454380731065.8923</v>
      </c>
      <c r="U42" t="n">
        <v>457133309888.8596</v>
      </c>
      <c r="V42" t="n">
        <v>459467782732.814</v>
      </c>
      <c r="W42" t="n">
        <v>460674592971.7348</v>
      </c>
      <c r="X42" t="n">
        <v>462427066382.4467</v>
      </c>
      <c r="Y42" t="n">
        <v>465225590232.332</v>
      </c>
      <c r="Z42" t="n">
        <v>468038065909.9299</v>
      </c>
      <c r="AA42" t="n">
        <v>468748009047.7101</v>
      </c>
      <c r="AB42" t="n">
        <v>469236057031.0651</v>
      </c>
      <c r="AC42" t="n">
        <v>468863014998.3995</v>
      </c>
      <c r="AD42" t="n">
        <v>468443928193.8458</v>
      </c>
      <c r="AE42" t="n">
        <v>467176842900.6155</v>
      </c>
      <c r="AF42" t="n">
        <v>466229469329.2949</v>
      </c>
      <c r="AG42" t="n">
        <v>466601052591.7709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1451951132499.647</v>
      </c>
      <c r="D43" t="n">
        <v>1411130569030.873</v>
      </c>
      <c r="E43" t="n">
        <v>1446719449732.102</v>
      </c>
      <c r="F43" t="n">
        <v>1464474294234.29</v>
      </c>
      <c r="G43" t="n">
        <v>1492553053384.861</v>
      </c>
      <c r="H43" t="n">
        <v>1509510027949.21</v>
      </c>
      <c r="I43" t="n">
        <v>1517512339625.493</v>
      </c>
      <c r="J43" t="n">
        <v>1516908942527.638</v>
      </c>
      <c r="K43" t="n">
        <v>1510964121565.685</v>
      </c>
      <c r="L43" t="n">
        <v>1505863706932.822</v>
      </c>
      <c r="M43" t="n">
        <v>1499334290621.15</v>
      </c>
      <c r="N43" t="n">
        <v>1510227047617.245</v>
      </c>
      <c r="O43" t="n">
        <v>1519430269340.389</v>
      </c>
      <c r="P43" t="n">
        <v>1525732337281.022</v>
      </c>
      <c r="Q43" t="n">
        <v>1538846301970.369</v>
      </c>
      <c r="R43" t="n">
        <v>1549891640795.866</v>
      </c>
      <c r="S43" t="n">
        <v>1557708708455.099</v>
      </c>
      <c r="T43" t="n">
        <v>1564166296858.536</v>
      </c>
      <c r="U43" t="n">
        <v>1573066137372.644</v>
      </c>
      <c r="V43" t="n">
        <v>1579631367848.774</v>
      </c>
      <c r="W43" t="n">
        <v>1585307458700.47</v>
      </c>
      <c r="X43" t="n">
        <v>1597170205590.804</v>
      </c>
      <c r="Y43" t="n">
        <v>1617058263953.275</v>
      </c>
      <c r="Z43" t="n">
        <v>1641009433767.942</v>
      </c>
      <c r="AA43" t="n">
        <v>1659932223319.345</v>
      </c>
      <c r="AB43" t="n">
        <v>1673574921795.591</v>
      </c>
      <c r="AC43" t="n">
        <v>1686329430369.674</v>
      </c>
      <c r="AD43" t="n">
        <v>1696548325004.675</v>
      </c>
      <c r="AE43" t="n">
        <v>1712777247982.152</v>
      </c>
      <c r="AF43" t="n">
        <v>1731838758923.445</v>
      </c>
      <c r="AG43" t="n">
        <v>1751525827148.904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954193147895.8126</v>
      </c>
      <c r="D44" t="n">
        <v>919707581748.4984</v>
      </c>
      <c r="E44" t="n">
        <v>956445995748.2767</v>
      </c>
      <c r="F44" t="n">
        <v>985061443704.6329</v>
      </c>
      <c r="G44" t="n">
        <v>1013736605471.087</v>
      </c>
      <c r="H44" t="n">
        <v>1022986741070.144</v>
      </c>
      <c r="I44" t="n">
        <v>1025288245207.296</v>
      </c>
      <c r="J44" t="n">
        <v>1026379132753.449</v>
      </c>
      <c r="K44" t="n">
        <v>1026034794749.156</v>
      </c>
      <c r="L44" t="n">
        <v>1025309662222.076</v>
      </c>
      <c r="M44" t="n">
        <v>1000453915684.727</v>
      </c>
      <c r="N44" t="n">
        <v>1008402721736.85</v>
      </c>
      <c r="O44" t="n">
        <v>1015966640236.696</v>
      </c>
      <c r="P44" t="n">
        <v>1025701085929.975</v>
      </c>
      <c r="Q44" t="n">
        <v>1037583102949.733</v>
      </c>
      <c r="R44" t="n">
        <v>1050176307640.28</v>
      </c>
      <c r="S44" t="n">
        <v>1062739734748.056</v>
      </c>
      <c r="T44" t="n">
        <v>1075933900873.325</v>
      </c>
      <c r="U44" t="n">
        <v>1089011003182.254</v>
      </c>
      <c r="V44" t="n">
        <v>1103319901130.131</v>
      </c>
      <c r="W44" t="n">
        <v>1118759046337.99</v>
      </c>
      <c r="X44" t="n">
        <v>1134142142424.947</v>
      </c>
      <c r="Y44" t="n">
        <v>1151136226363.644</v>
      </c>
      <c r="Z44" t="n">
        <v>1168466176687.455</v>
      </c>
      <c r="AA44" t="n">
        <v>1185435575533.561</v>
      </c>
      <c r="AB44" t="n">
        <v>1201128885181.263</v>
      </c>
      <c r="AC44" t="n">
        <v>1217612926879.092</v>
      </c>
      <c r="AD44" t="n">
        <v>1233296797175.835</v>
      </c>
      <c r="AE44" t="n">
        <v>1249172627382.828</v>
      </c>
      <c r="AF44" t="n">
        <v>1264198916003.552</v>
      </c>
      <c r="AG44" t="n">
        <v>1279419084133.629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201866161693.0417</v>
      </c>
      <c r="D45" t="n">
        <v>191431805320.1302</v>
      </c>
      <c r="E45" t="n">
        <v>197230593210.489</v>
      </c>
      <c r="F45" t="n">
        <v>200769261607.6724</v>
      </c>
      <c r="G45" t="n">
        <v>204090141331.1925</v>
      </c>
      <c r="H45" t="n">
        <v>206072147536.7303</v>
      </c>
      <c r="I45" t="n">
        <v>207000005995.6853</v>
      </c>
      <c r="J45" t="n">
        <v>206763930029.1265</v>
      </c>
      <c r="K45" t="n">
        <v>206086024600.4038</v>
      </c>
      <c r="L45" t="n">
        <v>205284095060.1518</v>
      </c>
      <c r="M45" t="n">
        <v>204559959446.5117</v>
      </c>
      <c r="N45" t="n">
        <v>206146143289.2782</v>
      </c>
      <c r="O45" t="n">
        <v>207455992808.4642</v>
      </c>
      <c r="P45" t="n">
        <v>207985271796.3665</v>
      </c>
      <c r="Q45" t="n">
        <v>209395252395.3572</v>
      </c>
      <c r="R45" t="n">
        <v>211236434433.3024</v>
      </c>
      <c r="S45" t="n">
        <v>213014202980.7757</v>
      </c>
      <c r="T45" t="n">
        <v>214960578423.897</v>
      </c>
      <c r="U45" t="n">
        <v>217496940718.3861</v>
      </c>
      <c r="V45" t="n">
        <v>220097214155.672</v>
      </c>
      <c r="W45" t="n">
        <v>222798516735.0033</v>
      </c>
      <c r="X45" t="n">
        <v>225576434891.764</v>
      </c>
      <c r="Y45" t="n">
        <v>229203325033.8103</v>
      </c>
      <c r="Z45" t="n">
        <v>233163196062.3223</v>
      </c>
      <c r="AA45" t="n">
        <v>236536489443.8971</v>
      </c>
      <c r="AB45" t="n">
        <v>239117651887.8881</v>
      </c>
      <c r="AC45" t="n">
        <v>241886640903.5134</v>
      </c>
      <c r="AD45" t="n">
        <v>244081270494.7932</v>
      </c>
      <c r="AE45" t="n">
        <v>246761236945.7229</v>
      </c>
      <c r="AF45" t="n">
        <v>249786248061.8847</v>
      </c>
      <c r="AG45" t="n">
        <v>253546371743.5371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495009924648.0924</v>
      </c>
      <c r="D46" t="n">
        <v>448222868656.2815</v>
      </c>
      <c r="E46" t="n">
        <v>462093150297.5081</v>
      </c>
      <c r="F46" t="n">
        <v>471643956607.5378</v>
      </c>
      <c r="G46" t="n">
        <v>480707279976.9562</v>
      </c>
      <c r="H46" t="n">
        <v>487643459539.5444</v>
      </c>
      <c r="I46" t="n">
        <v>489670784237.7336</v>
      </c>
      <c r="J46" t="n">
        <v>488038288027.702</v>
      </c>
      <c r="K46" t="n">
        <v>484208952419.4757</v>
      </c>
      <c r="L46" t="n">
        <v>480141558458.0958</v>
      </c>
      <c r="M46" t="n">
        <v>477220196532.3041</v>
      </c>
      <c r="N46" t="n">
        <v>478665685893.8148</v>
      </c>
      <c r="O46" t="n">
        <v>479112890948.4833</v>
      </c>
      <c r="P46" t="n">
        <v>478489306174.7309</v>
      </c>
      <c r="Q46" t="n">
        <v>481394421110.6565</v>
      </c>
      <c r="R46" t="n">
        <v>484333468284.4337</v>
      </c>
      <c r="S46" t="n">
        <v>487188084379.7261</v>
      </c>
      <c r="T46" t="n">
        <v>489530720536.162</v>
      </c>
      <c r="U46" t="n">
        <v>493026906290.3007</v>
      </c>
      <c r="V46" t="n">
        <v>496263446502.291</v>
      </c>
      <c r="W46" t="n">
        <v>499612863342.2369</v>
      </c>
      <c r="X46" t="n">
        <v>504612608129.4529</v>
      </c>
      <c r="Y46" t="n">
        <v>511778609354.0211</v>
      </c>
      <c r="Z46" t="n">
        <v>519754995784.1882</v>
      </c>
      <c r="AA46" t="n">
        <v>526046402900.174</v>
      </c>
      <c r="AB46" t="n">
        <v>529462219323.2943</v>
      </c>
      <c r="AC46" t="n">
        <v>533933377617.258</v>
      </c>
      <c r="AD46" t="n">
        <v>537605030861.9509</v>
      </c>
      <c r="AE46" t="n">
        <v>541611711686.6098</v>
      </c>
      <c r="AF46" t="n">
        <v>546150281671.3134</v>
      </c>
      <c r="AG46" t="n">
        <v>550669954542.3937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35913968715.58845</v>
      </c>
      <c r="D47" t="n">
        <v>34032034702.43522</v>
      </c>
      <c r="E47" t="n">
        <v>34508339475.49964</v>
      </c>
      <c r="F47" t="n">
        <v>35733394404.70633</v>
      </c>
      <c r="G47" t="n">
        <v>36656529355.93575</v>
      </c>
      <c r="H47" t="n">
        <v>37011267743.73047</v>
      </c>
      <c r="I47" t="n">
        <v>37377485770.96938</v>
      </c>
      <c r="J47" t="n">
        <v>37730267292.53675</v>
      </c>
      <c r="K47" t="n">
        <v>37732024778.20935</v>
      </c>
      <c r="L47" t="n">
        <v>37294744905.6738</v>
      </c>
      <c r="M47" t="n">
        <v>36741510900.74549</v>
      </c>
      <c r="N47" t="n">
        <v>36852136593.54816</v>
      </c>
      <c r="O47" t="n">
        <v>37223574536.78407</v>
      </c>
      <c r="P47" t="n">
        <v>37597508522.66128</v>
      </c>
      <c r="Q47" t="n">
        <v>38207149557.956</v>
      </c>
      <c r="R47" t="n">
        <v>38792364525.07972</v>
      </c>
      <c r="S47" t="n">
        <v>39365242447.54276</v>
      </c>
      <c r="T47" t="n">
        <v>39903145716.8109</v>
      </c>
      <c r="U47" t="n">
        <v>40458539868.94643</v>
      </c>
      <c r="V47" t="n">
        <v>41126180684.67796</v>
      </c>
      <c r="W47" t="n">
        <v>41788528164.64546</v>
      </c>
      <c r="X47" t="n">
        <v>42447063093.77464</v>
      </c>
      <c r="Y47" t="n">
        <v>43186332922.50288</v>
      </c>
      <c r="Z47" t="n">
        <v>43897532309.3756</v>
      </c>
      <c r="AA47" t="n">
        <v>44640765199.46451</v>
      </c>
      <c r="AB47" t="n">
        <v>45198116217.82742</v>
      </c>
      <c r="AC47" t="n">
        <v>45682080966.95777</v>
      </c>
      <c r="AD47" t="n">
        <v>46127916995.59023</v>
      </c>
      <c r="AE47" t="n">
        <v>46520794657.97437</v>
      </c>
      <c r="AF47" t="n">
        <v>46949045505.22617</v>
      </c>
      <c r="AG47" t="n">
        <v>47303297487.06451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96993930107.79362</v>
      </c>
      <c r="D48" t="n">
        <v>91911334597.81776</v>
      </c>
      <c r="E48" t="n">
        <v>93197705152.80925</v>
      </c>
      <c r="F48" t="n">
        <v>96506247662.34555</v>
      </c>
      <c r="G48" t="n">
        <v>98999385851.79727</v>
      </c>
      <c r="H48" t="n">
        <v>99957438431.97281</v>
      </c>
      <c r="I48" t="n">
        <v>100946494417.9465</v>
      </c>
      <c r="J48" t="n">
        <v>101899262030.9387</v>
      </c>
      <c r="K48" t="n">
        <v>101904008525.0909</v>
      </c>
      <c r="L48" t="n">
        <v>100723033686.8562</v>
      </c>
      <c r="M48" t="n">
        <v>99228898053.10828</v>
      </c>
      <c r="N48" t="n">
        <v>99527668172.35631</v>
      </c>
      <c r="O48" t="n">
        <v>100530821741.6796</v>
      </c>
      <c r="P48" t="n">
        <v>101540716448.0633</v>
      </c>
      <c r="Q48" t="n">
        <v>103187192236.8155</v>
      </c>
      <c r="R48" t="n">
        <v>104767699812.2591</v>
      </c>
      <c r="S48" t="n">
        <v>106314888361.9768</v>
      </c>
      <c r="T48" t="n">
        <v>107767619819.1243</v>
      </c>
      <c r="U48" t="n">
        <v>109267589427.0816</v>
      </c>
      <c r="V48" t="n">
        <v>111070706958.6193</v>
      </c>
      <c r="W48" t="n">
        <v>112859528619.8454</v>
      </c>
      <c r="X48" t="n">
        <v>114638053610.9242</v>
      </c>
      <c r="Y48" t="n">
        <v>116634621761.5041</v>
      </c>
      <c r="Z48" t="n">
        <v>118555379229.7005</v>
      </c>
      <c r="AA48" t="n">
        <v>120562650538.6998</v>
      </c>
      <c r="AB48" t="n">
        <v>122067905113.8405</v>
      </c>
      <c r="AC48" t="n">
        <v>123374963195.4334</v>
      </c>
      <c r="AD48" t="n">
        <v>124579045900.4991</v>
      </c>
      <c r="AE48" t="n">
        <v>125640102360.9527</v>
      </c>
      <c r="AF48" t="n">
        <v>126796692240.3918</v>
      </c>
      <c r="AG48" t="n">
        <v>127753431169.4443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14151082754692.22</v>
      </c>
      <c r="D49" t="n">
        <v>13030132602753.51</v>
      </c>
      <c r="E49" t="n">
        <v>13830149248724.61</v>
      </c>
      <c r="F49" t="n">
        <v>14842696777799.09</v>
      </c>
      <c r="G49" t="n">
        <v>15802397808752.29</v>
      </c>
      <c r="H49" t="n">
        <v>16354347967388.57</v>
      </c>
      <c r="I49" t="n">
        <v>16762034448250.75</v>
      </c>
      <c r="J49" t="n">
        <v>16870770236395.49</v>
      </c>
      <c r="K49" t="n">
        <v>17015019467485.47</v>
      </c>
      <c r="L49" t="n">
        <v>17097248173953.65</v>
      </c>
      <c r="M49" t="n">
        <v>17232292265407.32</v>
      </c>
      <c r="N49" t="n">
        <v>17459172199235.9</v>
      </c>
      <c r="O49" t="n">
        <v>17669100004561.63</v>
      </c>
      <c r="P49" t="n">
        <v>17800151771237.04</v>
      </c>
      <c r="Q49" t="n">
        <v>18008374922422.33</v>
      </c>
      <c r="R49" t="n">
        <v>18271788864634.91</v>
      </c>
      <c r="S49" t="n">
        <v>18503789420187.57</v>
      </c>
      <c r="T49" t="n">
        <v>18716153711553.29</v>
      </c>
      <c r="U49" t="n">
        <v>19020585956564.93</v>
      </c>
      <c r="V49" t="n">
        <v>19283680070297.31</v>
      </c>
      <c r="W49" t="n">
        <v>19790238674683.09</v>
      </c>
      <c r="X49" t="n">
        <v>20177600363121.48</v>
      </c>
      <c r="Y49" t="n">
        <v>20598308837590.23</v>
      </c>
      <c r="Z49" t="n">
        <v>21032827796222.93</v>
      </c>
      <c r="AA49" t="n">
        <v>21431838879524.17</v>
      </c>
      <c r="AB49" t="n">
        <v>21789394111084.96</v>
      </c>
      <c r="AC49" t="n">
        <v>22188005399688.55</v>
      </c>
      <c r="AD49" t="n">
        <v>22521770999965.45</v>
      </c>
      <c r="AE49" t="n">
        <v>22834085730640.3</v>
      </c>
      <c r="AF49" t="n">
        <v>23154151926106.5</v>
      </c>
      <c r="AG49" t="n">
        <v>23486615978397.16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41031382949747.7</v>
      </c>
      <c r="D50" t="n">
        <v>44262303766070.6</v>
      </c>
      <c r="E50" t="n">
        <v>43953843294679.91</v>
      </c>
      <c r="F50" t="n">
        <v>41708817409712.82</v>
      </c>
      <c r="G50" t="n">
        <v>39525531838030.57</v>
      </c>
      <c r="H50" t="n">
        <v>38627705204268.67</v>
      </c>
      <c r="I50" t="n">
        <v>36216776133518.84</v>
      </c>
      <c r="J50" t="n">
        <v>35898869500625.96</v>
      </c>
      <c r="K50" t="n">
        <v>35835214428014.77</v>
      </c>
      <c r="L50" t="n">
        <v>35803471972113.12</v>
      </c>
      <c r="M50" t="n">
        <v>35524108708394.22</v>
      </c>
      <c r="N50" t="n">
        <v>35595316446020.3</v>
      </c>
      <c r="O50" t="n">
        <v>35895327204586.45</v>
      </c>
      <c r="P50" t="n">
        <v>36042944406849.91</v>
      </c>
      <c r="Q50" t="n">
        <v>36168715668617.2</v>
      </c>
      <c r="R50" t="n">
        <v>36451426202826.95</v>
      </c>
      <c r="S50" t="n">
        <v>36636898927229.46</v>
      </c>
      <c r="T50" t="n">
        <v>36883207771398.92</v>
      </c>
      <c r="U50" t="n">
        <v>37164053217668.69</v>
      </c>
      <c r="V50" t="n">
        <v>37411851332002.03</v>
      </c>
      <c r="W50" t="n">
        <v>37804610827044.63</v>
      </c>
      <c r="X50" t="n">
        <v>38031201176530.33</v>
      </c>
      <c r="Y50" t="n">
        <v>38357887328634.37</v>
      </c>
      <c r="Z50" t="n">
        <v>38816521655355.53</v>
      </c>
      <c r="AA50" t="n">
        <v>39275368668562.75</v>
      </c>
      <c r="AB50" t="n">
        <v>39585201406407.16</v>
      </c>
      <c r="AC50" t="n">
        <v>40046526992747.7</v>
      </c>
      <c r="AD50" t="n">
        <v>40302753557066.52</v>
      </c>
      <c r="AE50" t="n">
        <v>40644339382232.14</v>
      </c>
      <c r="AF50" t="n">
        <v>41052807002983.11</v>
      </c>
      <c r="AG50" t="n">
        <v>41514192834034.38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352297646215.7277</v>
      </c>
      <c r="D52" t="n">
        <v>352675864663.7778</v>
      </c>
      <c r="E52" t="n">
        <v>350974726262.2197</v>
      </c>
      <c r="F52" t="n">
        <v>351780094501.3831</v>
      </c>
      <c r="G52" t="n">
        <v>356106576827.3622</v>
      </c>
      <c r="H52" t="n">
        <v>360339757386.4187</v>
      </c>
      <c r="I52" t="n">
        <v>363194386039.2096</v>
      </c>
      <c r="J52" t="n">
        <v>364337909837.3673</v>
      </c>
      <c r="K52" t="n">
        <v>365820771655.0537</v>
      </c>
      <c r="L52" t="n">
        <v>367193805412.1593</v>
      </c>
      <c r="M52" t="n">
        <v>368442568197.8718</v>
      </c>
      <c r="N52" t="n">
        <v>370762809150.615</v>
      </c>
      <c r="O52" t="n">
        <v>374217874370.4421</v>
      </c>
      <c r="P52" t="n">
        <v>377100713153.1232</v>
      </c>
      <c r="Q52" t="n">
        <v>380236851874.5499</v>
      </c>
      <c r="R52" t="n">
        <v>383736540902.6365</v>
      </c>
      <c r="S52" t="n">
        <v>386108613042.1343</v>
      </c>
      <c r="T52" t="n">
        <v>388199653727.9747</v>
      </c>
      <c r="U52" t="n">
        <v>391265210817.0309</v>
      </c>
      <c r="V52" t="n">
        <v>394362356494.6472</v>
      </c>
      <c r="W52" t="n">
        <v>398255185496.5742</v>
      </c>
      <c r="X52" t="n">
        <v>402717397399.6004</v>
      </c>
      <c r="Y52" t="n">
        <v>407154383477.8942</v>
      </c>
      <c r="Z52" t="n">
        <v>412592575782.8934</v>
      </c>
      <c r="AA52" t="n">
        <v>418570702090.9225</v>
      </c>
      <c r="AB52" t="n">
        <v>424400148063.6714</v>
      </c>
      <c r="AC52" t="n">
        <v>430004110074.0539</v>
      </c>
      <c r="AD52" t="n">
        <v>435296071426.3083</v>
      </c>
      <c r="AE52" t="n">
        <v>441142944615.0274</v>
      </c>
      <c r="AF52" t="n">
        <v>447531046882.5999</v>
      </c>
      <c r="AG52" t="n">
        <v>454291680526.1288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1" t="n">
        <v>0</v>
      </c>
      <c r="E53" s="191" t="n">
        <v>0</v>
      </c>
      <c r="F53" s="191" t="n">
        <v>0</v>
      </c>
      <c r="G53" s="191" t="n">
        <v>0</v>
      </c>
      <c r="H53" s="191" t="n">
        <v>0</v>
      </c>
      <c r="I53" s="191" t="n">
        <v>0</v>
      </c>
      <c r="J53" s="191" t="n">
        <v>0</v>
      </c>
      <c r="K53" s="191" t="n">
        <v>0</v>
      </c>
      <c r="L53" s="191" t="n">
        <v>0</v>
      </c>
      <c r="M53" s="191" t="n">
        <v>0</v>
      </c>
      <c r="N53" s="191" t="n">
        <v>0</v>
      </c>
      <c r="O53" s="191" t="n">
        <v>0</v>
      </c>
      <c r="P53" s="191" t="n">
        <v>0</v>
      </c>
      <c r="Q53" s="191" t="n">
        <v>0</v>
      </c>
      <c r="R53" s="191" t="n">
        <v>0</v>
      </c>
      <c r="S53" s="191" t="n">
        <v>0</v>
      </c>
      <c r="T53" s="191" t="n">
        <v>0</v>
      </c>
      <c r="U53" s="191" t="n">
        <v>0</v>
      </c>
      <c r="V53" s="191" t="n">
        <v>0</v>
      </c>
      <c r="W53" s="191" t="n">
        <v>0</v>
      </c>
      <c r="X53" s="191" t="n">
        <v>0</v>
      </c>
      <c r="Y53" s="191" t="n">
        <v>0</v>
      </c>
      <c r="Z53" s="191" t="n">
        <v>0</v>
      </c>
      <c r="AA53" s="191" t="n">
        <v>0</v>
      </c>
      <c r="AB53" s="191" t="n">
        <v>0</v>
      </c>
      <c r="AC53" s="191" t="n">
        <v>0</v>
      </c>
      <c r="AD53" s="191" t="n">
        <v>0</v>
      </c>
      <c r="AE53" s="191" t="n">
        <v>0</v>
      </c>
      <c r="AF53" s="191" t="n">
        <v>0</v>
      </c>
      <c r="AG53" s="191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1" t="n">
        <v>0</v>
      </c>
      <c r="E60" s="191" t="n">
        <v>0</v>
      </c>
      <c r="F60" s="191" t="n">
        <v>0</v>
      </c>
      <c r="G60" s="191" t="n">
        <v>0</v>
      </c>
      <c r="H60" s="191" t="n">
        <v>0</v>
      </c>
      <c r="I60" s="191" t="n">
        <v>0</v>
      </c>
      <c r="J60" s="191" t="n">
        <v>0</v>
      </c>
      <c r="K60" s="191" t="n">
        <v>0</v>
      </c>
      <c r="L60" s="191" t="n">
        <v>0</v>
      </c>
      <c r="M60" s="191" t="n">
        <v>0</v>
      </c>
      <c r="N60" s="191" t="n">
        <v>0</v>
      </c>
      <c r="O60" s="191" t="n">
        <v>0</v>
      </c>
      <c r="P60" s="191" t="n">
        <v>0</v>
      </c>
      <c r="Q60" s="191" t="n">
        <v>0</v>
      </c>
      <c r="R60" s="191" t="n">
        <v>0</v>
      </c>
      <c r="S60" s="191" t="n">
        <v>0</v>
      </c>
      <c r="T60" s="191" t="n">
        <v>0</v>
      </c>
      <c r="U60" s="191" t="n">
        <v>0</v>
      </c>
      <c r="V60" s="191" t="n">
        <v>0</v>
      </c>
      <c r="W60" s="191" t="n">
        <v>0</v>
      </c>
      <c r="X60" s="191" t="n">
        <v>0</v>
      </c>
      <c r="Y60" s="191" t="n">
        <v>0</v>
      </c>
      <c r="Z60" s="191" t="n">
        <v>0</v>
      </c>
      <c r="AA60" s="191" t="n">
        <v>0</v>
      </c>
      <c r="AB60" s="191" t="n">
        <v>0</v>
      </c>
      <c r="AC60" s="191" t="n">
        <v>0</v>
      </c>
      <c r="AD60" s="191" t="n">
        <v>0</v>
      </c>
      <c r="AE60" s="191" t="n">
        <v>0</v>
      </c>
      <c r="AF60" s="191" t="n">
        <v>0</v>
      </c>
      <c r="AG60" s="191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40000000000</v>
      </c>
      <c r="D61" t="n">
        <v>38950541481.52769</v>
      </c>
      <c r="E61" t="n">
        <v>38491698143.23824</v>
      </c>
      <c r="F61" t="n">
        <v>38728593978.24648</v>
      </c>
      <c r="G61" t="n">
        <v>38859003235.72684</v>
      </c>
      <c r="H61" t="n">
        <v>39142972776.92106</v>
      </c>
      <c r="I61" t="n">
        <v>39267874933.45094</v>
      </c>
      <c r="J61" t="n">
        <v>39366344932.89496</v>
      </c>
      <c r="K61" t="n">
        <v>39467872104.56974</v>
      </c>
      <c r="L61" t="n">
        <v>39573905371.45679</v>
      </c>
      <c r="M61" t="n">
        <v>39770268011.56102</v>
      </c>
      <c r="N61" t="n">
        <v>40196907682.71109</v>
      </c>
      <c r="O61" t="n">
        <v>40342362397.28199</v>
      </c>
      <c r="P61" t="n">
        <v>40570067971.33115</v>
      </c>
      <c r="Q61" t="n">
        <v>40844072856.94029</v>
      </c>
      <c r="R61" t="n">
        <v>41112737925.33845</v>
      </c>
      <c r="S61" t="n">
        <v>41325848612.03092</v>
      </c>
      <c r="T61" t="n">
        <v>41555985326.32484</v>
      </c>
      <c r="U61" t="n">
        <v>41794510895.75604</v>
      </c>
      <c r="V61" t="n">
        <v>42069001452.39111</v>
      </c>
      <c r="W61" t="n">
        <v>42370293790.67493</v>
      </c>
      <c r="X61" t="n">
        <v>42664813480.54247</v>
      </c>
      <c r="Y61" t="n">
        <v>43021214935.77926</v>
      </c>
      <c r="Z61" t="n">
        <v>43420186698.68853</v>
      </c>
      <c r="AA61" t="n">
        <v>43831554257.42765</v>
      </c>
      <c r="AB61" t="n">
        <v>44447195730.47865</v>
      </c>
      <c r="AC61" t="n">
        <v>44660373923.0565</v>
      </c>
      <c r="AD61" t="n">
        <v>45429945348.59241</v>
      </c>
      <c r="AE61" t="n">
        <v>45861482313.10768</v>
      </c>
      <c r="AF61" t="n">
        <v>46326369704.85819</v>
      </c>
      <c r="AG61" t="n">
        <v>46797668166.35022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1" t="n">
        <v>0</v>
      </c>
      <c r="E66" s="191" t="n">
        <v>0</v>
      </c>
      <c r="F66" s="191" t="n">
        <v>0</v>
      </c>
      <c r="G66" s="191" t="n">
        <v>0</v>
      </c>
      <c r="H66" s="191" t="n">
        <v>0</v>
      </c>
      <c r="I66" s="191" t="n">
        <v>0</v>
      </c>
      <c r="J66" s="191" t="n">
        <v>0</v>
      </c>
      <c r="K66" s="191" t="n">
        <v>0</v>
      </c>
      <c r="L66" s="191" t="n">
        <v>0</v>
      </c>
      <c r="M66" s="191" t="n">
        <v>0</v>
      </c>
      <c r="N66" s="191" t="n">
        <v>0</v>
      </c>
      <c r="O66" s="191" t="n">
        <v>0</v>
      </c>
      <c r="P66" s="191" t="n">
        <v>0</v>
      </c>
      <c r="Q66" s="191" t="n">
        <v>0</v>
      </c>
      <c r="R66" s="191" t="n">
        <v>0</v>
      </c>
      <c r="S66" s="191" t="n">
        <v>0</v>
      </c>
      <c r="T66" s="191" t="n">
        <v>0</v>
      </c>
      <c r="U66" s="191" t="n">
        <v>0</v>
      </c>
      <c r="V66" s="191" t="n">
        <v>0</v>
      </c>
      <c r="W66" s="191" t="n">
        <v>0</v>
      </c>
      <c r="X66" s="191" t="n">
        <v>0</v>
      </c>
      <c r="Y66" s="191" t="n">
        <v>0</v>
      </c>
      <c r="Z66" s="191" t="n">
        <v>0</v>
      </c>
      <c r="AA66" s="191" t="n">
        <v>0</v>
      </c>
      <c r="AB66" s="191" t="n">
        <v>0</v>
      </c>
      <c r="AC66" s="191" t="n">
        <v>0</v>
      </c>
      <c r="AD66" s="191" t="n">
        <v>0</v>
      </c>
      <c r="AE66" s="191" t="n">
        <v>0</v>
      </c>
      <c r="AF66" s="191" t="n">
        <v>0</v>
      </c>
      <c r="AG66" s="191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38" t="n">
        <v>0</v>
      </c>
      <c r="E69" s="138" t="n">
        <v>0</v>
      </c>
      <c r="F69" s="138" t="n">
        <v>0</v>
      </c>
      <c r="G69" s="138" t="n">
        <v>0</v>
      </c>
      <c r="H69" s="138" t="n">
        <v>0</v>
      </c>
      <c r="I69" s="138" t="n">
        <v>0</v>
      </c>
      <c r="J69" s="138" t="n">
        <v>0</v>
      </c>
      <c r="K69" s="138" t="n">
        <v>0</v>
      </c>
      <c r="L69" s="138" t="n">
        <v>0</v>
      </c>
      <c r="M69" s="138" t="n">
        <v>0</v>
      </c>
      <c r="N69" s="138" t="n">
        <v>0</v>
      </c>
      <c r="O69" s="138" t="n">
        <v>0</v>
      </c>
      <c r="P69" s="138" t="n">
        <v>0</v>
      </c>
      <c r="Q69" s="138" t="n">
        <v>0</v>
      </c>
      <c r="R69" s="138" t="n">
        <v>0</v>
      </c>
      <c r="S69" s="138" t="n">
        <v>0</v>
      </c>
      <c r="T69" s="138" t="n">
        <v>0</v>
      </c>
      <c r="U69" s="138" t="n">
        <v>0</v>
      </c>
      <c r="V69" s="138" t="n">
        <v>0</v>
      </c>
      <c r="W69" s="138" t="n">
        <v>0</v>
      </c>
      <c r="X69" s="138" t="n">
        <v>0</v>
      </c>
      <c r="Y69" s="138" t="n">
        <v>0</v>
      </c>
      <c r="Z69" s="138" t="n">
        <v>0</v>
      </c>
      <c r="AA69" s="138" t="n">
        <v>0</v>
      </c>
      <c r="AB69" s="138" t="n">
        <v>0</v>
      </c>
      <c r="AC69" s="138" t="n">
        <v>0</v>
      </c>
      <c r="AD69" s="138" t="n">
        <v>0</v>
      </c>
      <c r="AE69" s="138" t="n">
        <v>0</v>
      </c>
      <c r="AF69" s="138" t="n">
        <v>0</v>
      </c>
      <c r="AG69" s="13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1" t="n">
        <v>0</v>
      </c>
      <c r="E71" s="191" t="n">
        <v>0</v>
      </c>
      <c r="F71" s="191" t="n">
        <v>0</v>
      </c>
      <c r="G71" s="191" t="n">
        <v>0</v>
      </c>
      <c r="H71" s="191" t="n">
        <v>0</v>
      </c>
      <c r="I71" s="191" t="n">
        <v>0</v>
      </c>
      <c r="J71" s="191" t="n">
        <v>0</v>
      </c>
      <c r="K71" s="191" t="n">
        <v>0</v>
      </c>
      <c r="L71" s="191" t="n">
        <v>0</v>
      </c>
      <c r="M71" s="191" t="n">
        <v>0</v>
      </c>
      <c r="N71" s="191" t="n">
        <v>0</v>
      </c>
      <c r="O71" s="191" t="n">
        <v>0</v>
      </c>
      <c r="P71" s="191" t="n">
        <v>0</v>
      </c>
      <c r="Q71" s="191" t="n">
        <v>0</v>
      </c>
      <c r="R71" s="191" t="n">
        <v>0</v>
      </c>
      <c r="S71" s="191" t="n">
        <v>0</v>
      </c>
      <c r="T71" s="191" t="n">
        <v>0</v>
      </c>
      <c r="U71" s="191" t="n">
        <v>0</v>
      </c>
      <c r="V71" s="191" t="n">
        <v>0</v>
      </c>
      <c r="W71" s="191" t="n">
        <v>0</v>
      </c>
      <c r="X71" s="191" t="n">
        <v>0</v>
      </c>
      <c r="Y71" s="191" t="n">
        <v>0</v>
      </c>
      <c r="Z71" s="191" t="n">
        <v>0</v>
      </c>
      <c r="AA71" s="191" t="n">
        <v>0</v>
      </c>
      <c r="AB71" s="191" t="n">
        <v>0</v>
      </c>
      <c r="AC71" s="191" t="n">
        <v>0</v>
      </c>
      <c r="AD71" s="191" t="n">
        <v>0</v>
      </c>
      <c r="AE71" s="191" t="n">
        <v>0</v>
      </c>
      <c r="AF71" s="191" t="n">
        <v>0</v>
      </c>
      <c r="AG71" s="191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856042370353.9269</v>
      </c>
      <c r="D78" t="n">
        <v>907516448198.851</v>
      </c>
      <c r="E78" t="n">
        <v>940048569878.795</v>
      </c>
      <c r="F78" t="n">
        <v>962770065883.2283</v>
      </c>
      <c r="G78" t="n">
        <v>980563552272.6329</v>
      </c>
      <c r="H78" t="n">
        <v>999326158612.5417</v>
      </c>
      <c r="I78" t="n">
        <v>1017107197831.403</v>
      </c>
      <c r="J78" t="n">
        <v>1034443634850.182</v>
      </c>
      <c r="K78" t="n">
        <v>1048477999312.675</v>
      </c>
      <c r="L78" t="n">
        <v>1062976057056.811</v>
      </c>
      <c r="M78" t="n">
        <v>1078064040765.906</v>
      </c>
      <c r="N78" t="n">
        <v>1093535841230.744</v>
      </c>
      <c r="O78" t="n">
        <v>1109308674604.597</v>
      </c>
      <c r="P78" t="n">
        <v>1123247905610.922</v>
      </c>
      <c r="Q78" t="n">
        <v>1139196659537.125</v>
      </c>
      <c r="R78" t="n">
        <v>1155107130487.069</v>
      </c>
      <c r="S78" t="n">
        <v>1170720737639.071</v>
      </c>
      <c r="T78" t="n">
        <v>1186809179550.516</v>
      </c>
      <c r="U78" t="n">
        <v>1202942319080.651</v>
      </c>
      <c r="V78" t="n">
        <v>1219196138441.402</v>
      </c>
      <c r="W78" t="n">
        <v>1235148788307.595</v>
      </c>
      <c r="X78" t="n">
        <v>1251054373072.368</v>
      </c>
      <c r="Y78" t="n">
        <v>1267428563320.249</v>
      </c>
      <c r="Z78" t="n">
        <v>1283835355236.24</v>
      </c>
      <c r="AA78" t="n">
        <v>1300558810975.739</v>
      </c>
      <c r="AB78" t="n">
        <v>1317645997266.184</v>
      </c>
      <c r="AC78" t="n">
        <v>1334828011321.346</v>
      </c>
      <c r="AD78" t="n">
        <v>1352274723279.259</v>
      </c>
      <c r="AE78" t="n">
        <v>1370274411560.926</v>
      </c>
      <c r="AF78" t="n">
        <v>1388638064540.182</v>
      </c>
      <c r="AG78" t="n">
        <v>1407411659512.165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508599258635.1352</v>
      </c>
      <c r="D79" t="n">
        <v>494724535629.5591</v>
      </c>
      <c r="E79" t="n">
        <v>523007225717.2232</v>
      </c>
      <c r="F79" t="n">
        <v>539315278147.8229</v>
      </c>
      <c r="G79" t="n">
        <v>546099830960.0475</v>
      </c>
      <c r="H79" t="n">
        <v>552664317070.9219</v>
      </c>
      <c r="I79" t="n">
        <v>557948716950.0352</v>
      </c>
      <c r="J79" t="n">
        <v>557766781482.1832</v>
      </c>
      <c r="K79" t="n">
        <v>560387598245.6781</v>
      </c>
      <c r="L79" t="n">
        <v>563264792279.6976</v>
      </c>
      <c r="M79" t="n">
        <v>566902238213.8196</v>
      </c>
      <c r="N79" t="n">
        <v>569438277245.2977</v>
      </c>
      <c r="O79" t="n">
        <v>569196139161.9067</v>
      </c>
      <c r="P79" t="n">
        <v>570865187600.3333</v>
      </c>
      <c r="Q79" t="n">
        <v>572477071287.6718</v>
      </c>
      <c r="R79" t="n">
        <v>571478612809.2284</v>
      </c>
      <c r="S79" t="n">
        <v>570253832145.24</v>
      </c>
      <c r="T79" t="n">
        <v>570226804652.9799</v>
      </c>
      <c r="U79" t="n">
        <v>570034553799.2458</v>
      </c>
      <c r="V79" t="n">
        <v>570083031233.8195</v>
      </c>
      <c r="W79" t="n">
        <v>569663284649.2711</v>
      </c>
      <c r="X79" t="n">
        <v>569631087908.3724</v>
      </c>
      <c r="Y79" t="n">
        <v>572756336542.8534</v>
      </c>
      <c r="Z79" t="n">
        <v>576794320924.5065</v>
      </c>
      <c r="AA79" t="n">
        <v>579643013472.8639</v>
      </c>
      <c r="AB79" t="n">
        <v>579581783684.2222</v>
      </c>
      <c r="AC79" t="n">
        <v>581450393880.9401</v>
      </c>
      <c r="AD79" t="n">
        <v>583180797936.7133</v>
      </c>
      <c r="AE79" t="n">
        <v>584900699147.5129</v>
      </c>
      <c r="AF79" t="n">
        <v>586769620064.0945</v>
      </c>
      <c r="AG79" t="n">
        <v>587393555821.761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2190912955083.346</v>
      </c>
      <c r="D80" t="n">
        <v>2131144267133.062</v>
      </c>
      <c r="E80" t="n">
        <v>2252978719436.35</v>
      </c>
      <c r="F80" t="n">
        <v>2323229555896.99</v>
      </c>
      <c r="G80" t="n">
        <v>2352455639888.224</v>
      </c>
      <c r="H80" t="n">
        <v>2380733733927.085</v>
      </c>
      <c r="I80" t="n">
        <v>2403497550347.227</v>
      </c>
      <c r="J80" t="n">
        <v>2402713819803.507</v>
      </c>
      <c r="K80" t="n">
        <v>2414003614868.189</v>
      </c>
      <c r="L80" t="n">
        <v>2426397816346.851</v>
      </c>
      <c r="M80" t="n">
        <v>2442066984724.857</v>
      </c>
      <c r="N80" t="n">
        <v>2452991579431.45</v>
      </c>
      <c r="O80" t="n">
        <v>2451948511721.828</v>
      </c>
      <c r="P80" t="n">
        <v>2459138337079.071</v>
      </c>
      <c r="Q80" t="n">
        <v>2466081911598.143</v>
      </c>
      <c r="R80" t="n">
        <v>2461780812887.529</v>
      </c>
      <c r="S80" t="n">
        <v>2456504777230.166</v>
      </c>
      <c r="T80" t="n">
        <v>2456388349842.727</v>
      </c>
      <c r="U80" t="n">
        <v>2455560183307.05</v>
      </c>
      <c r="V80" t="n">
        <v>2455769011451.475</v>
      </c>
      <c r="W80" t="n">
        <v>2453960852642.106</v>
      </c>
      <c r="X80" t="n">
        <v>2453822157479.76</v>
      </c>
      <c r="Y80" t="n">
        <v>2467284913480.458</v>
      </c>
      <c r="Z80" t="n">
        <v>2484679497023.362</v>
      </c>
      <c r="AA80" t="n">
        <v>2496950921535.451</v>
      </c>
      <c r="AB80" t="n">
        <v>2496687159575.726</v>
      </c>
      <c r="AC80" t="n">
        <v>2504736644938.675</v>
      </c>
      <c r="AD80" t="n">
        <v>2512190774292.886</v>
      </c>
      <c r="AE80" t="n">
        <v>2519599660130.269</v>
      </c>
      <c r="AF80" t="n">
        <v>2527650483993.348</v>
      </c>
      <c r="AG80" t="n">
        <v>2530338236504.588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1165036327367.138</v>
      </c>
      <c r="D81" t="n">
        <v>1133253826588.368</v>
      </c>
      <c r="E81" t="n">
        <v>1198040317776.381</v>
      </c>
      <c r="F81" t="n">
        <v>1235396788883.404</v>
      </c>
      <c r="G81" t="n">
        <v>1250938004009.03</v>
      </c>
      <c r="H81" t="n">
        <v>1265975117531.746</v>
      </c>
      <c r="I81" t="n">
        <v>1278079967711.872</v>
      </c>
      <c r="J81" t="n">
        <v>1277663212426.281</v>
      </c>
      <c r="K81" t="n">
        <v>1283666655579.222</v>
      </c>
      <c r="L81" t="n">
        <v>1290257376099.563</v>
      </c>
      <c r="M81" t="n">
        <v>1298589587718.311</v>
      </c>
      <c r="N81" t="n">
        <v>1304398832519.85</v>
      </c>
      <c r="O81" t="n">
        <v>1303844172522.613</v>
      </c>
      <c r="P81" t="n">
        <v>1307667422419.045</v>
      </c>
      <c r="Q81" t="n">
        <v>1311359726368.286</v>
      </c>
      <c r="R81" t="n">
        <v>1309072581078.543</v>
      </c>
      <c r="S81" t="n">
        <v>1306267004895.769</v>
      </c>
      <c r="T81" t="n">
        <v>1306205093656.643</v>
      </c>
      <c r="U81" t="n">
        <v>1305764709159.881</v>
      </c>
      <c r="V81" t="n">
        <v>1305875755276.007</v>
      </c>
      <c r="W81" t="n">
        <v>1304914251673.741</v>
      </c>
      <c r="X81" t="n">
        <v>1304840499358.667</v>
      </c>
      <c r="Y81" t="n">
        <v>1311999432702.368</v>
      </c>
      <c r="Z81" t="n">
        <v>1321249148296.904</v>
      </c>
      <c r="AA81" t="n">
        <v>1327774581136.194</v>
      </c>
      <c r="AB81" t="n">
        <v>1327634323503.346</v>
      </c>
      <c r="AC81" t="n">
        <v>1331914704813.195</v>
      </c>
      <c r="AD81" t="n">
        <v>1335878500575.323</v>
      </c>
      <c r="AE81" t="n">
        <v>1339818237718.16</v>
      </c>
      <c r="AF81" t="n">
        <v>1344099330786.673</v>
      </c>
      <c r="AG81" t="n">
        <v>1345528565712.37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35435593827.94604</v>
      </c>
      <c r="D82" t="n">
        <v>58056372377.76825</v>
      </c>
      <c r="E82" t="n">
        <v>47880825621.86056</v>
      </c>
      <c r="F82" t="n">
        <v>37938252685.62928</v>
      </c>
      <c r="G82" t="n">
        <v>33020917656.64596</v>
      </c>
      <c r="H82" t="n">
        <v>31518922522.56034</v>
      </c>
      <c r="I82" t="n">
        <v>30707880123.61342</v>
      </c>
      <c r="J82" t="n">
        <v>30916039975.71585</v>
      </c>
      <c r="K82" t="n">
        <v>30709417940.59354</v>
      </c>
      <c r="L82" t="n">
        <v>30922841650.13871</v>
      </c>
      <c r="M82" t="n">
        <v>31162692483.02465</v>
      </c>
      <c r="N82" t="n">
        <v>30914751111.1586</v>
      </c>
      <c r="O82" t="n">
        <v>30825452439.79329</v>
      </c>
      <c r="P82" t="n">
        <v>31003159325.14622</v>
      </c>
      <c r="Q82" t="n">
        <v>31131773222.12598</v>
      </c>
      <c r="R82" t="n">
        <v>31137816865.13243</v>
      </c>
      <c r="S82" t="n">
        <v>31308627869.53952</v>
      </c>
      <c r="T82" t="n">
        <v>31342624303.93422</v>
      </c>
      <c r="U82" t="n">
        <v>31317255371.39039</v>
      </c>
      <c r="V82" t="n">
        <v>31546184193.29094</v>
      </c>
      <c r="W82" t="n">
        <v>31015655331.89208</v>
      </c>
      <c r="X82" t="n">
        <v>30912903373.89169</v>
      </c>
      <c r="Y82" t="n">
        <v>30894017584.18745</v>
      </c>
      <c r="Z82" t="n">
        <v>30839842944.68727</v>
      </c>
      <c r="AA82" t="n">
        <v>30986140156.67769</v>
      </c>
      <c r="AB82" t="n">
        <v>31144737006.82195</v>
      </c>
      <c r="AC82" t="n">
        <v>31146425384.7234</v>
      </c>
      <c r="AD82" t="n">
        <v>31300918837.16349</v>
      </c>
      <c r="AE82" t="n">
        <v>31617595393.43404</v>
      </c>
      <c r="AF82" t="n">
        <v>31921213370.61092</v>
      </c>
      <c r="AG82" t="n">
        <v>32240331847.43332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471059945.7450843</v>
      </c>
      <c r="D83" t="n">
        <v>506758918.9768978</v>
      </c>
      <c r="E83" t="n">
        <v>515614247.3509936</v>
      </c>
      <c r="F83" t="n">
        <v>501483858.6357595</v>
      </c>
      <c r="G83" t="n">
        <v>491111764.5160426</v>
      </c>
      <c r="H83" t="n">
        <v>490059900.8402567</v>
      </c>
      <c r="I83" t="n">
        <v>491269816.9808257</v>
      </c>
      <c r="J83" t="n">
        <v>494462191.9902278</v>
      </c>
      <c r="K83" t="n">
        <v>493782123.4017694</v>
      </c>
      <c r="L83" t="n">
        <v>496411703.4858967</v>
      </c>
      <c r="M83" t="n">
        <v>498081933.5867125</v>
      </c>
      <c r="N83" t="n">
        <v>499916030.3946342</v>
      </c>
      <c r="O83" t="n">
        <v>500009532.9038303</v>
      </c>
      <c r="P83" t="n">
        <v>501426705.0292502</v>
      </c>
      <c r="Q83" t="n">
        <v>503565159.6240852</v>
      </c>
      <c r="R83" t="n">
        <v>505894970.0308875</v>
      </c>
      <c r="S83" t="n">
        <v>508756407.8598994</v>
      </c>
      <c r="T83" t="n">
        <v>510329219.7373015</v>
      </c>
      <c r="U83" t="n">
        <v>512621099.1346628</v>
      </c>
      <c r="V83" t="n">
        <v>517320153.9591253</v>
      </c>
      <c r="W83" t="n">
        <v>517126385.4343575</v>
      </c>
      <c r="X83" t="n">
        <v>520926487.2008647</v>
      </c>
      <c r="Y83" t="n">
        <v>526073278.236875</v>
      </c>
      <c r="Z83" t="n">
        <v>531135901.1935412</v>
      </c>
      <c r="AA83" t="n">
        <v>538071145.2576036</v>
      </c>
      <c r="AB83" t="n">
        <v>544377976.5187448</v>
      </c>
      <c r="AC83" t="n">
        <v>549154000.8368179</v>
      </c>
      <c r="AD83" t="n">
        <v>554444249.4028002</v>
      </c>
      <c r="AE83" t="n">
        <v>561554751.3426018</v>
      </c>
      <c r="AF83" t="n">
        <v>568323636.8814195</v>
      </c>
      <c r="AG83" t="n">
        <v>575356417.8269022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16878197643.30302</v>
      </c>
      <c r="D84" t="n">
        <v>17014023899.25294</v>
      </c>
      <c r="E84" t="n">
        <v>18043815875.44575</v>
      </c>
      <c r="F84" t="n">
        <v>17837011747.31145</v>
      </c>
      <c r="G84" t="n">
        <v>17712951826.88071</v>
      </c>
      <c r="H84" t="n">
        <v>18083184477.74111</v>
      </c>
      <c r="I84" t="n">
        <v>18263010355.66</v>
      </c>
      <c r="J84" t="n">
        <v>18134321275.23144</v>
      </c>
      <c r="K84" t="n">
        <v>17653620171.93737</v>
      </c>
      <c r="L84" t="n">
        <v>17330750747.41861</v>
      </c>
      <c r="M84" t="n">
        <v>17064688513.88917</v>
      </c>
      <c r="N84" t="n">
        <v>17195614690.97373</v>
      </c>
      <c r="O84" t="n">
        <v>17503529048.8354</v>
      </c>
      <c r="P84" t="n">
        <v>17509013240.55519</v>
      </c>
      <c r="Q84" t="n">
        <v>17259436091.60644</v>
      </c>
      <c r="R84" t="n">
        <v>17327210188.69091</v>
      </c>
      <c r="S84" t="n">
        <v>17484555896.19318</v>
      </c>
      <c r="T84" t="n">
        <v>17340038258.01103</v>
      </c>
      <c r="U84" t="n">
        <v>17346285409.14264</v>
      </c>
      <c r="V84" t="n">
        <v>17443166581.43813</v>
      </c>
      <c r="W84" t="n">
        <v>17402782066.89411</v>
      </c>
      <c r="X84" t="n">
        <v>17665263675.28157</v>
      </c>
      <c r="Y84" t="n">
        <v>17913670948.7373</v>
      </c>
      <c r="Z84" t="n">
        <v>18254743536.20121</v>
      </c>
      <c r="AA84" t="n">
        <v>18868888682.5281</v>
      </c>
      <c r="AB84" t="n">
        <v>19430135602.8027</v>
      </c>
      <c r="AC84" t="n">
        <v>19843090899.35415</v>
      </c>
      <c r="AD84" t="n">
        <v>20139700705.65892</v>
      </c>
      <c r="AE84" t="n">
        <v>20441139215.28783</v>
      </c>
      <c r="AF84" t="n">
        <v>20713112570.85001</v>
      </c>
      <c r="AG84" t="n">
        <v>21078981042.80195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3010539065.414082</v>
      </c>
      <c r="D85" t="n">
        <v>3166697709.821285</v>
      </c>
      <c r="E85" t="n">
        <v>3213434590.054903</v>
      </c>
      <c r="F85" t="n">
        <v>3182860441.75986</v>
      </c>
      <c r="G85" t="n">
        <v>3192561626.893812</v>
      </c>
      <c r="H85" t="n">
        <v>3214185153.875805</v>
      </c>
      <c r="I85" t="n">
        <v>3236241092.297925</v>
      </c>
      <c r="J85" t="n">
        <v>3230402060.368382</v>
      </c>
      <c r="K85" t="n">
        <v>3184329064.669264</v>
      </c>
      <c r="L85" t="n">
        <v>3154599054.424763</v>
      </c>
      <c r="M85" t="n">
        <v>3118353322.821639</v>
      </c>
      <c r="N85" t="n">
        <v>3091467969.158197</v>
      </c>
      <c r="O85" t="n">
        <v>3054923785.012115</v>
      </c>
      <c r="P85" t="n">
        <v>3029644953.122811</v>
      </c>
      <c r="Q85" t="n">
        <v>3007424521.054903</v>
      </c>
      <c r="R85" t="n">
        <v>2983698036.385734</v>
      </c>
      <c r="S85" t="n">
        <v>2966014476.967535</v>
      </c>
      <c r="T85" t="n">
        <v>2933296001.325896</v>
      </c>
      <c r="U85" t="n">
        <v>2905771387.92523</v>
      </c>
      <c r="V85" t="n">
        <v>2890039097.442999</v>
      </c>
      <c r="W85" t="n">
        <v>2847864699.648254</v>
      </c>
      <c r="X85" t="n">
        <v>2813187075.13552</v>
      </c>
      <c r="Y85" t="n">
        <v>2787018795.568689</v>
      </c>
      <c r="Z85" t="n">
        <v>2759400607.938383</v>
      </c>
      <c r="AA85" t="n">
        <v>2746180046.778071</v>
      </c>
      <c r="AB85" t="n">
        <v>2726129551.845922</v>
      </c>
      <c r="AC85" t="n">
        <v>2697606156.667834</v>
      </c>
      <c r="AD85" t="n">
        <v>2682170348.744779</v>
      </c>
      <c r="AE85" t="n">
        <v>2675496043.691711</v>
      </c>
      <c r="AF85" t="n">
        <v>2666113010.938536</v>
      </c>
      <c r="AG85" t="n">
        <v>2660558641.665477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28027522117.55938</v>
      </c>
      <c r="D86" t="n">
        <v>30273397437.67361</v>
      </c>
      <c r="E86" t="n">
        <v>21862640283.22968</v>
      </c>
      <c r="F86" t="n">
        <v>16336438635.65872</v>
      </c>
      <c r="G86" t="n">
        <v>38118999687.91116</v>
      </c>
      <c r="H86" t="n">
        <v>47687184134.1869</v>
      </c>
      <c r="I86" t="n">
        <v>23986841759.5607</v>
      </c>
      <c r="J86" t="n">
        <v>34960547579.73089</v>
      </c>
      <c r="K86" t="n">
        <v>40283522557.76817</v>
      </c>
      <c r="L86" t="n">
        <v>3639173788.920785</v>
      </c>
      <c r="M86" t="n">
        <v>290928518.2330873</v>
      </c>
      <c r="N86" t="n">
        <v>179611582.7569422</v>
      </c>
      <c r="O86" t="n">
        <v>116388940.1488938</v>
      </c>
      <c r="P86" t="n">
        <v>193045089.7832016</v>
      </c>
      <c r="Q86" t="n">
        <v>197703820.0011338</v>
      </c>
      <c r="R86" t="n">
        <v>63272736.48135947</v>
      </c>
      <c r="S86" t="n">
        <v>444942131.7280583</v>
      </c>
      <c r="T86" t="n">
        <v>326824952.9499317</v>
      </c>
      <c r="U86" t="n">
        <v>139866268.7740285</v>
      </c>
      <c r="V86" t="n">
        <v>142825981.7888258</v>
      </c>
      <c r="W86" t="n">
        <v>393779589.1196568</v>
      </c>
      <c r="X86" t="n">
        <v>503739815.5269597</v>
      </c>
      <c r="Y86" t="n">
        <v>366106898.6047178</v>
      </c>
      <c r="Z86" t="n">
        <v>357561718.7157329</v>
      </c>
      <c r="AA86" t="n">
        <v>90598944.37256347</v>
      </c>
      <c r="AB86" t="n">
        <v>126382667.8744579</v>
      </c>
      <c r="AC86" t="n">
        <v>17958653.58202866</v>
      </c>
      <c r="AD86" t="n">
        <v>0</v>
      </c>
      <c r="AE86" t="n">
        <v>0</v>
      </c>
      <c r="AF86" t="n">
        <v>0</v>
      </c>
      <c r="AG86" t="n">
        <v>26637417.1331764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466594810827.1176</v>
      </c>
      <c r="D87" t="n">
        <v>403056569937.9008</v>
      </c>
      <c r="E87" t="n">
        <v>416206475831.8735</v>
      </c>
      <c r="F87" t="n">
        <v>394779940864.7094</v>
      </c>
      <c r="G87" t="n">
        <v>377041628733.5372</v>
      </c>
      <c r="H87" t="n">
        <v>372261216447.9214</v>
      </c>
      <c r="I87" t="n">
        <v>369403279111.7527</v>
      </c>
      <c r="J87" t="n">
        <v>379941381007.9996</v>
      </c>
      <c r="K87" t="n">
        <v>387365910700.7939</v>
      </c>
      <c r="L87" t="n">
        <v>399293887140.2257</v>
      </c>
      <c r="M87" t="n">
        <v>407832165925.8658</v>
      </c>
      <c r="N87" t="n">
        <v>415718933864.0279</v>
      </c>
      <c r="O87" t="n">
        <v>418685488976.4651</v>
      </c>
      <c r="P87" t="n">
        <v>426495352484.4971</v>
      </c>
      <c r="Q87" t="n">
        <v>433332807075.9265</v>
      </c>
      <c r="R87" t="n">
        <v>438588611626.3959</v>
      </c>
      <c r="S87" t="n">
        <v>442345480126.3824</v>
      </c>
      <c r="T87" t="n">
        <v>447538003263.061</v>
      </c>
      <c r="U87" t="n">
        <v>448974474301.6829</v>
      </c>
      <c r="V87" t="n">
        <v>451355786084.9764</v>
      </c>
      <c r="W87" t="n">
        <v>437911504920.3527</v>
      </c>
      <c r="X87" t="n">
        <v>436167585126.4072</v>
      </c>
      <c r="Y87" t="n">
        <v>437679062500.1505</v>
      </c>
      <c r="Z87" t="n">
        <v>438646615641.2526</v>
      </c>
      <c r="AA87" t="n">
        <v>439124493431.5168</v>
      </c>
      <c r="AB87" t="n">
        <v>442348047765.7202</v>
      </c>
      <c r="AC87" t="n">
        <v>442548637877.7533</v>
      </c>
      <c r="AD87" t="n">
        <v>445093890116.6276</v>
      </c>
      <c r="AE87" t="n">
        <v>449615367186.7333</v>
      </c>
      <c r="AF87" t="n">
        <v>457636658266.0698</v>
      </c>
      <c r="AG87" t="n">
        <v>463963724268.5344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2849736911.258881</v>
      </c>
      <c r="D88" t="n">
        <v>5561250426.409083</v>
      </c>
      <c r="E88" t="n">
        <v>4392067420.524122</v>
      </c>
      <c r="F88" t="n">
        <v>2988497808.061574</v>
      </c>
      <c r="G88" t="n">
        <v>2356212446.632948</v>
      </c>
      <c r="H88" t="n">
        <v>2149070973.733067</v>
      </c>
      <c r="I88" t="n">
        <v>2028218026.882206</v>
      </c>
      <c r="J88" t="n">
        <v>2040983920.476094</v>
      </c>
      <c r="K88" t="n">
        <v>2036192802.657581</v>
      </c>
      <c r="L88" t="n">
        <v>2063366336.805687</v>
      </c>
      <c r="M88" t="n">
        <v>2057681737.533333</v>
      </c>
      <c r="N88" t="n">
        <v>2055107179.800084</v>
      </c>
      <c r="O88" t="n">
        <v>2061591475.226949</v>
      </c>
      <c r="P88" t="n">
        <v>2097890419.844374</v>
      </c>
      <c r="Q88" t="n">
        <v>2123798356.673551</v>
      </c>
      <c r="R88" t="n">
        <v>2138928043.188212</v>
      </c>
      <c r="S88" t="n">
        <v>2159383322.883165</v>
      </c>
      <c r="T88" t="n">
        <v>2183106969.8376</v>
      </c>
      <c r="U88" t="n">
        <v>2189257470.274374</v>
      </c>
      <c r="V88" t="n">
        <v>2221472216.372544</v>
      </c>
      <c r="W88" t="n">
        <v>2162008302.820355</v>
      </c>
      <c r="X88" t="n">
        <v>2167334904.444726</v>
      </c>
      <c r="Y88" t="n">
        <v>2181667920.137113</v>
      </c>
      <c r="Z88" t="n">
        <v>2193639159.796883</v>
      </c>
      <c r="AA88" t="n">
        <v>2217888206.116388</v>
      </c>
      <c r="AB88" t="n">
        <v>2248685079.839725</v>
      </c>
      <c r="AC88" t="n">
        <v>2262888006.245943</v>
      </c>
      <c r="AD88" t="n">
        <v>2290070616.390759</v>
      </c>
      <c r="AE88" t="n">
        <v>2332387955.27063</v>
      </c>
      <c r="AF88" t="n">
        <v>2378329642.16981</v>
      </c>
      <c r="AG88" t="n">
        <v>2420390836.25366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32621431000</v>
      </c>
      <c r="D90" t="n">
        <v>32320513340</v>
      </c>
      <c r="E90" t="n">
        <v>33366064580</v>
      </c>
      <c r="F90" t="n">
        <v>33839089440</v>
      </c>
      <c r="G90" t="n">
        <v>33725191120</v>
      </c>
      <c r="H90" t="n">
        <v>33683055940</v>
      </c>
      <c r="I90" t="n">
        <v>33483005860</v>
      </c>
      <c r="J90" t="n">
        <v>33286955800</v>
      </c>
      <c r="K90" t="n">
        <v>33021326660</v>
      </c>
      <c r="L90" t="n">
        <v>32854618260</v>
      </c>
      <c r="M90" t="n">
        <v>32762331500</v>
      </c>
      <c r="N90" t="n">
        <v>32767959340</v>
      </c>
      <c r="O90" t="n">
        <v>32503974380</v>
      </c>
      <c r="P90" t="n">
        <v>32160168980</v>
      </c>
      <c r="Q90" t="n">
        <v>31147141420</v>
      </c>
      <c r="R90" t="n">
        <v>31255927240</v>
      </c>
      <c r="S90" t="n">
        <v>31153660880</v>
      </c>
      <c r="T90" t="n">
        <v>30893406000</v>
      </c>
      <c r="U90" t="n">
        <v>30639384280</v>
      </c>
      <c r="V90" t="n">
        <v>30356061800</v>
      </c>
      <c r="W90" t="n">
        <v>30067888580</v>
      </c>
      <c r="X90" t="n">
        <v>29821613320</v>
      </c>
      <c r="Y90" t="n">
        <v>29511795820</v>
      </c>
      <c r="Z90" t="n">
        <v>29255884520</v>
      </c>
      <c r="AA90" t="n">
        <v>29082427620</v>
      </c>
      <c r="AB90" t="n">
        <v>28915089360</v>
      </c>
      <c r="AC90" t="n">
        <v>28722499440</v>
      </c>
      <c r="AD90" t="n">
        <v>28532003600</v>
      </c>
      <c r="AE90" t="n">
        <v>28403422180</v>
      </c>
      <c r="AF90" t="n">
        <v>28315511720</v>
      </c>
      <c r="AG90" t="n">
        <v>28288460460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2170461479.776288</v>
      </c>
      <c r="D91" t="n">
        <v>1822710890.051287</v>
      </c>
      <c r="E91" t="n">
        <v>1874185956.515374</v>
      </c>
      <c r="F91" t="n">
        <v>1831434376.924721</v>
      </c>
      <c r="G91" t="n">
        <v>1830738362.892827</v>
      </c>
      <c r="H91" t="n">
        <v>1873852380.412369</v>
      </c>
      <c r="I91" t="n">
        <v>1888891611.838377</v>
      </c>
      <c r="J91" t="n">
        <v>1859841074.01592</v>
      </c>
      <c r="K91" t="n">
        <v>1796107502.042725</v>
      </c>
      <c r="L91" t="n">
        <v>1749731543.163179</v>
      </c>
      <c r="M91" t="n">
        <v>1702047921.557044</v>
      </c>
      <c r="N91" t="n">
        <v>1692762739.149099</v>
      </c>
      <c r="O91" t="n">
        <v>1684752472.396067</v>
      </c>
      <c r="P91" t="n">
        <v>1672352987.968216</v>
      </c>
      <c r="Q91" t="n">
        <v>1656303592.636268</v>
      </c>
      <c r="R91" t="n">
        <v>1633938452.751746</v>
      </c>
      <c r="S91" t="n">
        <v>1609032362.119206</v>
      </c>
      <c r="T91" t="n">
        <v>1579830299.710858</v>
      </c>
      <c r="U91" t="n">
        <v>1563332991.042595</v>
      </c>
      <c r="V91" t="n">
        <v>1553036534.658484</v>
      </c>
      <c r="W91" t="n">
        <v>1514323390.551137</v>
      </c>
      <c r="X91" t="n">
        <v>1493748238.906535</v>
      </c>
      <c r="Y91" t="n">
        <v>1492539372.430086</v>
      </c>
      <c r="Z91" t="n">
        <v>1491149564.50675</v>
      </c>
      <c r="AA91" t="n">
        <v>1482842353.968181</v>
      </c>
      <c r="AB91" t="n">
        <v>1467512284.142879</v>
      </c>
      <c r="AC91" t="n">
        <v>1444297940.535232</v>
      </c>
      <c r="AD91" t="n">
        <v>1422997357.997738</v>
      </c>
      <c r="AE91" t="n">
        <v>1410131644.074839</v>
      </c>
      <c r="AF91" t="n">
        <v>1395166787.353993</v>
      </c>
      <c r="AG91" t="n">
        <v>1395636902.094834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540257850.4835563</v>
      </c>
      <c r="D92" t="n">
        <v>492361916.2205464</v>
      </c>
      <c r="E92" t="n">
        <v>506035667.4594457</v>
      </c>
      <c r="F92" t="n">
        <v>499828389.2758151</v>
      </c>
      <c r="G92" t="n">
        <v>498548110.8872729</v>
      </c>
      <c r="H92" t="n">
        <v>505566013.9449663</v>
      </c>
      <c r="I92" t="n">
        <v>512669705.1059236</v>
      </c>
      <c r="J92" t="n">
        <v>507072394.876857</v>
      </c>
      <c r="K92" t="n">
        <v>491802839.5136814</v>
      </c>
      <c r="L92" t="n">
        <v>481381766.020573</v>
      </c>
      <c r="M92" t="n">
        <v>468722204.6465325</v>
      </c>
      <c r="N92" t="n">
        <v>466712727.3802459</v>
      </c>
      <c r="O92" t="n">
        <v>465604752.2160559</v>
      </c>
      <c r="P92" t="n">
        <v>464437888.6081001</v>
      </c>
      <c r="Q92" t="n">
        <v>462373157.987169</v>
      </c>
      <c r="R92" t="n">
        <v>457682438.984969</v>
      </c>
      <c r="S92" t="n">
        <v>453656214.2741531</v>
      </c>
      <c r="T92" t="n">
        <v>448126516.7027435</v>
      </c>
      <c r="U92" t="n">
        <v>444043584.6016346</v>
      </c>
      <c r="V92" t="n">
        <v>443546304.4098328</v>
      </c>
      <c r="W92" t="n">
        <v>436806849.1788355</v>
      </c>
      <c r="X92" t="n">
        <v>432035431.1981413</v>
      </c>
      <c r="Y92" t="n">
        <v>430148092.9263322</v>
      </c>
      <c r="Z92" t="n">
        <v>428373442.4172854</v>
      </c>
      <c r="AA92" t="n">
        <v>428568283.1941901</v>
      </c>
      <c r="AB92" t="n">
        <v>425438471.4607011</v>
      </c>
      <c r="AC92" t="n">
        <v>419737924.7005879</v>
      </c>
      <c r="AD92" t="n">
        <v>415172252.7641625</v>
      </c>
      <c r="AE92" t="n">
        <v>411439743.2543523</v>
      </c>
      <c r="AF92" t="n">
        <v>407510938.9319889</v>
      </c>
      <c r="AG92" t="n">
        <v>405669402.7831089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2362661853.021645</v>
      </c>
      <c r="D93" t="n">
        <v>2722817899.665009</v>
      </c>
      <c r="E93" t="n">
        <v>2692537935.614729</v>
      </c>
      <c r="F93" t="n">
        <v>2514980232.933126</v>
      </c>
      <c r="G93" t="n">
        <v>2435706006.122261</v>
      </c>
      <c r="H93" t="n">
        <v>2437441999.608285</v>
      </c>
      <c r="I93" t="n">
        <v>2449123237.330132</v>
      </c>
      <c r="J93" t="n">
        <v>2451704353.858591</v>
      </c>
      <c r="K93" t="n">
        <v>2410883225.478466</v>
      </c>
      <c r="L93" t="n">
        <v>2395816680.070973</v>
      </c>
      <c r="M93" t="n">
        <v>2372300108.11812</v>
      </c>
      <c r="N93" t="n">
        <v>2373381191.440207</v>
      </c>
      <c r="O93" t="n">
        <v>2367455699.111348</v>
      </c>
      <c r="P93" t="n">
        <v>2370842210.675972</v>
      </c>
      <c r="Q93" t="n">
        <v>2381240113.407456</v>
      </c>
      <c r="R93" t="n">
        <v>2379222412.24062</v>
      </c>
      <c r="S93" t="n">
        <v>2376945877.093551</v>
      </c>
      <c r="T93" t="n">
        <v>2365977335.726578</v>
      </c>
      <c r="U93" t="n">
        <v>2354209418.718328</v>
      </c>
      <c r="V93" t="n">
        <v>2357656124.231844</v>
      </c>
      <c r="W93" t="n">
        <v>2326114495.012803</v>
      </c>
      <c r="X93" t="n">
        <v>2323059050.16708</v>
      </c>
      <c r="Y93" t="n">
        <v>2335961021.172442</v>
      </c>
      <c r="Z93" t="n">
        <v>2354529650.526431</v>
      </c>
      <c r="AA93" t="n">
        <v>2376516092.298467</v>
      </c>
      <c r="AB93" t="n">
        <v>2387460556.085883</v>
      </c>
      <c r="AC93" t="n">
        <v>2386254269.350101</v>
      </c>
      <c r="AD93" t="n">
        <v>2389461402.94703</v>
      </c>
      <c r="AE93" t="n">
        <v>2408031236.179996</v>
      </c>
      <c r="AF93" t="n">
        <v>2425853460.567732</v>
      </c>
      <c r="AG93" t="n">
        <v>2447737572.626654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1626003115.73899</v>
      </c>
      <c r="D94" t="n">
        <v>3144346070.579585</v>
      </c>
      <c r="E94" t="n">
        <v>2435191582.38112</v>
      </c>
      <c r="F94" t="n">
        <v>1644161089.465808</v>
      </c>
      <c r="G94" t="n">
        <v>1280846205.097756</v>
      </c>
      <c r="H94" t="n">
        <v>1152952239.149348</v>
      </c>
      <c r="I94" t="n">
        <v>1076845824.433733</v>
      </c>
      <c r="J94" t="n">
        <v>1078552557.406681</v>
      </c>
      <c r="K94" t="n">
        <v>1061438049.692591</v>
      </c>
      <c r="L94" t="n">
        <v>1070132674.740141</v>
      </c>
      <c r="M94" t="n">
        <v>1071523037.698591</v>
      </c>
      <c r="N94" t="n">
        <v>1065878330.597819</v>
      </c>
      <c r="O94" t="n">
        <v>1064929220.554327</v>
      </c>
      <c r="P94" t="n">
        <v>1082229665.031323</v>
      </c>
      <c r="Q94" t="n">
        <v>1092964044.119713</v>
      </c>
      <c r="R94" t="n">
        <v>1096172147.07374</v>
      </c>
      <c r="S94" t="n">
        <v>1104833470.014501</v>
      </c>
      <c r="T94" t="n">
        <v>1115484593.835918</v>
      </c>
      <c r="U94" t="n">
        <v>1114202462.724533</v>
      </c>
      <c r="V94" t="n">
        <v>1126926642.693578</v>
      </c>
      <c r="W94" t="n">
        <v>1087125074.729337</v>
      </c>
      <c r="X94" t="n">
        <v>1084827229.360881</v>
      </c>
      <c r="Y94" t="n">
        <v>1089300812.372899</v>
      </c>
      <c r="Z94" t="n">
        <v>1096893692.72084</v>
      </c>
      <c r="AA94" t="n">
        <v>1105913013.309585</v>
      </c>
      <c r="AB94" t="n">
        <v>1119691759.993622</v>
      </c>
      <c r="AC94" t="n">
        <v>1124481713.020137</v>
      </c>
      <c r="AD94" t="n">
        <v>1136564827.43349</v>
      </c>
      <c r="AE94" t="n">
        <v>1155835646.562181</v>
      </c>
      <c r="AF94" t="n">
        <v>1175034311.126163</v>
      </c>
      <c r="AG94" t="n">
        <v>1193747319.966135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598445800.8497727</v>
      </c>
      <c r="D95" t="n">
        <v>700890961.2685199</v>
      </c>
      <c r="E95" t="n">
        <v>683624147.2289432</v>
      </c>
      <c r="F95" t="n">
        <v>630746030.1727639</v>
      </c>
      <c r="G95" t="n">
        <v>600344990.2938569</v>
      </c>
      <c r="H95" t="n">
        <v>596447549.3640846</v>
      </c>
      <c r="I95" t="n">
        <v>596747737.3689449</v>
      </c>
      <c r="J95" t="n">
        <v>601205529.2411236</v>
      </c>
      <c r="K95" t="n">
        <v>599042174.3527621</v>
      </c>
      <c r="L95" t="n">
        <v>600883327.4492401</v>
      </c>
      <c r="M95" t="n">
        <v>602942617.1625832</v>
      </c>
      <c r="N95" t="n">
        <v>607781647.8009346</v>
      </c>
      <c r="O95" t="n">
        <v>609884965.088324</v>
      </c>
      <c r="P95" t="n">
        <v>612824806.2825912</v>
      </c>
      <c r="Q95" t="n">
        <v>616792291.0801643</v>
      </c>
      <c r="R95" t="n">
        <v>620909869.8801676</v>
      </c>
      <c r="S95" t="n">
        <v>625496742.5944364</v>
      </c>
      <c r="T95" t="n">
        <v>630077611.5486078</v>
      </c>
      <c r="U95" t="n">
        <v>635214828.9384539</v>
      </c>
      <c r="V95" t="n">
        <v>642494388.0563214</v>
      </c>
      <c r="W95" t="n">
        <v>642077126.7295654</v>
      </c>
      <c r="X95" t="n">
        <v>647116282.7044905</v>
      </c>
      <c r="Y95" t="n">
        <v>655461509.2396127</v>
      </c>
      <c r="Z95" t="n">
        <v>664836380.6314065</v>
      </c>
      <c r="AA95" t="n">
        <v>673620882.2803079</v>
      </c>
      <c r="AB95" t="n">
        <v>680746344.8890138</v>
      </c>
      <c r="AC95" t="n">
        <v>686561987.1698447</v>
      </c>
      <c r="AD95" t="n">
        <v>692392638.8509189</v>
      </c>
      <c r="AE95" t="n">
        <v>701294213.8217158</v>
      </c>
      <c r="AF95" t="n">
        <v>710927246.8976896</v>
      </c>
      <c r="AG95" t="n">
        <v>722858719.4642122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3267261355.928212</v>
      </c>
      <c r="D96" t="n">
        <v>4022557914.336498</v>
      </c>
      <c r="E96" t="n">
        <v>3859238933.917212</v>
      </c>
      <c r="F96" t="n">
        <v>3511094253.627081</v>
      </c>
      <c r="G96" t="n">
        <v>3363530249.773101</v>
      </c>
      <c r="H96" t="n">
        <v>3387209306.300982</v>
      </c>
      <c r="I96" t="n">
        <v>3401567697.260654</v>
      </c>
      <c r="J96" t="n">
        <v>3443001678.214451</v>
      </c>
      <c r="K96" t="n">
        <v>3462086795.102115</v>
      </c>
      <c r="L96" t="n">
        <v>3498825499.511869</v>
      </c>
      <c r="M96" t="n">
        <v>3532329576.543101</v>
      </c>
      <c r="N96" t="n">
        <v>3573901002.952666</v>
      </c>
      <c r="O96" t="n">
        <v>3582647426.065847</v>
      </c>
      <c r="P96" t="n">
        <v>3604933391.364087</v>
      </c>
      <c r="Q96" t="n">
        <v>3641946986.685374</v>
      </c>
      <c r="R96" t="n">
        <v>3676877933.91419</v>
      </c>
      <c r="S96" t="n">
        <v>3707221930.254778</v>
      </c>
      <c r="T96" t="n">
        <v>3737264245.467876</v>
      </c>
      <c r="U96" t="n">
        <v>3771083981.130575</v>
      </c>
      <c r="V96" t="n">
        <v>3804321320.79426</v>
      </c>
      <c r="W96" t="n">
        <v>3802079096.198059</v>
      </c>
      <c r="X96" t="n">
        <v>3840073446.381685</v>
      </c>
      <c r="Y96" t="n">
        <v>3895899597.263098</v>
      </c>
      <c r="Z96" t="n">
        <v>3956056444.793172</v>
      </c>
      <c r="AA96" t="n">
        <v>3996937149.547907</v>
      </c>
      <c r="AB96" t="n">
        <v>4030699810.402704</v>
      </c>
      <c r="AC96" t="n">
        <v>4066026786.910847</v>
      </c>
      <c r="AD96" t="n">
        <v>4100998501.859594</v>
      </c>
      <c r="AE96" t="n">
        <v>4152447364.412423</v>
      </c>
      <c r="AF96" t="n">
        <v>4205987028.60171</v>
      </c>
      <c r="AG96" t="n">
        <v>4256951337.68336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92388794.35096578</v>
      </c>
      <c r="D97" t="n">
        <v>127619305.7811147</v>
      </c>
      <c r="E97" t="n">
        <v>113069918.1063759</v>
      </c>
      <c r="F97" t="n">
        <v>94917930.79336183</v>
      </c>
      <c r="G97" t="n">
        <v>86185777.68120149</v>
      </c>
      <c r="H97" t="n">
        <v>84028375.93260011</v>
      </c>
      <c r="I97" t="n">
        <v>83995384.57886451</v>
      </c>
      <c r="J97" t="n">
        <v>84902044.77459137</v>
      </c>
      <c r="K97" t="n">
        <v>83845839.82944982</v>
      </c>
      <c r="L97" t="n">
        <v>82818171.20122556</v>
      </c>
      <c r="M97" t="n">
        <v>80918037.79501502</v>
      </c>
      <c r="N97" t="n">
        <v>80199572.80326176</v>
      </c>
      <c r="O97" t="n">
        <v>79922638.08212341</v>
      </c>
      <c r="P97" t="n">
        <v>80376409.670122</v>
      </c>
      <c r="Q97" t="n">
        <v>80905997.15496553</v>
      </c>
      <c r="R97" t="n">
        <v>81076452.48259953</v>
      </c>
      <c r="S97" t="n">
        <v>81346002.27784085</v>
      </c>
      <c r="T97" t="n">
        <v>81278695.09996419</v>
      </c>
      <c r="U97" t="n">
        <v>80877902.3281834</v>
      </c>
      <c r="V97" t="n">
        <v>81425269.82483335</v>
      </c>
      <c r="W97" t="n">
        <v>79561579.42250593</v>
      </c>
      <c r="X97" t="n">
        <v>79166204.93874741</v>
      </c>
      <c r="Y97" t="n">
        <v>79149026.95894349</v>
      </c>
      <c r="Z97" t="n">
        <v>79047082.87319109</v>
      </c>
      <c r="AA97" t="n">
        <v>79541311.01175597</v>
      </c>
      <c r="AB97" t="n">
        <v>79665088.79146476</v>
      </c>
      <c r="AC97" t="n">
        <v>79067471.69034158</v>
      </c>
      <c r="AD97" t="n">
        <v>78841107.6574111</v>
      </c>
      <c r="AE97" t="n">
        <v>78925231.59589022</v>
      </c>
      <c r="AF97" t="n">
        <v>78933058.0119224</v>
      </c>
      <c r="AG97" t="n">
        <v>78837294.7880621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249517181.8237762</v>
      </c>
      <c r="D98" t="n">
        <v>344665278.3869523</v>
      </c>
      <c r="E98" t="n">
        <v>305371311.6741539</v>
      </c>
      <c r="F98" t="n">
        <v>256347696.30324</v>
      </c>
      <c r="G98" t="n">
        <v>232764509.0660187</v>
      </c>
      <c r="H98" t="n">
        <v>226937949.5989931</v>
      </c>
      <c r="I98" t="n">
        <v>226848848.8626268</v>
      </c>
      <c r="J98" t="n">
        <v>229297493.1868526</v>
      </c>
      <c r="K98" t="n">
        <v>226444968.8824557</v>
      </c>
      <c r="L98" t="n">
        <v>223669513.4631639</v>
      </c>
      <c r="M98" t="n">
        <v>218537766.3077048</v>
      </c>
      <c r="N98" t="n">
        <v>216597386.4029697</v>
      </c>
      <c r="O98" t="n">
        <v>215849460.513764</v>
      </c>
      <c r="P98" t="n">
        <v>217074975.0214974</v>
      </c>
      <c r="Q98" t="n">
        <v>218505247.7907829</v>
      </c>
      <c r="R98" t="n">
        <v>218965601.5953418</v>
      </c>
      <c r="S98" t="n">
        <v>219693582.7941687</v>
      </c>
      <c r="T98" t="n">
        <v>219511804.2845748</v>
      </c>
      <c r="U98" t="n">
        <v>218429371.2512982</v>
      </c>
      <c r="V98" t="n">
        <v>219907663.0305718</v>
      </c>
      <c r="W98" t="n">
        <v>214874338.58633</v>
      </c>
      <c r="X98" t="n">
        <v>213806538.8856682</v>
      </c>
      <c r="Y98" t="n">
        <v>213760145.8015262</v>
      </c>
      <c r="Z98" t="n">
        <v>213484822.3582534</v>
      </c>
      <c r="AA98" t="n">
        <v>214819599.0828446</v>
      </c>
      <c r="AB98" t="n">
        <v>215153889.4368027</v>
      </c>
      <c r="AC98" t="n">
        <v>213539887.0469079</v>
      </c>
      <c r="AD98" t="n">
        <v>212928538.9287745</v>
      </c>
      <c r="AE98" t="n">
        <v>213155734.9670029</v>
      </c>
      <c r="AF98" t="n">
        <v>213176872.0030021</v>
      </c>
      <c r="AG98" t="n">
        <v>212918241.3984159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37906470928.19267</v>
      </c>
      <c r="D99" t="n">
        <v>40779188303.55272</v>
      </c>
      <c r="E99" t="n">
        <v>41491781786.8329</v>
      </c>
      <c r="F99" t="n">
        <v>40354701094.92464</v>
      </c>
      <c r="G99" t="n">
        <v>39520052579.8792</v>
      </c>
      <c r="H99" t="n">
        <v>39435408491.14536</v>
      </c>
      <c r="I99" t="n">
        <v>39532771154.69233</v>
      </c>
      <c r="J99" t="n">
        <v>39789663449.56657</v>
      </c>
      <c r="K99" t="n">
        <v>39734937930.21297</v>
      </c>
      <c r="L99" t="n">
        <v>39946541786.39452</v>
      </c>
      <c r="M99" t="n">
        <v>40080946185.09545</v>
      </c>
      <c r="N99" t="n">
        <v>40228537034.10941</v>
      </c>
      <c r="O99" t="n">
        <v>40236061236.02589</v>
      </c>
      <c r="P99" t="n">
        <v>40350101910.58908</v>
      </c>
      <c r="Q99" t="n">
        <v>40522184609.74993</v>
      </c>
      <c r="R99" t="n">
        <v>40709665823.66201</v>
      </c>
      <c r="S99" t="n">
        <v>40939927408.96132</v>
      </c>
      <c r="T99" t="n">
        <v>41066492505.91932</v>
      </c>
      <c r="U99" t="n">
        <v>41250921389.18933</v>
      </c>
      <c r="V99" t="n">
        <v>41629057095.06374</v>
      </c>
      <c r="W99" t="n">
        <v>41613464427.8942</v>
      </c>
      <c r="X99" t="n">
        <v>41919260852.399</v>
      </c>
      <c r="Y99" t="n">
        <v>42333426154.59088</v>
      </c>
      <c r="Z99" t="n">
        <v>42740818401.92733</v>
      </c>
      <c r="AA99" t="n">
        <v>43298901571.31776</v>
      </c>
      <c r="AB99" t="n">
        <v>43806415992.80253</v>
      </c>
      <c r="AC99" t="n">
        <v>44190745479.10394</v>
      </c>
      <c r="AD99" t="n">
        <v>44616454893.11945</v>
      </c>
      <c r="AE99" t="n">
        <v>45188641166.86349</v>
      </c>
      <c r="AF99" t="n">
        <v>45733337367.86953</v>
      </c>
      <c r="AG99" t="n">
        <v>46299269387.48248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3658243270234.789</v>
      </c>
      <c r="D100" t="n">
        <v>5030516007546.663</v>
      </c>
      <c r="E100" t="n">
        <v>4943650590508.865</v>
      </c>
      <c r="F100" t="n">
        <v>5004948515184.582</v>
      </c>
      <c r="G100" t="n">
        <v>5596045294662.946</v>
      </c>
      <c r="H100" t="n">
        <v>6475505352977.133</v>
      </c>
      <c r="I100" t="n">
        <v>6994850068265.24</v>
      </c>
      <c r="J100" t="n">
        <v>6994850068265.24</v>
      </c>
      <c r="K100" t="n">
        <v>7172093538990.141</v>
      </c>
      <c r="L100" t="n">
        <v>7469088881817.127</v>
      </c>
      <c r="M100" t="n">
        <v>7785247684347.125</v>
      </c>
      <c r="N100" t="n">
        <v>7943327075449.513</v>
      </c>
      <c r="O100" t="n">
        <v>7962491155072.026</v>
      </c>
      <c r="P100" t="n">
        <v>7943327075449.513</v>
      </c>
      <c r="Q100" t="n">
        <v>7943327075449.513</v>
      </c>
      <c r="R100" t="n">
        <v>7943327075449.513</v>
      </c>
      <c r="S100" t="n">
        <v>7962491155072.026</v>
      </c>
      <c r="T100" t="n">
        <v>7943327075449.513</v>
      </c>
      <c r="U100" t="n">
        <v>7943327075449.513</v>
      </c>
      <c r="V100" t="n">
        <v>7943327075449.513</v>
      </c>
      <c r="W100" t="n">
        <v>7962491155072.026</v>
      </c>
      <c r="X100" t="n">
        <v>7943327075449.513</v>
      </c>
      <c r="Y100" t="n">
        <v>7943327075449.513</v>
      </c>
      <c r="Z100" t="n">
        <v>7943327075449.513</v>
      </c>
      <c r="AA100" t="n">
        <v>7962491155072.026</v>
      </c>
      <c r="AB100" t="n">
        <v>7943327075449.513</v>
      </c>
      <c r="AC100" t="n">
        <v>7943327075449.513</v>
      </c>
      <c r="AD100" t="n">
        <v>7943327075449.513</v>
      </c>
      <c r="AE100" t="n">
        <v>7962491155072.026</v>
      </c>
      <c r="AF100" t="n">
        <v>7943327075449.513</v>
      </c>
      <c r="AG100" t="n">
        <v>7943327075449.513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3089084889627.154</v>
      </c>
      <c r="D102" t="n">
        <v>2980470543006.419</v>
      </c>
      <c r="E102" t="n">
        <v>3049549762829.329</v>
      </c>
      <c r="F102" t="n">
        <v>3156568693459.497</v>
      </c>
      <c r="G102" t="n">
        <v>3256818735190.271</v>
      </c>
      <c r="H102" t="n">
        <v>3362009678469.542</v>
      </c>
      <c r="I102" t="n">
        <v>3453540118885.369</v>
      </c>
      <c r="J102" t="n">
        <v>3526499384290.387</v>
      </c>
      <c r="K102" t="n">
        <v>3576211787127.697</v>
      </c>
      <c r="L102" t="n">
        <v>3625006423770.614</v>
      </c>
      <c r="M102" t="n">
        <v>3679391736487.691</v>
      </c>
      <c r="N102" t="n">
        <v>3745776259819.979</v>
      </c>
      <c r="O102" t="n">
        <v>3800315965091.003</v>
      </c>
      <c r="P102" t="n">
        <v>3849397111250.2</v>
      </c>
      <c r="Q102" t="n">
        <v>3902188628288.371</v>
      </c>
      <c r="R102" t="n">
        <v>3959799848547.818</v>
      </c>
      <c r="S102" t="n">
        <v>4002839778416.977</v>
      </c>
      <c r="T102" t="n">
        <v>4041418079166.976</v>
      </c>
      <c r="U102" t="n">
        <v>4092678204687.492</v>
      </c>
      <c r="V102" t="n">
        <v>4143497364113.308</v>
      </c>
      <c r="W102" t="n">
        <v>4203284525034.091</v>
      </c>
      <c r="X102" t="n">
        <v>4269833512462.41</v>
      </c>
      <c r="Y102" t="n">
        <v>4336086903824.255</v>
      </c>
      <c r="Z102" t="n">
        <v>4414386622888.416</v>
      </c>
      <c r="AA102" t="n">
        <v>4499140289544.761</v>
      </c>
      <c r="AB102" t="n">
        <v>4582060428270.82</v>
      </c>
      <c r="AC102" t="n">
        <v>4661828228498.845</v>
      </c>
      <c r="AD102" t="n">
        <v>4737698346864.953</v>
      </c>
      <c r="AE102" t="n">
        <v>4820754512971.152</v>
      </c>
      <c r="AF102" t="n">
        <v>4910947979568.762</v>
      </c>
      <c r="AG102" t="n">
        <v>5006081357798.016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298246743201476.5</v>
      </c>
      <c r="D111" t="n">
        <v>316085117688977.8</v>
      </c>
      <c r="E111" t="n">
        <v>324395502604426.6</v>
      </c>
      <c r="F111" t="n">
        <v>326850064939438.1</v>
      </c>
      <c r="G111" t="n">
        <v>327980309860043.8</v>
      </c>
      <c r="H111" t="n">
        <v>328921940603518.1</v>
      </c>
      <c r="I111" t="n">
        <v>328883856843569.4</v>
      </c>
      <c r="J111" t="n">
        <v>328316307476995.2</v>
      </c>
      <c r="K111" t="n">
        <v>328061224515284.9</v>
      </c>
      <c r="L111" t="n">
        <v>327723262259923.4</v>
      </c>
      <c r="M111" t="n">
        <v>327881420096815.7</v>
      </c>
      <c r="N111" t="n">
        <v>327802034481423.2</v>
      </c>
      <c r="O111" t="n">
        <v>327799527567252.9</v>
      </c>
      <c r="P111" t="n">
        <v>328108055805529.9</v>
      </c>
      <c r="Q111" t="n">
        <v>328923869682861.9</v>
      </c>
      <c r="R111" t="n">
        <v>329697057129532.3</v>
      </c>
      <c r="S111" t="n">
        <v>330231065406870.6</v>
      </c>
      <c r="T111" t="n">
        <v>330883467595272.4</v>
      </c>
      <c r="U111" t="n">
        <v>331470441101783.1</v>
      </c>
      <c r="V111" t="n">
        <v>332092244713680.8</v>
      </c>
      <c r="W111" t="n">
        <v>332346216454571.1</v>
      </c>
      <c r="X111" t="n">
        <v>333253657155850.5</v>
      </c>
      <c r="Y111" t="n">
        <v>334528911948604.4</v>
      </c>
      <c r="Z111" t="n">
        <v>335923094038415.6</v>
      </c>
      <c r="AA111" t="n">
        <v>337242602089111.8</v>
      </c>
      <c r="AB111" t="n">
        <v>338879048097251.9</v>
      </c>
      <c r="AC111" t="n">
        <v>340162774837538.8</v>
      </c>
      <c r="AD111" t="n">
        <v>341647428081644.4</v>
      </c>
      <c r="AE111" t="n">
        <v>343372487282867.8</v>
      </c>
      <c r="AF111" t="n">
        <v>345333231975164.8</v>
      </c>
      <c r="AG111" t="n">
        <v>347384927869150.6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0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0</v>
      </c>
      <c r="D131" t="n">
        <v>0</v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0</v>
      </c>
      <c r="AG131" t="n">
        <v>0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33449656000</v>
      </c>
      <c r="D140" t="n">
        <v>29169937260</v>
      </c>
      <c r="E140" t="n">
        <v>37334468880</v>
      </c>
      <c r="F140" t="n">
        <v>45181240220</v>
      </c>
      <c r="G140" t="n">
        <v>48267177940</v>
      </c>
      <c r="H140" t="n">
        <v>51381639320.00001</v>
      </c>
      <c r="I140" t="n">
        <v>54252115840</v>
      </c>
      <c r="J140" t="n">
        <v>56943164059.99999</v>
      </c>
      <c r="K140" t="n">
        <v>57608901539.99999</v>
      </c>
      <c r="L140" t="n">
        <v>58388144700</v>
      </c>
      <c r="M140" t="n">
        <v>59257858660</v>
      </c>
      <c r="N140" t="n">
        <v>60272154120</v>
      </c>
      <c r="O140" t="n">
        <v>59200631380</v>
      </c>
      <c r="P140" t="n">
        <v>58117656640</v>
      </c>
      <c r="Q140" t="n">
        <v>55429258740</v>
      </c>
      <c r="R140" t="n">
        <v>56792717500</v>
      </c>
      <c r="S140" t="n">
        <v>57901688279.99999</v>
      </c>
      <c r="T140" t="n">
        <v>58701438700.00001</v>
      </c>
      <c r="U140" t="n">
        <v>59441417860</v>
      </c>
      <c r="V140" t="n">
        <v>60042533339.99999</v>
      </c>
      <c r="W140" t="n">
        <v>60997114800</v>
      </c>
      <c r="X140" t="n">
        <v>62009455240.00001</v>
      </c>
      <c r="Y140" t="n">
        <v>62827717000.00001</v>
      </c>
      <c r="Z140" t="n">
        <v>63727705140.00001</v>
      </c>
      <c r="AA140" t="n">
        <v>64652683180</v>
      </c>
      <c r="AB140" t="n">
        <v>65543190699.99999</v>
      </c>
      <c r="AC140" t="n">
        <v>66395914800</v>
      </c>
      <c r="AD140" t="n">
        <v>67215248140</v>
      </c>
      <c r="AE140" t="n">
        <v>68097853779.99999</v>
      </c>
      <c r="AF140" t="n">
        <v>69025097680</v>
      </c>
      <c r="AG140" t="n">
        <v>70008202800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0</v>
      </c>
      <c r="D147" t="n">
        <v>0</v>
      </c>
      <c r="E147" t="n">
        <v>0</v>
      </c>
      <c r="F147" t="n">
        <v>0</v>
      </c>
      <c r="G147" t="n">
        <v>0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0</v>
      </c>
      <c r="D152" t="n">
        <v>0</v>
      </c>
      <c r="E152" t="n">
        <v>0</v>
      </c>
      <c r="F152" t="n">
        <v>0</v>
      </c>
      <c r="G152" t="n">
        <v>0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0</v>
      </c>
      <c r="AG152" t="n">
        <v>0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0</v>
      </c>
      <c r="D153" t="n">
        <v>0</v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0</v>
      </c>
      <c r="AG153" t="n">
        <v>0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0</v>
      </c>
      <c r="AG157" t="n">
        <v>0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0</v>
      </c>
      <c r="AG159" t="n">
        <v>0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n">
        <v>0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0</v>
      </c>
      <c r="D162" t="n">
        <v>0</v>
      </c>
      <c r="E162" t="n">
        <v>0</v>
      </c>
      <c r="F162" t="n">
        <v>0</v>
      </c>
      <c r="G162" t="n">
        <v>0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0</v>
      </c>
      <c r="AG162" t="n">
        <v>0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0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0</v>
      </c>
      <c r="AG163" t="n">
        <v>0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15430064880</v>
      </c>
      <c r="D165" t="n">
        <v>11345725440</v>
      </c>
      <c r="E165" t="n">
        <v>12262171740</v>
      </c>
      <c r="F165" t="n">
        <v>12195431120</v>
      </c>
      <c r="G165" t="n">
        <v>11859102240</v>
      </c>
      <c r="H165" t="n">
        <v>11571681580</v>
      </c>
      <c r="I165" t="n">
        <v>11347410520</v>
      </c>
      <c r="J165" t="n">
        <v>11185413800</v>
      </c>
      <c r="K165" t="n">
        <v>10933846080</v>
      </c>
      <c r="L165" t="n">
        <v>10767096780</v>
      </c>
      <c r="M165" t="n">
        <v>10590196100</v>
      </c>
      <c r="N165" t="n">
        <v>10515578140</v>
      </c>
      <c r="O165" t="n">
        <v>10433524560</v>
      </c>
      <c r="P165" t="n">
        <v>10349597760</v>
      </c>
      <c r="Q165" t="n">
        <v>10286456340</v>
      </c>
      <c r="R165" t="n">
        <v>10250038980</v>
      </c>
      <c r="S165" t="n">
        <v>10173269680</v>
      </c>
      <c r="T165" t="n">
        <v>10050299740</v>
      </c>
      <c r="U165" t="n">
        <v>9952180639.999998</v>
      </c>
      <c r="V165" t="n">
        <v>9854560520</v>
      </c>
      <c r="W165" t="n">
        <v>9740024160</v>
      </c>
      <c r="X165" t="n">
        <v>9627156520</v>
      </c>
      <c r="Y165" t="n">
        <v>9523237799.999998</v>
      </c>
      <c r="Z165" t="n">
        <v>9423310919.999998</v>
      </c>
      <c r="AA165" t="n">
        <v>9394345540</v>
      </c>
      <c r="AB165" t="n">
        <v>9395629800</v>
      </c>
      <c r="AC165" t="n">
        <v>9301265319.999998</v>
      </c>
      <c r="AD165" t="n">
        <v>9207817000</v>
      </c>
      <c r="AE165" t="n">
        <v>9138409700</v>
      </c>
      <c r="AF165" t="n">
        <v>9103644700</v>
      </c>
      <c r="AG165" t="n">
        <v>9089812320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0</v>
      </c>
      <c r="D169" t="n">
        <v>0</v>
      </c>
      <c r="E169" t="n">
        <v>0</v>
      </c>
      <c r="F169" t="n">
        <v>0</v>
      </c>
      <c r="G169" t="n">
        <v>0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0</v>
      </c>
      <c r="AG169" t="n">
        <v>0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0</v>
      </c>
      <c r="D170" t="n">
        <v>0</v>
      </c>
      <c r="E170" t="n">
        <v>0</v>
      </c>
      <c r="F170" t="n">
        <v>0</v>
      </c>
      <c r="G170" t="n">
        <v>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0</v>
      </c>
      <c r="AG170" t="n">
        <v>0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0</v>
      </c>
      <c r="D171" t="n">
        <v>0</v>
      </c>
      <c r="E171" t="n">
        <v>0</v>
      </c>
      <c r="F171" t="n">
        <v>0</v>
      </c>
      <c r="G171" t="n">
        <v>0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0</v>
      </c>
      <c r="AG171" t="n">
        <v>0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0</v>
      </c>
      <c r="D172" t="n">
        <v>0</v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0</v>
      </c>
      <c r="AG172" t="n">
        <v>0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0</v>
      </c>
      <c r="D173" t="n">
        <v>0</v>
      </c>
      <c r="E173" t="n">
        <v>0</v>
      </c>
      <c r="F173" t="n">
        <v>0</v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0</v>
      </c>
      <c r="AG173" t="n">
        <v>0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0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0</v>
      </c>
      <c r="AG177" t="n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61" min="1" max="1"/>
    <col width="28.33203125" customWidth="1" style="161" min="2" max="2"/>
    <col width="12" bestFit="1" customWidth="1" style="161" min="3" max="3"/>
  </cols>
  <sheetData>
    <row r="1">
      <c r="A1" s="164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42" t="inlineStr">
        <is>
          <t>National Non-Energy Consumption %s</t>
        </is>
      </c>
      <c r="B3" s="141" t="n"/>
      <c r="C3" s="141" t="n"/>
    </row>
    <row r="4">
      <c r="A4" t="inlineStr">
        <is>
          <t>SIT National Data</t>
        </is>
      </c>
      <c r="B4" t="inlineStr">
        <is>
          <t>COAL</t>
        </is>
      </c>
      <c r="C4" s="139">
        <f>'SIT_Non-Energy Consump.'!AD77</f>
        <v/>
      </c>
    </row>
    <row r="5">
      <c r="B5" t="inlineStr">
        <is>
          <t>NATURAL GAS</t>
        </is>
      </c>
      <c r="C5" s="140">
        <f>'SIT_Non-Energy Consump.'!AD78</f>
        <v/>
      </c>
    </row>
    <row r="6">
      <c r="B6" t="inlineStr">
        <is>
          <t>CRUDE OIL</t>
        </is>
      </c>
      <c r="C6" s="140">
        <f>AVERAGE('SIT_Non-Energy Consump.'!AD83:AD84)</f>
        <v/>
      </c>
    </row>
    <row r="7">
      <c r="B7" s="12" t="inlineStr">
        <is>
          <t>LPG</t>
        </is>
      </c>
      <c r="C7" s="140">
        <f>'SIT_Non-Energy Consump.'!AD80</f>
        <v/>
      </c>
    </row>
    <row r="9" customFormat="1" s="15">
      <c r="A9" s="143" t="inlineStr">
        <is>
          <t>Total Energy Consumption</t>
        </is>
      </c>
      <c r="B9" s="143" t="n"/>
      <c r="C9" s="143" t="n"/>
    </row>
    <row r="10">
      <c r="B10" t="inlineStr">
        <is>
          <t>COAL</t>
        </is>
      </c>
      <c r="C10" s="138">
        <f>SUMIFS(BIFUBC!C:C,BIFUBC!$A:$A,$B10)</f>
        <v/>
      </c>
      <c r="D10" s="138">
        <f>SUMIFS(BIFUBC!D:D,BIFUBC!$A:$A,$B10)</f>
        <v/>
      </c>
      <c r="E10" s="138">
        <f>SUMIFS(BIFUBC!E:E,BIFUBC!$A:$A,$B10)</f>
        <v/>
      </c>
      <c r="F10" s="138">
        <f>SUMIFS(BIFUBC!F:F,BIFUBC!$A:$A,$B10)</f>
        <v/>
      </c>
      <c r="G10" s="138">
        <f>SUMIFS(BIFUBC!G:G,BIFUBC!$A:$A,$B10)</f>
        <v/>
      </c>
      <c r="H10" s="138">
        <f>SUMIFS(BIFUBC!H:H,BIFUBC!$A:$A,$B10)</f>
        <v/>
      </c>
      <c r="I10" s="138">
        <f>SUMIFS(BIFUBC!I:I,BIFUBC!$A:$A,$B10)</f>
        <v/>
      </c>
      <c r="J10" s="138">
        <f>SUMIFS(BIFUBC!J:J,BIFUBC!$A:$A,$B10)</f>
        <v/>
      </c>
      <c r="K10" s="138">
        <f>SUMIFS(BIFUBC!K:K,BIFUBC!$A:$A,$B10)</f>
        <v/>
      </c>
      <c r="L10" s="138">
        <f>SUMIFS(BIFUBC!L:L,BIFUBC!$A:$A,$B10)</f>
        <v/>
      </c>
      <c r="M10" s="138">
        <f>SUMIFS(BIFUBC!M:M,BIFUBC!$A:$A,$B10)</f>
        <v/>
      </c>
      <c r="N10" s="138">
        <f>SUMIFS(BIFUBC!N:N,BIFUBC!$A:$A,$B10)</f>
        <v/>
      </c>
      <c r="O10" s="138">
        <f>SUMIFS(BIFUBC!O:O,BIFUBC!$A:$A,$B10)</f>
        <v/>
      </c>
      <c r="P10" s="138">
        <f>SUMIFS(BIFUBC!P:P,BIFUBC!$A:$A,$B10)</f>
        <v/>
      </c>
      <c r="Q10" s="138">
        <f>SUMIFS(BIFUBC!Q:Q,BIFUBC!$A:$A,$B10)</f>
        <v/>
      </c>
      <c r="R10" s="138">
        <f>SUMIFS(BIFUBC!R:R,BIFUBC!$A:$A,$B10)</f>
        <v/>
      </c>
      <c r="S10" s="138">
        <f>SUMIFS(BIFUBC!S:S,BIFUBC!$A:$A,$B10)</f>
        <v/>
      </c>
      <c r="T10" s="138">
        <f>SUMIFS(BIFUBC!T:T,BIFUBC!$A:$A,$B10)</f>
        <v/>
      </c>
      <c r="U10" s="138">
        <f>SUMIFS(BIFUBC!U:U,BIFUBC!$A:$A,$B10)</f>
        <v/>
      </c>
      <c r="V10" s="138">
        <f>SUMIFS(BIFUBC!V:V,BIFUBC!$A:$A,$B10)</f>
        <v/>
      </c>
      <c r="W10" s="138">
        <f>SUMIFS(BIFUBC!W:W,BIFUBC!$A:$A,$B10)</f>
        <v/>
      </c>
      <c r="X10" s="138">
        <f>SUMIFS(BIFUBC!X:X,BIFUBC!$A:$A,$B10)</f>
        <v/>
      </c>
      <c r="Y10" s="138">
        <f>SUMIFS(BIFUBC!Y:Y,BIFUBC!$A:$A,$B10)</f>
        <v/>
      </c>
      <c r="Z10" s="138">
        <f>SUMIFS(BIFUBC!Z:Z,BIFUBC!$A:$A,$B10)</f>
        <v/>
      </c>
      <c r="AA10" s="138">
        <f>SUMIFS(BIFUBC!AA:AA,BIFUBC!$A:$A,$B10)</f>
        <v/>
      </c>
      <c r="AB10" s="138">
        <f>SUMIFS(BIFUBC!AB:AB,BIFUBC!$A:$A,$B10)</f>
        <v/>
      </c>
      <c r="AC10" s="138">
        <f>SUMIFS(BIFUBC!AC:AC,BIFUBC!$A:$A,$B10)</f>
        <v/>
      </c>
      <c r="AD10" s="138">
        <f>SUMIFS(BIFUBC!AD:AD,BIFUBC!$A:$A,$B10)</f>
        <v/>
      </c>
      <c r="AE10" s="138">
        <f>SUMIFS(BIFUBC!AE:AE,BIFUBC!$A:$A,$B10)</f>
        <v/>
      </c>
      <c r="AF10" s="138">
        <f>SUMIFS(BIFUBC!AF:AF,BIFUBC!$A:$A,$B10)</f>
        <v/>
      </c>
      <c r="AG10" s="138">
        <f>SUMIFS(BIFUBC!AG:AG,BIFUBC!$A:$A,$B10)</f>
        <v/>
      </c>
    </row>
    <row r="11">
      <c r="B11" t="inlineStr">
        <is>
          <t>NATURAL GAS</t>
        </is>
      </c>
      <c r="C11" s="138">
        <f>SUMIFS(BIFUBC!C:C,BIFUBC!$A:$A,$B11)</f>
        <v/>
      </c>
      <c r="D11" s="138">
        <f>SUMIFS(BIFUBC!D:D,BIFUBC!$A:$A,$B11)</f>
        <v/>
      </c>
      <c r="E11" s="138">
        <f>SUMIFS(BIFUBC!E:E,BIFUBC!$A:$A,$B11)</f>
        <v/>
      </c>
      <c r="F11" s="138">
        <f>SUMIFS(BIFUBC!F:F,BIFUBC!$A:$A,$B11)</f>
        <v/>
      </c>
      <c r="G11" s="138">
        <f>SUMIFS(BIFUBC!G:G,BIFUBC!$A:$A,$B11)</f>
        <v/>
      </c>
      <c r="H11" s="138">
        <f>SUMIFS(BIFUBC!H:H,BIFUBC!$A:$A,$B11)</f>
        <v/>
      </c>
      <c r="I11" s="138">
        <f>SUMIFS(BIFUBC!I:I,BIFUBC!$A:$A,$B11)</f>
        <v/>
      </c>
      <c r="J11" s="138">
        <f>SUMIFS(BIFUBC!J:J,BIFUBC!$A:$A,$B11)</f>
        <v/>
      </c>
      <c r="K11" s="138">
        <f>SUMIFS(BIFUBC!K:K,BIFUBC!$A:$A,$B11)</f>
        <v/>
      </c>
      <c r="L11" s="138">
        <f>SUMIFS(BIFUBC!L:L,BIFUBC!$A:$A,$B11)</f>
        <v/>
      </c>
      <c r="M11" s="138">
        <f>SUMIFS(BIFUBC!M:M,BIFUBC!$A:$A,$B11)</f>
        <v/>
      </c>
      <c r="N11" s="138">
        <f>SUMIFS(BIFUBC!N:N,BIFUBC!$A:$A,$B11)</f>
        <v/>
      </c>
      <c r="O11" s="138">
        <f>SUMIFS(BIFUBC!O:O,BIFUBC!$A:$A,$B11)</f>
        <v/>
      </c>
      <c r="P11" s="138">
        <f>SUMIFS(BIFUBC!P:P,BIFUBC!$A:$A,$B11)</f>
        <v/>
      </c>
      <c r="Q11" s="138">
        <f>SUMIFS(BIFUBC!Q:Q,BIFUBC!$A:$A,$B11)</f>
        <v/>
      </c>
      <c r="R11" s="138">
        <f>SUMIFS(BIFUBC!R:R,BIFUBC!$A:$A,$B11)</f>
        <v/>
      </c>
      <c r="S11" s="138">
        <f>SUMIFS(BIFUBC!S:S,BIFUBC!$A:$A,$B11)</f>
        <v/>
      </c>
      <c r="T11" s="138">
        <f>SUMIFS(BIFUBC!T:T,BIFUBC!$A:$A,$B11)</f>
        <v/>
      </c>
      <c r="U11" s="138">
        <f>SUMIFS(BIFUBC!U:U,BIFUBC!$A:$A,$B11)</f>
        <v/>
      </c>
      <c r="V11" s="138">
        <f>SUMIFS(BIFUBC!V:V,BIFUBC!$A:$A,$B11)</f>
        <v/>
      </c>
      <c r="W11" s="138">
        <f>SUMIFS(BIFUBC!W:W,BIFUBC!$A:$A,$B11)</f>
        <v/>
      </c>
      <c r="X11" s="138">
        <f>SUMIFS(BIFUBC!X:X,BIFUBC!$A:$A,$B11)</f>
        <v/>
      </c>
      <c r="Y11" s="138">
        <f>SUMIFS(BIFUBC!Y:Y,BIFUBC!$A:$A,$B11)</f>
        <v/>
      </c>
      <c r="Z11" s="138">
        <f>SUMIFS(BIFUBC!Z:Z,BIFUBC!$A:$A,$B11)</f>
        <v/>
      </c>
      <c r="AA11" s="138">
        <f>SUMIFS(BIFUBC!AA:AA,BIFUBC!$A:$A,$B11)</f>
        <v/>
      </c>
      <c r="AB11" s="138">
        <f>SUMIFS(BIFUBC!AB:AB,BIFUBC!$A:$A,$B11)</f>
        <v/>
      </c>
      <c r="AC11" s="138">
        <f>SUMIFS(BIFUBC!AC:AC,BIFUBC!$A:$A,$B11)</f>
        <v/>
      </c>
      <c r="AD11" s="138">
        <f>SUMIFS(BIFUBC!AD:AD,BIFUBC!$A:$A,$B11)</f>
        <v/>
      </c>
      <c r="AE11" s="138">
        <f>SUMIFS(BIFUBC!AE:AE,BIFUBC!$A:$A,$B11)</f>
        <v/>
      </c>
      <c r="AF11" s="138">
        <f>SUMIFS(BIFUBC!AF:AF,BIFUBC!$A:$A,$B11)</f>
        <v/>
      </c>
      <c r="AG11" s="138">
        <f>SUMIFS(BIFUBC!AG:AG,BIFUBC!$A:$A,$B11)</f>
        <v/>
      </c>
    </row>
    <row r="12">
      <c r="B12" t="inlineStr">
        <is>
          <t>CRUDE OIL</t>
        </is>
      </c>
      <c r="C12" s="138">
        <f>SUMIFS(BIFUBC!C:C,BIFUBC!$A:$A,$B12)</f>
        <v/>
      </c>
      <c r="D12" s="138">
        <f>SUMIFS(BIFUBC!D:D,BIFUBC!$A:$A,$B12)</f>
        <v/>
      </c>
      <c r="E12" s="138">
        <f>SUMIFS(BIFUBC!E:E,BIFUBC!$A:$A,$B12)</f>
        <v/>
      </c>
      <c r="F12" s="138">
        <f>SUMIFS(BIFUBC!F:F,BIFUBC!$A:$A,$B12)</f>
        <v/>
      </c>
      <c r="G12" s="138">
        <f>SUMIFS(BIFUBC!G:G,BIFUBC!$A:$A,$B12)</f>
        <v/>
      </c>
      <c r="H12" s="138">
        <f>SUMIFS(BIFUBC!H:H,BIFUBC!$A:$A,$B12)</f>
        <v/>
      </c>
      <c r="I12" s="138">
        <f>SUMIFS(BIFUBC!I:I,BIFUBC!$A:$A,$B12)</f>
        <v/>
      </c>
      <c r="J12" s="138">
        <f>SUMIFS(BIFUBC!J:J,BIFUBC!$A:$A,$B12)</f>
        <v/>
      </c>
      <c r="K12" s="138">
        <f>SUMIFS(BIFUBC!K:K,BIFUBC!$A:$A,$B12)</f>
        <v/>
      </c>
      <c r="L12" s="138">
        <f>SUMIFS(BIFUBC!L:L,BIFUBC!$A:$A,$B12)</f>
        <v/>
      </c>
      <c r="M12" s="138">
        <f>SUMIFS(BIFUBC!M:M,BIFUBC!$A:$A,$B12)</f>
        <v/>
      </c>
      <c r="N12" s="138">
        <f>SUMIFS(BIFUBC!N:N,BIFUBC!$A:$A,$B12)</f>
        <v/>
      </c>
      <c r="O12" s="138">
        <f>SUMIFS(BIFUBC!O:O,BIFUBC!$A:$A,$B12)</f>
        <v/>
      </c>
      <c r="P12" s="138">
        <f>SUMIFS(BIFUBC!P:P,BIFUBC!$A:$A,$B12)</f>
        <v/>
      </c>
      <c r="Q12" s="138">
        <f>SUMIFS(BIFUBC!Q:Q,BIFUBC!$A:$A,$B12)</f>
        <v/>
      </c>
      <c r="R12" s="138">
        <f>SUMIFS(BIFUBC!R:R,BIFUBC!$A:$A,$B12)</f>
        <v/>
      </c>
      <c r="S12" s="138">
        <f>SUMIFS(BIFUBC!S:S,BIFUBC!$A:$A,$B12)</f>
        <v/>
      </c>
      <c r="T12" s="138">
        <f>SUMIFS(BIFUBC!T:T,BIFUBC!$A:$A,$B12)</f>
        <v/>
      </c>
      <c r="U12" s="138">
        <f>SUMIFS(BIFUBC!U:U,BIFUBC!$A:$A,$B12)</f>
        <v/>
      </c>
      <c r="V12" s="138">
        <f>SUMIFS(BIFUBC!V:V,BIFUBC!$A:$A,$B12)</f>
        <v/>
      </c>
      <c r="W12" s="138">
        <f>SUMIFS(BIFUBC!W:W,BIFUBC!$A:$A,$B12)</f>
        <v/>
      </c>
      <c r="X12" s="138">
        <f>SUMIFS(BIFUBC!X:X,BIFUBC!$A:$A,$B12)</f>
        <v/>
      </c>
      <c r="Y12" s="138">
        <f>SUMIFS(BIFUBC!Y:Y,BIFUBC!$A:$A,$B12)</f>
        <v/>
      </c>
      <c r="Z12" s="138">
        <f>SUMIFS(BIFUBC!Z:Z,BIFUBC!$A:$A,$B12)</f>
        <v/>
      </c>
      <c r="AA12" s="138">
        <f>SUMIFS(BIFUBC!AA:AA,BIFUBC!$A:$A,$B12)</f>
        <v/>
      </c>
      <c r="AB12" s="138">
        <f>SUMIFS(BIFUBC!AB:AB,BIFUBC!$A:$A,$B12)</f>
        <v/>
      </c>
      <c r="AC12" s="138">
        <f>SUMIFS(BIFUBC!AC:AC,BIFUBC!$A:$A,$B12)</f>
        <v/>
      </c>
      <c r="AD12" s="138">
        <f>SUMIFS(BIFUBC!AD:AD,BIFUBC!$A:$A,$B12)</f>
        <v/>
      </c>
      <c r="AE12" s="138">
        <f>SUMIFS(BIFUBC!AE:AE,BIFUBC!$A:$A,$B12)</f>
        <v/>
      </c>
      <c r="AF12" s="138">
        <f>SUMIFS(BIFUBC!AF:AF,BIFUBC!$A:$A,$B12)</f>
        <v/>
      </c>
      <c r="AG12" s="138">
        <f>SUMIFS(BIFUBC!AG:AG,BIFUBC!$A:$A,$B12)</f>
        <v/>
      </c>
    </row>
    <row r="13">
      <c r="B13" t="inlineStr">
        <is>
          <t>LPG PROPANE OR BUTANE</t>
        </is>
      </c>
      <c r="C13" s="138">
        <f>SUMIFS(BIFUBC!C:C,BIFUBC!$A:$A,$B13)</f>
        <v/>
      </c>
      <c r="D13" s="138">
        <f>SUMIFS(BIFUBC!D:D,BIFUBC!$A:$A,$B13)</f>
        <v/>
      </c>
      <c r="E13" s="138">
        <f>SUMIFS(BIFUBC!E:E,BIFUBC!$A:$A,$B13)</f>
        <v/>
      </c>
      <c r="F13" s="138">
        <f>SUMIFS(BIFUBC!F:F,BIFUBC!$A:$A,$B13)</f>
        <v/>
      </c>
      <c r="G13" s="138">
        <f>SUMIFS(BIFUBC!G:G,BIFUBC!$A:$A,$B13)</f>
        <v/>
      </c>
      <c r="H13" s="138">
        <f>SUMIFS(BIFUBC!H:H,BIFUBC!$A:$A,$B13)</f>
        <v/>
      </c>
      <c r="I13" s="138">
        <f>SUMIFS(BIFUBC!I:I,BIFUBC!$A:$A,$B13)</f>
        <v/>
      </c>
      <c r="J13" s="138">
        <f>SUMIFS(BIFUBC!J:J,BIFUBC!$A:$A,$B13)</f>
        <v/>
      </c>
      <c r="K13" s="138">
        <f>SUMIFS(BIFUBC!K:K,BIFUBC!$A:$A,$B13)</f>
        <v/>
      </c>
      <c r="L13" s="138">
        <f>SUMIFS(BIFUBC!L:L,BIFUBC!$A:$A,$B13)</f>
        <v/>
      </c>
      <c r="M13" s="138">
        <f>SUMIFS(BIFUBC!M:M,BIFUBC!$A:$A,$B13)</f>
        <v/>
      </c>
      <c r="N13" s="138">
        <f>SUMIFS(BIFUBC!N:N,BIFUBC!$A:$A,$B13)</f>
        <v/>
      </c>
      <c r="O13" s="138">
        <f>SUMIFS(BIFUBC!O:O,BIFUBC!$A:$A,$B13)</f>
        <v/>
      </c>
      <c r="P13" s="138">
        <f>SUMIFS(BIFUBC!P:P,BIFUBC!$A:$A,$B13)</f>
        <v/>
      </c>
      <c r="Q13" s="138">
        <f>SUMIFS(BIFUBC!Q:Q,BIFUBC!$A:$A,$B13)</f>
        <v/>
      </c>
      <c r="R13" s="138">
        <f>SUMIFS(BIFUBC!R:R,BIFUBC!$A:$A,$B13)</f>
        <v/>
      </c>
      <c r="S13" s="138">
        <f>SUMIFS(BIFUBC!S:S,BIFUBC!$A:$A,$B13)</f>
        <v/>
      </c>
      <c r="T13" s="138">
        <f>SUMIFS(BIFUBC!T:T,BIFUBC!$A:$A,$B13)</f>
        <v/>
      </c>
      <c r="U13" s="138">
        <f>SUMIFS(BIFUBC!U:U,BIFUBC!$A:$A,$B13)</f>
        <v/>
      </c>
      <c r="V13" s="138">
        <f>SUMIFS(BIFUBC!V:V,BIFUBC!$A:$A,$B13)</f>
        <v/>
      </c>
      <c r="W13" s="138">
        <f>SUMIFS(BIFUBC!W:W,BIFUBC!$A:$A,$B13)</f>
        <v/>
      </c>
      <c r="X13" s="138">
        <f>SUMIFS(BIFUBC!X:X,BIFUBC!$A:$A,$B13)</f>
        <v/>
      </c>
      <c r="Y13" s="138">
        <f>SUMIFS(BIFUBC!Y:Y,BIFUBC!$A:$A,$B13)</f>
        <v/>
      </c>
      <c r="Z13" s="138">
        <f>SUMIFS(BIFUBC!Z:Z,BIFUBC!$A:$A,$B13)</f>
        <v/>
      </c>
      <c r="AA13" s="138">
        <f>SUMIFS(BIFUBC!AA:AA,BIFUBC!$A:$A,$B13)</f>
        <v/>
      </c>
      <c r="AB13" s="138">
        <f>SUMIFS(BIFUBC!AB:AB,BIFUBC!$A:$A,$B13)</f>
        <v/>
      </c>
      <c r="AC13" s="138">
        <f>SUMIFS(BIFUBC!AC:AC,BIFUBC!$A:$A,$B13)</f>
        <v/>
      </c>
      <c r="AD13" s="138">
        <f>SUMIFS(BIFUBC!AD:AD,BIFUBC!$A:$A,$B13)</f>
        <v/>
      </c>
      <c r="AE13" s="138">
        <f>SUMIFS(BIFUBC!AE:AE,BIFUBC!$A:$A,$B13)</f>
        <v/>
      </c>
      <c r="AF13" s="138">
        <f>SUMIFS(BIFUBC!AF:AF,BIFUBC!$A:$A,$B13)</f>
        <v/>
      </c>
      <c r="AG13" s="138">
        <f>SUMIFS(BIFUBC!AG:AG,BIFUBC!$A:$A,$B13)</f>
        <v/>
      </c>
    </row>
    <row r="15">
      <c r="A15" s="143" t="inlineStr">
        <is>
          <t>Energy Consumption by Fuel and Sector</t>
        </is>
      </c>
      <c r="B15" s="143" t="n"/>
      <c r="C15" s="14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43" t="inlineStr">
        <is>
          <t>Total Non-Energy Consumption</t>
        </is>
      </c>
      <c r="B21" s="144" t="n"/>
      <c r="C21" s="144" t="n"/>
    </row>
    <row r="22">
      <c r="B22" t="inlineStr">
        <is>
          <t>COAL</t>
        </is>
      </c>
      <c r="C22" s="138">
        <f>C10*$C4</f>
        <v/>
      </c>
      <c r="D22" s="138">
        <f>D10*$C4</f>
        <v/>
      </c>
      <c r="E22" s="138">
        <f>E10*$C4</f>
        <v/>
      </c>
      <c r="F22" s="138">
        <f>F10*$C4</f>
        <v/>
      </c>
      <c r="G22" s="138">
        <f>G10*$C4</f>
        <v/>
      </c>
      <c r="H22" s="138">
        <f>H10*$C4</f>
        <v/>
      </c>
      <c r="I22" s="138">
        <f>I10*$C4</f>
        <v/>
      </c>
      <c r="J22" s="138">
        <f>J10*$C4</f>
        <v/>
      </c>
      <c r="K22" s="138">
        <f>K10*$C4</f>
        <v/>
      </c>
      <c r="L22" s="138">
        <f>L10*$C4</f>
        <v/>
      </c>
      <c r="M22" s="138">
        <f>M10*$C4</f>
        <v/>
      </c>
      <c r="N22" s="138">
        <f>N10*$C4</f>
        <v/>
      </c>
      <c r="O22" s="138">
        <f>O10*$C4</f>
        <v/>
      </c>
      <c r="P22" s="138">
        <f>P10*$C4</f>
        <v/>
      </c>
      <c r="Q22" s="138">
        <f>Q10*$C4</f>
        <v/>
      </c>
      <c r="R22" s="138">
        <f>R10*$C4</f>
        <v/>
      </c>
      <c r="S22" s="138">
        <f>S10*$C4</f>
        <v/>
      </c>
      <c r="T22" s="138">
        <f>T10*$C4</f>
        <v/>
      </c>
      <c r="U22" s="138">
        <f>U10*$C4</f>
        <v/>
      </c>
      <c r="V22" s="138">
        <f>V10*$C4</f>
        <v/>
      </c>
      <c r="W22" s="138">
        <f>W10*$C4</f>
        <v/>
      </c>
      <c r="X22" s="138">
        <f>X10*$C4</f>
        <v/>
      </c>
      <c r="Y22" s="138">
        <f>Y10*$C4</f>
        <v/>
      </c>
      <c r="Z22" s="138">
        <f>Z10*$C4</f>
        <v/>
      </c>
      <c r="AA22" s="138">
        <f>AA10*$C4</f>
        <v/>
      </c>
      <c r="AB22" s="138">
        <f>AB10*$C4</f>
        <v/>
      </c>
      <c r="AC22" s="138">
        <f>AC10*$C4</f>
        <v/>
      </c>
      <c r="AD22" s="138">
        <f>AD10*$C4</f>
        <v/>
      </c>
      <c r="AE22" s="138">
        <f>AE10*$C4</f>
        <v/>
      </c>
      <c r="AF22" s="138">
        <f>AF10*$C4</f>
        <v/>
      </c>
      <c r="AG22" s="138">
        <f>AG10*$C4</f>
        <v/>
      </c>
    </row>
    <row r="23">
      <c r="B23" t="inlineStr">
        <is>
          <t>NATURAL GAS</t>
        </is>
      </c>
      <c r="C23" s="138">
        <f>C11*$C5</f>
        <v/>
      </c>
      <c r="D23" s="138">
        <f>D11*$C5</f>
        <v/>
      </c>
      <c r="E23" s="138">
        <f>E11*$C5</f>
        <v/>
      </c>
      <c r="F23" s="138">
        <f>F11*$C5</f>
        <v/>
      </c>
      <c r="G23" s="138">
        <f>G11*$C5</f>
        <v/>
      </c>
      <c r="H23" s="138">
        <f>H11*$C5</f>
        <v/>
      </c>
      <c r="I23" s="138">
        <f>I11*$C5</f>
        <v/>
      </c>
      <c r="J23" s="138">
        <f>J11*$C5</f>
        <v/>
      </c>
      <c r="K23" s="138">
        <f>K11*$C5</f>
        <v/>
      </c>
      <c r="L23" s="138">
        <f>L11*$C5</f>
        <v/>
      </c>
      <c r="M23" s="138">
        <f>M11*$C5</f>
        <v/>
      </c>
      <c r="N23" s="138">
        <f>N11*$C5</f>
        <v/>
      </c>
      <c r="O23" s="138">
        <f>O11*$C5</f>
        <v/>
      </c>
      <c r="P23" s="138">
        <f>P11*$C5</f>
        <v/>
      </c>
      <c r="Q23" s="138">
        <f>Q11*$C5</f>
        <v/>
      </c>
      <c r="R23" s="138">
        <f>R11*$C5</f>
        <v/>
      </c>
      <c r="S23" s="138">
        <f>S11*$C5</f>
        <v/>
      </c>
      <c r="T23" s="138">
        <f>T11*$C5</f>
        <v/>
      </c>
      <c r="U23" s="138">
        <f>U11*$C5</f>
        <v/>
      </c>
      <c r="V23" s="138">
        <f>V11*$C5</f>
        <v/>
      </c>
      <c r="W23" s="138">
        <f>W11*$C5</f>
        <v/>
      </c>
      <c r="X23" s="138">
        <f>X11*$C5</f>
        <v/>
      </c>
      <c r="Y23" s="138">
        <f>Y11*$C5</f>
        <v/>
      </c>
      <c r="Z23" s="138">
        <f>Z11*$C5</f>
        <v/>
      </c>
      <c r="AA23" s="138">
        <f>AA11*$C5</f>
        <v/>
      </c>
      <c r="AB23" s="138">
        <f>AB11*$C5</f>
        <v/>
      </c>
      <c r="AC23" s="138">
        <f>AC11*$C5</f>
        <v/>
      </c>
      <c r="AD23" s="138">
        <f>AD11*$C5</f>
        <v/>
      </c>
      <c r="AE23" s="138">
        <f>AE11*$C5</f>
        <v/>
      </c>
      <c r="AF23" s="138">
        <f>AF11*$C5</f>
        <v/>
      </c>
      <c r="AG23" s="138">
        <f>AG11*$C5</f>
        <v/>
      </c>
    </row>
    <row r="24">
      <c r="B24" t="inlineStr">
        <is>
          <t>CRUDE OIL</t>
        </is>
      </c>
      <c r="C24" s="138">
        <f>C12*$C6</f>
        <v/>
      </c>
      <c r="D24" s="138">
        <f>D12*$C6</f>
        <v/>
      </c>
      <c r="E24" s="138">
        <f>E12*$C6</f>
        <v/>
      </c>
      <c r="F24" s="138">
        <f>F12*$C6</f>
        <v/>
      </c>
      <c r="G24" s="138">
        <f>G12*$C6</f>
        <v/>
      </c>
      <c r="H24" s="138">
        <f>H12*$C6</f>
        <v/>
      </c>
      <c r="I24" s="138">
        <f>I12*$C6</f>
        <v/>
      </c>
      <c r="J24" s="138">
        <f>J12*$C6</f>
        <v/>
      </c>
      <c r="K24" s="138">
        <f>K12*$C6</f>
        <v/>
      </c>
      <c r="L24" s="138">
        <f>L12*$C6</f>
        <v/>
      </c>
      <c r="M24" s="138">
        <f>M12*$C6</f>
        <v/>
      </c>
      <c r="N24" s="138">
        <f>N12*$C6</f>
        <v/>
      </c>
      <c r="O24" s="138">
        <f>O12*$C6</f>
        <v/>
      </c>
      <c r="P24" s="138">
        <f>P12*$C6</f>
        <v/>
      </c>
      <c r="Q24" s="138">
        <f>Q12*$C6</f>
        <v/>
      </c>
      <c r="R24" s="138">
        <f>R12*$C6</f>
        <v/>
      </c>
      <c r="S24" s="138">
        <f>S12*$C6</f>
        <v/>
      </c>
      <c r="T24" s="138">
        <f>T12*$C6</f>
        <v/>
      </c>
      <c r="U24" s="138">
        <f>U12*$C6</f>
        <v/>
      </c>
      <c r="V24" s="138">
        <f>V12*$C6</f>
        <v/>
      </c>
      <c r="W24" s="138">
        <f>W12*$C6</f>
        <v/>
      </c>
      <c r="X24" s="138">
        <f>X12*$C6</f>
        <v/>
      </c>
      <c r="Y24" s="138">
        <f>Y12*$C6</f>
        <v/>
      </c>
      <c r="Z24" s="138">
        <f>Z12*$C6</f>
        <v/>
      </c>
      <c r="AA24" s="138">
        <f>AA12*$C6</f>
        <v/>
      </c>
      <c r="AB24" s="138">
        <f>AB12*$C6</f>
        <v/>
      </c>
      <c r="AC24" s="138">
        <f>AC12*$C6</f>
        <v/>
      </c>
      <c r="AD24" s="138">
        <f>AD12*$C6</f>
        <v/>
      </c>
      <c r="AE24" s="138">
        <f>AE12*$C6</f>
        <v/>
      </c>
      <c r="AF24" s="138">
        <f>AF12*$C6</f>
        <v/>
      </c>
      <c r="AG24" s="138">
        <f>AG12*$C6</f>
        <v/>
      </c>
    </row>
    <row r="25">
      <c r="B25" t="inlineStr">
        <is>
          <t>LPG PROPANE OR BUTANE</t>
        </is>
      </c>
      <c r="C25" s="138">
        <f>C13*$C7</f>
        <v/>
      </c>
      <c r="D25" s="138">
        <f>D13*$C7</f>
        <v/>
      </c>
      <c r="E25" s="138">
        <f>E13*$C7</f>
        <v/>
      </c>
      <c r="F25" s="138">
        <f>F13*$C7</f>
        <v/>
      </c>
      <c r="G25" s="138">
        <f>G13*$C7</f>
        <v/>
      </c>
      <c r="H25" s="138">
        <f>H13*$C7</f>
        <v/>
      </c>
      <c r="I25" s="138">
        <f>I13*$C7</f>
        <v/>
      </c>
      <c r="J25" s="138">
        <f>J13*$C7</f>
        <v/>
      </c>
      <c r="K25" s="138">
        <f>K13*$C7</f>
        <v/>
      </c>
      <c r="L25" s="138">
        <f>L13*$C7</f>
        <v/>
      </c>
      <c r="M25" s="138">
        <f>M13*$C7</f>
        <v/>
      </c>
      <c r="N25" s="138">
        <f>N13*$C7</f>
        <v/>
      </c>
      <c r="O25" s="138">
        <f>O13*$C7</f>
        <v/>
      </c>
      <c r="P25" s="138">
        <f>P13*$C7</f>
        <v/>
      </c>
      <c r="Q25" s="138">
        <f>Q13*$C7</f>
        <v/>
      </c>
      <c r="R25" s="138">
        <f>R13*$C7</f>
        <v/>
      </c>
      <c r="S25" s="138">
        <f>S13*$C7</f>
        <v/>
      </c>
      <c r="T25" s="138">
        <f>T13*$C7</f>
        <v/>
      </c>
      <c r="U25" s="138">
        <f>U13*$C7</f>
        <v/>
      </c>
      <c r="V25" s="138">
        <f>V13*$C7</f>
        <v/>
      </c>
      <c r="W25" s="138">
        <f>W13*$C7</f>
        <v/>
      </c>
      <c r="X25" s="138">
        <f>X13*$C7</f>
        <v/>
      </c>
      <c r="Y25" s="138">
        <f>Y13*$C7</f>
        <v/>
      </c>
      <c r="Z25" s="138">
        <f>Z13*$C7</f>
        <v/>
      </c>
      <c r="AA25" s="138">
        <f>AA13*$C7</f>
        <v/>
      </c>
      <c r="AB25" s="138">
        <f>AB13*$C7</f>
        <v/>
      </c>
      <c r="AC25" s="138">
        <f>AC13*$C7</f>
        <v/>
      </c>
      <c r="AD25" s="138">
        <f>AD13*$C7</f>
        <v/>
      </c>
      <c r="AE25" s="138">
        <f>AE13*$C7</f>
        <v/>
      </c>
      <c r="AF25" s="138">
        <f>AF13*$C7</f>
        <v/>
      </c>
      <c r="AG25" s="138">
        <f>AG13*$C7</f>
        <v/>
      </c>
    </row>
    <row r="27">
      <c r="A27" s="143" t="inlineStr">
        <is>
          <t>% Non-Energy Consumption by Sector</t>
        </is>
      </c>
      <c r="B27" s="144" t="n"/>
      <c r="C27" s="144" t="n"/>
    </row>
    <row r="28">
      <c r="A28" t="inlineStr">
        <is>
          <t>COAL</t>
        </is>
      </c>
      <c r="B28" t="inlineStr">
        <is>
          <t>iron and steel 241</t>
        </is>
      </c>
      <c r="C28" s="139">
        <f>IFERROR(IF((C22/C16)&gt;1,1,(C22/C16)),0)</f>
        <v/>
      </c>
      <c r="D28" s="139">
        <f>IFERROR(IF((D22/D16)&gt;1,1,(D22/D16)),0)</f>
        <v/>
      </c>
      <c r="E28" s="139">
        <f>IFERROR(IF((E22/E16)&gt;1,1,(E22/E16)),0)</f>
        <v/>
      </c>
      <c r="F28" s="139">
        <f>IFERROR(IF((F22/F16)&gt;1,1,(F22/F16)),0)</f>
        <v/>
      </c>
      <c r="G28" s="139">
        <f>IFERROR(IF((G22/G16)&gt;1,1,(G22/G16)),0)</f>
        <v/>
      </c>
      <c r="H28" s="139">
        <f>IFERROR(IF((H22/H16)&gt;1,1,(H22/H16)),0)</f>
        <v/>
      </c>
      <c r="I28" s="139">
        <f>IFERROR(IF((I22/I16)&gt;1,1,(I22/I16)),0)</f>
        <v/>
      </c>
      <c r="J28" s="139">
        <f>IFERROR(IF((J22/J16)&gt;1,1,(J22/J16)),0)</f>
        <v/>
      </c>
      <c r="K28" s="139">
        <f>IFERROR(IF((K22/K16)&gt;1,1,(K22/K16)),0)</f>
        <v/>
      </c>
      <c r="L28" s="139">
        <f>IFERROR(IF((L22/L16)&gt;1,1,(L22/L16)),0)</f>
        <v/>
      </c>
      <c r="M28" s="139">
        <f>IFERROR(IF((M22/M16)&gt;1,1,(M22/M16)),0)</f>
        <v/>
      </c>
      <c r="N28" s="139">
        <f>IFERROR(IF((N22/N16)&gt;1,1,(N22/N16)),0)</f>
        <v/>
      </c>
      <c r="O28" s="139">
        <f>IFERROR(IF((O22/O16)&gt;1,1,(O22/O16)),0)</f>
        <v/>
      </c>
      <c r="P28" s="139">
        <f>IFERROR(IF((P22/P16)&gt;1,1,(P22/P16)),0)</f>
        <v/>
      </c>
      <c r="Q28" s="139">
        <f>IFERROR(IF((Q22/Q16)&gt;1,1,(Q22/Q16)),0)</f>
        <v/>
      </c>
      <c r="R28" s="139">
        <f>IFERROR(IF((R22/R16)&gt;1,1,(R22/R16)),0)</f>
        <v/>
      </c>
      <c r="S28" s="139">
        <f>IFERROR(IF((S22/S16)&gt;1,1,(S22/S16)),0)</f>
        <v/>
      </c>
      <c r="T28" s="139">
        <f>IFERROR(IF((T22/T16)&gt;1,1,(T22/T16)),0)</f>
        <v/>
      </c>
      <c r="U28" s="139">
        <f>IFERROR(IF((U22/U16)&gt;1,1,(U22/U16)),0)</f>
        <v/>
      </c>
      <c r="V28" s="139">
        <f>IFERROR(IF((V22/V16)&gt;1,1,(V22/V16)),0)</f>
        <v/>
      </c>
      <c r="W28" s="139">
        <f>IFERROR(IF((W22/W16)&gt;1,1,(W22/W16)),0)</f>
        <v/>
      </c>
      <c r="X28" s="139">
        <f>IFERROR(IF((X22/X16)&gt;1,1,(X22/X16)),0)</f>
        <v/>
      </c>
      <c r="Y28" s="139">
        <f>IFERROR(IF((Y22/Y16)&gt;1,1,(Y22/Y16)),0)</f>
        <v/>
      </c>
      <c r="Z28" s="139">
        <f>IFERROR(IF((Z22/Z16)&gt;1,1,(Z22/Z16)),0)</f>
        <v/>
      </c>
      <c r="AA28" s="139">
        <f>IFERROR(IF((AA22/AA16)&gt;1,1,(AA22/AA16)),0)</f>
        <v/>
      </c>
      <c r="AB28" s="139">
        <f>IFERROR(IF((AB22/AB16)&gt;1,1,(AB22/AB16)),0)</f>
        <v/>
      </c>
      <c r="AC28" s="139">
        <f>IFERROR(IF((AC22/AC16)&gt;1,1,(AC22/AC16)),0)</f>
        <v/>
      </c>
      <c r="AD28" s="139">
        <f>IFERROR(IF((AD22/AD16)&gt;1,1,(AD22/AD16)),0)</f>
        <v/>
      </c>
      <c r="AE28" s="139">
        <f>IFERROR(IF((AE22/AE16)&gt;1,1,(AE22/AE16)),0)</f>
        <v/>
      </c>
      <c r="AF28" s="139">
        <f>IFERROR(IF((AF22/AF16)&gt;1,1,(AF22/AF16)),0)</f>
        <v/>
      </c>
      <c r="AG28" s="13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39">
        <f>IFERROR(IF((C23/C17)&gt;1,1,(C23/C17)),0)</f>
        <v/>
      </c>
      <c r="D29" s="139">
        <f>IFERROR(IF((D23/D17)&gt;1,1,(D23/D17)),0)</f>
        <v/>
      </c>
      <c r="E29" s="139">
        <f>IFERROR(IF((E23/E17)&gt;1,1,(E23/E17)),0)</f>
        <v/>
      </c>
      <c r="F29" s="139">
        <f>IFERROR(IF((F23/F17)&gt;1,1,(F23/F17)),0)</f>
        <v/>
      </c>
      <c r="G29" s="139">
        <f>IFERROR(IF((G23/G17)&gt;1,1,(G23/G17)),0)</f>
        <v/>
      </c>
      <c r="H29" s="139">
        <f>IFERROR(IF((H23/H17)&gt;1,1,(H23/H17)),0)</f>
        <v/>
      </c>
      <c r="I29" s="139">
        <f>IFERROR(IF((I23/I17)&gt;1,1,(I23/I17)),0)</f>
        <v/>
      </c>
      <c r="J29" s="139">
        <f>IFERROR(IF((J23/J17)&gt;1,1,(J23/J17)),0)</f>
        <v/>
      </c>
      <c r="K29" s="139">
        <f>IFERROR(IF((K23/K17)&gt;1,1,(K23/K17)),0)</f>
        <v/>
      </c>
      <c r="L29" s="139">
        <f>IFERROR(IF((L23/L17)&gt;1,1,(L23/L17)),0)</f>
        <v/>
      </c>
      <c r="M29" s="139">
        <f>IFERROR(IF((M23/M17)&gt;1,1,(M23/M17)),0)</f>
        <v/>
      </c>
      <c r="N29" s="139">
        <f>IFERROR(IF((N23/N17)&gt;1,1,(N23/N17)),0)</f>
        <v/>
      </c>
      <c r="O29" s="139">
        <f>IFERROR(IF((O23/O17)&gt;1,1,(O23/O17)),0)</f>
        <v/>
      </c>
      <c r="P29" s="139">
        <f>IFERROR(IF((P23/P17)&gt;1,1,(P23/P17)),0)</f>
        <v/>
      </c>
      <c r="Q29" s="139">
        <f>IFERROR(IF((Q23/Q17)&gt;1,1,(Q23/Q17)),0)</f>
        <v/>
      </c>
      <c r="R29" s="139">
        <f>IFERROR(IF((R23/R17)&gt;1,1,(R23/R17)),0)</f>
        <v/>
      </c>
      <c r="S29" s="139">
        <f>IFERROR(IF((S23/S17)&gt;1,1,(S23/S17)),0)</f>
        <v/>
      </c>
      <c r="T29" s="139">
        <f>IFERROR(IF((T23/T17)&gt;1,1,(T23/T17)),0)</f>
        <v/>
      </c>
      <c r="U29" s="139">
        <f>IFERROR(IF((U23/U17)&gt;1,1,(U23/U17)),0)</f>
        <v/>
      </c>
      <c r="V29" s="139">
        <f>IFERROR(IF((V23/V17)&gt;1,1,(V23/V17)),0)</f>
        <v/>
      </c>
      <c r="W29" s="139">
        <f>IFERROR(IF((W23/W17)&gt;1,1,(W23/W17)),0)</f>
        <v/>
      </c>
      <c r="X29" s="139">
        <f>IFERROR(IF((X23/X17)&gt;1,1,(X23/X17)),0)</f>
        <v/>
      </c>
      <c r="Y29" s="139">
        <f>IFERROR(IF((Y23/Y17)&gt;1,1,(Y23/Y17)),0)</f>
        <v/>
      </c>
      <c r="Z29" s="139">
        <f>IFERROR(IF((Z23/Z17)&gt;1,1,(Z23/Z17)),0)</f>
        <v/>
      </c>
      <c r="AA29" s="139">
        <f>IFERROR(IF((AA23/AA17)&gt;1,1,(AA23/AA17)),0)</f>
        <v/>
      </c>
      <c r="AB29" s="139">
        <f>IFERROR(IF((AB23/AB17)&gt;1,1,(AB23/AB17)),0)</f>
        <v/>
      </c>
      <c r="AC29" s="139">
        <f>IFERROR(IF((AC23/AC17)&gt;1,1,(AC23/AC17)),0)</f>
        <v/>
      </c>
      <c r="AD29" s="139">
        <f>IFERROR(IF((AD23/AD17)&gt;1,1,(AD23/AD17)),0)</f>
        <v/>
      </c>
      <c r="AE29" s="139">
        <f>IFERROR(IF((AE23/AE17)&gt;1,1,(AE23/AE17)),0)</f>
        <v/>
      </c>
      <c r="AF29" s="139">
        <f>IFERROR(IF((AF23/AF17)&gt;1,1,(AF23/AF17)),0)</f>
        <v/>
      </c>
      <c r="AG29" s="13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39">
        <f>IFERROR(IF((C24/C18)&gt;1,1,(C24/C18)),0)</f>
        <v/>
      </c>
      <c r="D30" s="139">
        <f>IFERROR(IF((D24/D18)&gt;1,1,(D24/D18)),0)</f>
        <v/>
      </c>
      <c r="E30" s="139">
        <f>IFERROR(IF((E24/E18)&gt;1,1,(E24/E18)),0)</f>
        <v/>
      </c>
      <c r="F30" s="139">
        <f>IFERROR(IF((F24/F18)&gt;1,1,(F24/F18)),0)</f>
        <v/>
      </c>
      <c r="G30" s="139">
        <f>IFERROR(IF((G24/G18)&gt;1,1,(G24/G18)),0)</f>
        <v/>
      </c>
      <c r="H30" s="139">
        <f>IFERROR(IF((H24/H18)&gt;1,1,(H24/H18)),0)</f>
        <v/>
      </c>
      <c r="I30" s="139">
        <f>IFERROR(IF((I24/I18)&gt;1,1,(I24/I18)),0)</f>
        <v/>
      </c>
      <c r="J30" s="139">
        <f>IFERROR(IF((J24/J18)&gt;1,1,(J24/J18)),0)</f>
        <v/>
      </c>
      <c r="K30" s="139">
        <f>IFERROR(IF((K24/K18)&gt;1,1,(K24/K18)),0)</f>
        <v/>
      </c>
      <c r="L30" s="139">
        <f>IFERROR(IF((L24/L18)&gt;1,1,(L24/L18)),0)</f>
        <v/>
      </c>
      <c r="M30" s="139">
        <f>IFERROR(IF((M24/M18)&gt;1,1,(M24/M18)),0)</f>
        <v/>
      </c>
      <c r="N30" s="139">
        <f>IFERROR(IF((N24/N18)&gt;1,1,(N24/N18)),0)</f>
        <v/>
      </c>
      <c r="O30" s="139">
        <f>IFERROR(IF((O24/O18)&gt;1,1,(O24/O18)),0)</f>
        <v/>
      </c>
      <c r="P30" s="139">
        <f>IFERROR(IF((P24/P18)&gt;1,1,(P24/P18)),0)</f>
        <v/>
      </c>
      <c r="Q30" s="139">
        <f>IFERROR(IF((Q24/Q18)&gt;1,1,(Q24/Q18)),0)</f>
        <v/>
      </c>
      <c r="R30" s="139">
        <f>IFERROR(IF((R24/R18)&gt;1,1,(R24/R18)),0)</f>
        <v/>
      </c>
      <c r="S30" s="139">
        <f>IFERROR(IF((S24/S18)&gt;1,1,(S24/S18)),0)</f>
        <v/>
      </c>
      <c r="T30" s="139">
        <f>IFERROR(IF((T24/T18)&gt;1,1,(T24/T18)),0)</f>
        <v/>
      </c>
      <c r="U30" s="139">
        <f>IFERROR(IF((U24/U18)&gt;1,1,(U24/U18)),0)</f>
        <v/>
      </c>
      <c r="V30" s="139">
        <f>IFERROR(IF((V24/V18)&gt;1,1,(V24/V18)),0)</f>
        <v/>
      </c>
      <c r="W30" s="139">
        <f>IFERROR(IF((W24/W18)&gt;1,1,(W24/W18)),0)</f>
        <v/>
      </c>
      <c r="X30" s="139">
        <f>IFERROR(IF((X24/X18)&gt;1,1,(X24/X18)),0)</f>
        <v/>
      </c>
      <c r="Y30" s="139">
        <f>IFERROR(IF((Y24/Y18)&gt;1,1,(Y24/Y18)),0)</f>
        <v/>
      </c>
      <c r="Z30" s="139">
        <f>IFERROR(IF((Z24/Z18)&gt;1,1,(Z24/Z18)),0)</f>
        <v/>
      </c>
      <c r="AA30" s="139">
        <f>IFERROR(IF((AA24/AA18)&gt;1,1,(AA24/AA18)),0)</f>
        <v/>
      </c>
      <c r="AB30" s="139">
        <f>IFERROR(IF((AB24/AB18)&gt;1,1,(AB24/AB18)),0)</f>
        <v/>
      </c>
      <c r="AC30" s="139">
        <f>IFERROR(IF((AC24/AC18)&gt;1,1,(AC24/AC18)),0)</f>
        <v/>
      </c>
      <c r="AD30" s="139">
        <f>IFERROR(IF((AD24/AD18)&gt;1,1,(AD24/AD18)),0)</f>
        <v/>
      </c>
      <c r="AE30" s="139">
        <f>IFERROR(IF((AE24/AE18)&gt;1,1,(AE24/AE18)),0)</f>
        <v/>
      </c>
      <c r="AF30" s="139">
        <f>IFERROR(IF((AF24/AF18)&gt;1,1,(AF24/AF18)),0)</f>
        <v/>
      </c>
      <c r="AG30" s="13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39">
        <f>IFERROR(IF((C25/C19)&gt;1,1,(C25/C19)),0)</f>
        <v/>
      </c>
      <c r="D31" s="139">
        <f>IFERROR(IF((D25/D19)&gt;1,1,(D25/D19)),0)</f>
        <v/>
      </c>
      <c r="E31" s="139">
        <f>IFERROR(IF((E25/E19)&gt;1,1,(E25/E19)),0)</f>
        <v/>
      </c>
      <c r="F31" s="139">
        <f>IFERROR(IF((F25/F19)&gt;1,1,(F25/F19)),0)</f>
        <v/>
      </c>
      <c r="G31" s="139">
        <f>IFERROR(IF((G25/G19)&gt;1,1,(G25/G19)),0)</f>
        <v/>
      </c>
      <c r="H31" s="139">
        <f>IFERROR(IF((H25/H19)&gt;1,1,(H25/H19)),0)</f>
        <v/>
      </c>
      <c r="I31" s="139">
        <f>IFERROR(IF((I25/I19)&gt;1,1,(I25/I19)),0)</f>
        <v/>
      </c>
      <c r="J31" s="139">
        <f>IFERROR(IF((J25/J19)&gt;1,1,(J25/J19)),0)</f>
        <v/>
      </c>
      <c r="K31" s="139">
        <f>IFERROR(IF((K25/K19)&gt;1,1,(K25/K19)),0)</f>
        <v/>
      </c>
      <c r="L31" s="139">
        <f>IFERROR(IF((L25/L19)&gt;1,1,(L25/L19)),0)</f>
        <v/>
      </c>
      <c r="M31" s="139">
        <f>IFERROR(IF((M25/M19)&gt;1,1,(M25/M19)),0)</f>
        <v/>
      </c>
      <c r="N31" s="139">
        <f>IFERROR(IF((N25/N19)&gt;1,1,(N25/N19)),0)</f>
        <v/>
      </c>
      <c r="O31" s="139">
        <f>IFERROR(IF((O25/O19)&gt;1,1,(O25/O19)),0)</f>
        <v/>
      </c>
      <c r="P31" s="139">
        <f>IFERROR(IF((P25/P19)&gt;1,1,(P25/P19)),0)</f>
        <v/>
      </c>
      <c r="Q31" s="139">
        <f>IFERROR(IF((Q25/Q19)&gt;1,1,(Q25/Q19)),0)</f>
        <v/>
      </c>
      <c r="R31" s="139">
        <f>IFERROR(IF((R25/R19)&gt;1,1,(R25/R19)),0)</f>
        <v/>
      </c>
      <c r="S31" s="139">
        <f>IFERROR(IF((S25/S19)&gt;1,1,(S25/S19)),0)</f>
        <v/>
      </c>
      <c r="T31" s="139">
        <f>IFERROR(IF((T25/T19)&gt;1,1,(T25/T19)),0)</f>
        <v/>
      </c>
      <c r="U31" s="139">
        <f>IFERROR(IF((U25/U19)&gt;1,1,(U25/U19)),0)</f>
        <v/>
      </c>
      <c r="V31" s="139">
        <f>IFERROR(IF((V25/V19)&gt;1,1,(V25/V19)),0)</f>
        <v/>
      </c>
      <c r="W31" s="139">
        <f>IFERROR(IF((W25/W19)&gt;1,1,(W25/W19)),0)</f>
        <v/>
      </c>
      <c r="X31" s="139">
        <f>IFERROR(IF((X25/X19)&gt;1,1,(X25/X19)),0)</f>
        <v/>
      </c>
      <c r="Y31" s="139">
        <f>IFERROR(IF((Y25/Y19)&gt;1,1,(Y25/Y19)),0)</f>
        <v/>
      </c>
      <c r="Z31" s="139">
        <f>IFERROR(IF((Z25/Z19)&gt;1,1,(Z25/Z19)),0)</f>
        <v/>
      </c>
      <c r="AA31" s="139">
        <f>IFERROR(IF((AA25/AA19)&gt;1,1,(AA25/AA19)),0)</f>
        <v/>
      </c>
      <c r="AB31" s="139">
        <f>IFERROR(IF((AB25/AB19)&gt;1,1,(AB25/AB19)),0)</f>
        <v/>
      </c>
      <c r="AC31" s="139">
        <f>IFERROR(IF((AC25/AC19)&gt;1,1,(AC25/AC19)),0)</f>
        <v/>
      </c>
      <c r="AD31" s="139">
        <f>IFERROR(IF((AD25/AD19)&gt;1,1,(AD25/AD19)),0)</f>
        <v/>
      </c>
      <c r="AE31" s="139">
        <f>IFERROR(IF((AE25/AE19)&gt;1,1,(AE25/AE19)),0)</f>
        <v/>
      </c>
      <c r="AF31" s="139">
        <f>IFERROR(IF((AF25/AF19)&gt;1,1,(AF25/AF19)),0)</f>
        <v/>
      </c>
      <c r="AG31" s="13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1" min="1" max="1"/>
    <col width="14.6640625" customWidth="1" style="161" min="2" max="2"/>
    <col width="9.5" customWidth="1" style="161" min="3" max="3"/>
    <col width="9.5" bestFit="1" customWidth="1" style="161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92" t="n"/>
      <c r="C150" s="192" t="n"/>
      <c r="D150" s="192" t="n"/>
      <c r="E150" s="192" t="n"/>
      <c r="F150" s="192" t="n"/>
      <c r="G150" s="192" t="n"/>
      <c r="H150" s="192" t="n"/>
      <c r="I150" s="192" t="n"/>
      <c r="J150" s="192" t="n"/>
      <c r="K150" s="192" t="n"/>
      <c r="L150" s="192" t="n"/>
    </row>
    <row r="151">
      <c r="B151" s="192" t="n"/>
      <c r="C151" s="192" t="n"/>
      <c r="D151" s="192" t="n"/>
      <c r="E151" s="192" t="n"/>
      <c r="F151" s="192" t="n"/>
      <c r="G151" s="192" t="n"/>
      <c r="H151" s="192" t="n"/>
      <c r="I151" s="192" t="n"/>
      <c r="J151" s="192" t="n"/>
      <c r="K151" s="192" t="n"/>
      <c r="L151" s="192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1" min="1" max="1"/>
    <col width="49" customWidth="1" style="161" min="2" max="2"/>
    <col width="9.1640625" customWidth="1" style="161" min="3" max="3"/>
    <col width="9.1640625" customWidth="1" style="161" min="4" max="16384"/>
  </cols>
  <sheetData>
    <row r="1" ht="15" customHeight="1" s="161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1" thickTop="1"/>
    <row r="3" ht="15" customHeight="1" s="161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1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1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1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1">
      <c r="C7" s="43" t="n"/>
      <c r="D7" s="43" t="n"/>
      <c r="E7" s="43" t="n"/>
      <c r="F7" s="43" t="n"/>
      <c r="G7" s="43" t="n"/>
      <c r="H7" s="43" t="n"/>
    </row>
    <row r="10" ht="15" customHeight="1" s="161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1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1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1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1" thickTop="1"/>
    <row r="15" ht="15" customHeight="1" s="161">
      <c r="B15" s="47" t="inlineStr">
        <is>
          <t xml:space="preserve"> Crude Oil</t>
        </is>
      </c>
    </row>
    <row r="16" ht="15" customHeight="1" s="161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5" t="n">
        <v>0.015292</v>
      </c>
    </row>
    <row r="17" ht="15" customHeight="1" s="161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5" t="n">
        <v>0.023223</v>
      </c>
    </row>
    <row r="18" ht="15" customHeight="1" s="161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5" t="n">
        <v>0.01492</v>
      </c>
    </row>
    <row r="19" ht="15" customHeight="1" s="161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5" t="inlineStr">
        <is>
          <t>- -</t>
        </is>
      </c>
    </row>
    <row r="20" ht="15" customHeight="1" s="161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5" t="n">
        <v>-0.028261</v>
      </c>
    </row>
    <row r="21" ht="15" customHeight="1" s="161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5" t="n">
        <v>0.004228</v>
      </c>
    </row>
    <row r="22" ht="15" customHeight="1" s="161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5" t="inlineStr">
        <is>
          <t>- -</t>
        </is>
      </c>
    </row>
    <row r="23" ht="15" customHeight="1" s="161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6" t="n">
        <v>0.005658</v>
      </c>
    </row>
    <row r="25" ht="15" customHeight="1" s="161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5" t="n">
        <v>0.013454</v>
      </c>
    </row>
    <row r="26" ht="15" customHeight="1" s="161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5" t="n">
        <v>-0.006651</v>
      </c>
    </row>
    <row r="27" ht="15" customHeight="1" s="161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5" t="n">
        <v>-0.001061</v>
      </c>
    </row>
    <row r="28" ht="15" customHeight="1" s="161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5" t="n">
        <v>-0.005025</v>
      </c>
    </row>
    <row r="29" ht="15" customHeight="1" s="161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5" t="n">
        <v>0.007799</v>
      </c>
    </row>
    <row r="30" ht="15" customHeight="1" s="161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5" t="n">
        <v>-0.00187</v>
      </c>
    </row>
    <row r="31" ht="16" customHeight="1" s="161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5" t="inlineStr">
        <is>
          <t>- -</t>
        </is>
      </c>
    </row>
    <row r="32" ht="16" customHeight="1" s="161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5" t="n">
        <v>0.015907</v>
      </c>
    </row>
    <row r="33" ht="16" customHeight="1" s="161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5" t="n">
        <v>0.007911</v>
      </c>
    </row>
    <row r="34" ht="16" customHeight="1" s="161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5" t="n">
        <v>0.006787</v>
      </c>
    </row>
    <row r="35" ht="16" customHeight="1" s="161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5" t="n">
        <v>0.01125</v>
      </c>
    </row>
    <row r="36" ht="16" customHeight="1" s="161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5" t="n">
        <v>0.039829</v>
      </c>
    </row>
    <row r="37" ht="16" customHeight="1" s="161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5" t="inlineStr">
        <is>
          <t>- -</t>
        </is>
      </c>
    </row>
    <row r="38" ht="16" customHeight="1" s="161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5" t="inlineStr">
        <is>
          <t>- -</t>
        </is>
      </c>
    </row>
    <row r="39" ht="16" customHeight="1" s="161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5" t="n">
        <v>0.002718</v>
      </c>
    </row>
    <row r="40" ht="16" customHeight="1" s="161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5" t="n">
        <v>0.036709</v>
      </c>
    </row>
    <row r="41" ht="16" customHeight="1" s="161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5" t="inlineStr">
        <is>
          <t>- -</t>
        </is>
      </c>
    </row>
    <row r="42" ht="16" customHeight="1" s="161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5" t="n">
        <v>0.027174</v>
      </c>
    </row>
    <row r="43" ht="16" customHeight="1" s="161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5" t="n">
        <v>0.032188</v>
      </c>
    </row>
    <row r="44" ht="16" customHeight="1" s="161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5" t="n">
        <v>0.015452</v>
      </c>
    </row>
    <row r="45" ht="16" customHeight="1" s="161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5" t="inlineStr">
        <is>
          <t>- -</t>
        </is>
      </c>
    </row>
    <row r="46" ht="16" customHeight="1" s="161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5" t="inlineStr">
        <is>
          <t>- -</t>
        </is>
      </c>
    </row>
    <row r="47" ht="16" customHeight="1" s="161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5" t="inlineStr">
        <is>
          <t>- -</t>
        </is>
      </c>
    </row>
    <row r="48" ht="16" customHeight="1" s="161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5" t="n">
        <v>0.000865</v>
      </c>
    </row>
    <row r="50" ht="15" customHeight="1" s="161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6" t="n">
        <v>0.007235</v>
      </c>
    </row>
    <row r="53" ht="15" customHeight="1" s="161">
      <c r="B53" s="47" t="inlineStr">
        <is>
          <t xml:space="preserve"> Product Supplied</t>
        </is>
      </c>
    </row>
    <row r="54" ht="15" customHeight="1" s="161">
      <c r="B54" s="47" t="inlineStr">
        <is>
          <t xml:space="preserve">   by Fuel</t>
        </is>
      </c>
    </row>
    <row r="55" ht="15" customHeight="1" s="161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5" t="n">
        <v>0.02062</v>
      </c>
    </row>
    <row r="56" ht="15" customHeight="1" s="161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5" t="n">
        <v>0.001308</v>
      </c>
    </row>
    <row r="57" ht="15" customHeight="1" s="161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5" t="n">
        <v>0.002463</v>
      </c>
    </row>
    <row r="58" ht="15" customHeight="1" s="161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5" t="n">
        <v>0.023714</v>
      </c>
    </row>
    <row r="59" ht="15" customHeight="1" s="161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5" t="n">
        <v>0.003157</v>
      </c>
    </row>
    <row r="60" ht="15" customHeight="1" s="161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5" t="n">
        <v>0.002619</v>
      </c>
    </row>
    <row r="61" ht="15" customHeight="1" s="161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5" t="n">
        <v>0.003901</v>
      </c>
    </row>
    <row r="62" ht="15" customHeight="1" s="161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5" t="n">
        <v>0.00392</v>
      </c>
    </row>
    <row r="63" ht="15" customHeight="1" s="161">
      <c r="B63" s="47" t="inlineStr">
        <is>
          <t xml:space="preserve">   by Sector</t>
        </is>
      </c>
    </row>
    <row r="64" ht="15" customHeight="1" s="161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5" t="n">
        <v>-0.00092</v>
      </c>
    </row>
    <row r="65" ht="15" customHeight="1" s="161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5" t="n">
        <v>0.015996</v>
      </c>
    </row>
    <row r="66" ht="16" customHeight="1" s="161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5" t="n">
        <v>0.003788</v>
      </c>
    </row>
    <row r="67" ht="15" customHeight="1" s="161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5" t="n">
        <v>-0.036084</v>
      </c>
    </row>
    <row r="68" ht="15" customHeight="1" s="161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5" t="n">
        <v>0.001869</v>
      </c>
    </row>
    <row r="69" ht="15" customHeight="1" s="161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6" t="n">
        <v>0.007556</v>
      </c>
    </row>
    <row r="71" ht="15" customHeight="1" s="161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5" t="inlineStr">
        <is>
          <t>- -</t>
        </is>
      </c>
    </row>
    <row r="73" ht="16" customHeight="1" s="161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5" t="n">
        <v>0.00128</v>
      </c>
    </row>
    <row r="74" ht="15" customHeight="1" s="161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5" t="n">
        <v>0.003531</v>
      </c>
    </row>
    <row r="75" ht="15" customHeight="1" s="161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5" t="n">
        <v>-0.020845</v>
      </c>
    </row>
    <row r="76" ht="15" customHeight="1" s="161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5" t="n">
        <v>0.006862</v>
      </c>
    </row>
    <row r="77" ht="15" customHeight="1" s="161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5" t="n">
        <v>0.09145</v>
      </c>
    </row>
    <row r="78" ht="15" customHeight="1" s="161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5" t="n">
        <v>0.083611</v>
      </c>
    </row>
    <row r="79">
      <c r="B79" s="47" t="inlineStr">
        <is>
          <t>Expenditures for Imported Crude Oil and</t>
        </is>
      </c>
    </row>
    <row r="80" ht="15" customHeight="1" s="161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5" t="n">
        <v>-0.002602</v>
      </c>
    </row>
    <row r="82" ht="15" customHeight="1" s="161" thickBot="1"/>
    <row r="83" ht="15" customHeight="1" s="161">
      <c r="B83" s="159" t="inlineStr">
        <is>
          <t>1/ Includes lease condensate.</t>
        </is>
      </c>
      <c r="C83" s="160" t="n"/>
      <c r="D83" s="160" t="n"/>
      <c r="E83" s="160" t="n"/>
      <c r="F83" s="160" t="n"/>
      <c r="G83" s="160" t="n"/>
      <c r="H83" s="160" t="n"/>
      <c r="I83" s="160" t="n"/>
      <c r="J83" s="160" t="n"/>
      <c r="K83" s="160" t="n"/>
      <c r="L83" s="160" t="n"/>
      <c r="M83" s="160" t="n"/>
      <c r="N83" s="160" t="n"/>
      <c r="O83" s="160" t="n"/>
      <c r="P83" s="160" t="n"/>
      <c r="Q83" s="160" t="n"/>
      <c r="R83" s="160" t="n"/>
      <c r="S83" s="160" t="n"/>
      <c r="T83" s="160" t="n"/>
      <c r="U83" s="160" t="n"/>
      <c r="V83" s="160" t="n"/>
      <c r="W83" s="160" t="n"/>
      <c r="X83" s="160" t="n"/>
      <c r="Y83" s="160" t="n"/>
      <c r="Z83" s="160" t="n"/>
      <c r="AA83" s="160" t="n"/>
      <c r="AB83" s="160" t="n"/>
      <c r="AC83" s="160" t="n"/>
      <c r="AD83" s="160" t="n"/>
      <c r="AE83" s="160" t="n"/>
      <c r="AF83" s="160" t="n"/>
      <c r="AG83" s="160" t="n"/>
      <c r="AH83" s="163" t="n"/>
    </row>
    <row r="84" ht="15" customHeight="1" s="161">
      <c r="B84" s="19" t="inlineStr">
        <is>
          <t>2/ Strategic petroleum reserve stock additions plus unaccounted for crude oil and crude oil stock withdrawals.</t>
        </is>
      </c>
    </row>
    <row r="85" ht="15" customHeight="1" s="161">
      <c r="B85" s="19" t="inlineStr">
        <is>
          <t>3/ Includes other hydrocarbons and alcohols.</t>
        </is>
      </c>
    </row>
    <row r="86" ht="15" customHeight="1" s="161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1">
      <c r="B87" s="19" t="inlineStr">
        <is>
          <t>have a lower specific gravity than the crude oil processed.</t>
        </is>
      </c>
    </row>
    <row r="88" ht="15" customHeight="1" s="161">
      <c r="B88" s="19" t="inlineStr">
        <is>
          <t>5/ Includes pyrolysis oils, biomass-derived Fischer-Tropsch liquids, biobutanol, and renewable feedstocks used for the</t>
        </is>
      </c>
    </row>
    <row r="89" ht="15" customHeight="1" s="161">
      <c r="B89" s="19" t="inlineStr">
        <is>
          <t>on-site production of diesel and gasoline.</t>
        </is>
      </c>
    </row>
    <row r="90" ht="15" customHeight="1" s="161">
      <c r="B90" s="19" t="inlineStr">
        <is>
          <t>6/ Includes domestic sources of other blending components, other hydrocarbons, and ethers.</t>
        </is>
      </c>
    </row>
    <row r="91" ht="15" customHeight="1" s="161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1">
      <c r="B93" s="19" t="inlineStr">
        <is>
          <t>8/ Includes ethane, natural gasoline, and refinery olefins.</t>
        </is>
      </c>
    </row>
    <row r="94" ht="15" customHeight="1" s="161">
      <c r="B94" s="19" t="inlineStr">
        <is>
          <t>9/ Includes ethanol and ethers blended into gasoline.</t>
        </is>
      </c>
    </row>
    <row r="95" ht="15" customHeight="1" s="161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1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1">
      <c r="B97" s="19" t="inlineStr">
        <is>
          <t>11/ Includes only kerosene type.</t>
        </is>
      </c>
    </row>
    <row r="98" ht="15" customHeight="1" s="161">
      <c r="B98" s="19" t="inlineStr">
        <is>
          <t>12/ Includes distillate fuel oil from petroleum and biomass feedstocks and kerosene use in the residential sector.</t>
        </is>
      </c>
    </row>
    <row r="99" ht="15" customHeight="1" s="161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1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1">
      <c r="B103" s="19" t="inlineStr">
        <is>
          <t>16/ Represents consumption unattributed to the sectors above.</t>
        </is>
      </c>
    </row>
    <row r="104" ht="15" customHeight="1" s="161">
      <c r="B104" s="19" t="inlineStr">
        <is>
          <t>17/ Balancing item. Includes unaccounted for supply, losses, and gains.</t>
        </is>
      </c>
    </row>
    <row r="105" ht="15" customHeight="1" s="161">
      <c r="B105" s="19" t="inlineStr">
        <is>
          <t>18/ End-of-year operable capacity.</t>
        </is>
      </c>
    </row>
    <row r="106" ht="15" customHeight="1" s="161">
      <c r="B106" s="19" t="inlineStr">
        <is>
          <t>19/ Rate is calculated by dividing the gross annual input to atmospheric crude oil distillation units by their</t>
        </is>
      </c>
    </row>
    <row r="107" ht="15" customHeight="1" s="161">
      <c r="B107" s="19" t="inlineStr">
        <is>
          <t>operable refining capacity in barrels per calendar day.</t>
        </is>
      </c>
    </row>
    <row r="108" ht="15" customHeight="1" s="161">
      <c r="B108" s="19" t="inlineStr">
        <is>
          <t>- - = Not applicable.</t>
        </is>
      </c>
    </row>
    <row r="109" ht="15" customHeight="1" s="161">
      <c r="B109" s="19" t="inlineStr">
        <is>
          <t>Note:  Totals may not equal sum of components due to independent rounding.</t>
        </is>
      </c>
    </row>
    <row r="110" ht="15" customHeight="1" s="161">
      <c r="B110" s="19" t="inlineStr">
        <is>
          <t>Sources:  2020:  U.S. Energy Information Administration (EIA), Short-Term Energy Outlook, October 2020 and EIA,</t>
        </is>
      </c>
    </row>
    <row r="111" ht="15" customHeight="1" s="161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1"/>
    <row r="308" ht="15" customHeight="1" s="161"/>
    <row r="511" ht="15" customHeight="1" s="161"/>
    <row r="712" ht="15" customHeight="1" s="161"/>
    <row r="887" ht="15" customHeight="1" s="161"/>
    <row r="1100" ht="15" customHeight="1" s="161"/>
    <row r="1227" ht="15" customHeight="1" s="161"/>
    <row r="1390" ht="15" customHeight="1" s="161"/>
    <row r="1502" ht="15" customHeight="1" s="161"/>
    <row r="1604" ht="15" customHeight="1" s="161"/>
    <row r="1698" ht="15" customHeight="1" s="161"/>
    <row r="1945" ht="15" customHeight="1" s="161"/>
    <row r="2031" ht="15" customHeight="1" s="161"/>
    <row r="2153" ht="15" customHeight="1" s="161"/>
    <row r="2317" ht="15" customHeight="1" s="161"/>
    <row r="2419" ht="15" customHeight="1" s="161"/>
    <row r="2509" ht="15" customHeight="1" s="161"/>
    <row r="2598" ht="15" customHeight="1" s="161"/>
    <row r="2719" ht="15" customHeight="1" s="161"/>
    <row r="2837" ht="15" customHeight="1" s="161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1" min="1" max="1"/>
    <col width="11" customWidth="1" style="161" min="2" max="33"/>
    <col width="9.5" bestFit="1" customWidth="1" style="161" min="34" max="35"/>
    <col width="9.1640625" customWidth="1" style="161" min="36" max="36"/>
    <col width="9.1640625" customWidth="1" style="161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45">
        <f>1-Calcs!C28</f>
        <v/>
      </c>
      <c r="C15" s="145">
        <f>1-Calcs!D28</f>
        <v/>
      </c>
      <c r="D15" s="145">
        <f>1-Calcs!E28</f>
        <v/>
      </c>
      <c r="E15" s="145">
        <f>1-Calcs!F28</f>
        <v/>
      </c>
      <c r="F15" s="145">
        <f>1-Calcs!G28</f>
        <v/>
      </c>
      <c r="G15" s="145">
        <f>1-Calcs!H28</f>
        <v/>
      </c>
      <c r="H15" s="145">
        <f>1-Calcs!I28</f>
        <v/>
      </c>
      <c r="I15" s="145">
        <f>1-Calcs!J28</f>
        <v/>
      </c>
      <c r="J15" s="145">
        <f>1-Calcs!K28</f>
        <v/>
      </c>
      <c r="K15" s="145">
        <f>1-Calcs!L28</f>
        <v/>
      </c>
      <c r="L15" s="145">
        <f>1-Calcs!M28</f>
        <v/>
      </c>
      <c r="M15" s="145">
        <f>1-Calcs!N28</f>
        <v/>
      </c>
      <c r="N15" s="145">
        <f>1-Calcs!O28</f>
        <v/>
      </c>
      <c r="O15" s="145">
        <f>1-Calcs!P28</f>
        <v/>
      </c>
      <c r="P15" s="145">
        <f>1-Calcs!Q28</f>
        <v/>
      </c>
      <c r="Q15" s="145">
        <f>1-Calcs!R28</f>
        <v/>
      </c>
      <c r="R15" s="145">
        <f>1-Calcs!S28</f>
        <v/>
      </c>
      <c r="S15" s="145">
        <f>1-Calcs!T28</f>
        <v/>
      </c>
      <c r="T15" s="145">
        <f>1-Calcs!U28</f>
        <v/>
      </c>
      <c r="U15" s="145">
        <f>1-Calcs!V28</f>
        <v/>
      </c>
      <c r="V15" s="145">
        <f>1-Calcs!W28</f>
        <v/>
      </c>
      <c r="W15" s="145">
        <f>1-Calcs!X28</f>
        <v/>
      </c>
      <c r="X15" s="145">
        <f>1-Calcs!Y28</f>
        <v/>
      </c>
      <c r="Y15" s="145">
        <f>1-Calcs!Z28</f>
        <v/>
      </c>
      <c r="Z15" s="145">
        <f>1-Calcs!AA28</f>
        <v/>
      </c>
      <c r="AA15" s="145">
        <f>1-Calcs!AB28</f>
        <v/>
      </c>
      <c r="AB15" s="145">
        <f>1-Calcs!AC28</f>
        <v/>
      </c>
      <c r="AC15" s="145">
        <f>1-Calcs!AD28</f>
        <v/>
      </c>
      <c r="AD15" s="145">
        <f>1-Calcs!AE28</f>
        <v/>
      </c>
      <c r="AE15" s="145">
        <f>1-Calcs!AF28</f>
        <v/>
      </c>
      <c r="AF15" s="14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1" min="1" max="1"/>
    <col width="10.6640625" customWidth="1" style="161" min="2" max="33"/>
    <col width="9.5" bestFit="1" customWidth="1" style="161" min="34" max="35"/>
    <col width="9.1640625" customWidth="1" style="161" min="36" max="36"/>
    <col width="9.1640625" customWidth="1" style="161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45">
        <f>1-Calcs!C29</f>
        <v/>
      </c>
      <c r="C11" s="145">
        <f>1-Calcs!D29</f>
        <v/>
      </c>
      <c r="D11" s="145">
        <f>1-Calcs!E29</f>
        <v/>
      </c>
      <c r="E11" s="145">
        <f>1-Calcs!F29</f>
        <v/>
      </c>
      <c r="F11" s="145">
        <f>1-Calcs!G29</f>
        <v/>
      </c>
      <c r="G11" s="145">
        <f>1-Calcs!H29</f>
        <v/>
      </c>
      <c r="H11" s="145">
        <f>1-Calcs!I29</f>
        <v/>
      </c>
      <c r="I11" s="145">
        <f>1-Calcs!J29</f>
        <v/>
      </c>
      <c r="J11" s="145">
        <f>1-Calcs!K29</f>
        <v/>
      </c>
      <c r="K11" s="145">
        <f>1-Calcs!L29</f>
        <v/>
      </c>
      <c r="L11" s="145">
        <f>1-Calcs!M29</f>
        <v/>
      </c>
      <c r="M11" s="145">
        <f>1-Calcs!N29</f>
        <v/>
      </c>
      <c r="N11" s="145">
        <f>1-Calcs!O29</f>
        <v/>
      </c>
      <c r="O11" s="145">
        <f>1-Calcs!P29</f>
        <v/>
      </c>
      <c r="P11" s="145">
        <f>1-Calcs!Q29</f>
        <v/>
      </c>
      <c r="Q11" s="145">
        <f>1-Calcs!R29</f>
        <v/>
      </c>
      <c r="R11" s="145">
        <f>1-Calcs!S29</f>
        <v/>
      </c>
      <c r="S11" s="145">
        <f>1-Calcs!T29</f>
        <v/>
      </c>
      <c r="T11" s="145">
        <f>1-Calcs!U29</f>
        <v/>
      </c>
      <c r="U11" s="145">
        <f>1-Calcs!V29</f>
        <v/>
      </c>
      <c r="V11" s="145">
        <f>1-Calcs!W29</f>
        <v/>
      </c>
      <c r="W11" s="145">
        <f>1-Calcs!X29</f>
        <v/>
      </c>
      <c r="X11" s="145">
        <f>1-Calcs!Y29</f>
        <v/>
      </c>
      <c r="Y11" s="145">
        <f>1-Calcs!Z29</f>
        <v/>
      </c>
      <c r="Z11" s="145">
        <f>1-Calcs!AA29</f>
        <v/>
      </c>
      <c r="AA11" s="145">
        <f>1-Calcs!AB29</f>
        <v/>
      </c>
      <c r="AB11" s="145">
        <f>1-Calcs!AC29</f>
        <v/>
      </c>
      <c r="AC11" s="145">
        <f>1-Calcs!AD29</f>
        <v/>
      </c>
      <c r="AD11" s="145">
        <f>1-Calcs!AE29</f>
        <v/>
      </c>
      <c r="AE11" s="145">
        <f>1-Calcs!AF29</f>
        <v/>
      </c>
      <c r="AF11" s="14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1" min="1" max="1"/>
    <col width="11.5" customWidth="1" style="161" min="2" max="33"/>
    <col width="9.5" bestFit="1" customWidth="1" style="161" min="34" max="35"/>
    <col width="9.1640625" customWidth="1" style="161" min="36" max="36"/>
    <col width="9.1640625" customWidth="1" style="161" min="37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1" min="1" max="1"/>
    <col width="11.83203125" customWidth="1" style="161" min="2" max="33"/>
    <col width="9.5" bestFit="1" customWidth="1" style="161" min="34" max="35"/>
    <col width="9.1640625" customWidth="1" style="161" min="36" max="36"/>
    <col width="9.1640625" customWidth="1" style="161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1" min="1" max="1"/>
    <col width="9.1640625" customWidth="1" style="161" min="2" max="2"/>
    <col width="9.1640625" customWidth="1" style="161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61" min="1" max="1"/>
    <col width="11.33203125" customWidth="1" style="161" min="2" max="33"/>
    <col width="9.1640625" customWidth="1" style="161" min="34" max="34"/>
    <col width="9.1640625" customWidth="1" style="161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45">
        <f>1-Calcs!C30</f>
        <v/>
      </c>
      <c r="C10" s="145">
        <f>1-Calcs!D30</f>
        <v/>
      </c>
      <c r="D10" s="145">
        <f>1-Calcs!E30</f>
        <v/>
      </c>
      <c r="E10" s="145">
        <f>1-Calcs!F30</f>
        <v/>
      </c>
      <c r="F10" s="145">
        <f>1-Calcs!G30</f>
        <v/>
      </c>
      <c r="G10" s="145">
        <f>1-Calcs!H30</f>
        <v/>
      </c>
      <c r="H10" s="145">
        <f>1-Calcs!I30</f>
        <v/>
      </c>
      <c r="I10" s="145">
        <f>1-Calcs!J30</f>
        <v/>
      </c>
      <c r="J10" s="145">
        <f>1-Calcs!K30</f>
        <v/>
      </c>
      <c r="K10" s="145">
        <f>1-Calcs!L30</f>
        <v/>
      </c>
      <c r="L10" s="145">
        <f>1-Calcs!M30</f>
        <v/>
      </c>
      <c r="M10" s="145">
        <f>1-Calcs!N30</f>
        <v/>
      </c>
      <c r="N10" s="145">
        <f>1-Calcs!O30</f>
        <v/>
      </c>
      <c r="O10" s="145">
        <f>1-Calcs!P30</f>
        <v/>
      </c>
      <c r="P10" s="145">
        <f>1-Calcs!Q30</f>
        <v/>
      </c>
      <c r="Q10" s="145">
        <f>1-Calcs!R30</f>
        <v/>
      </c>
      <c r="R10" s="145">
        <f>1-Calcs!S30</f>
        <v/>
      </c>
      <c r="S10" s="145">
        <f>1-Calcs!T30</f>
        <v/>
      </c>
      <c r="T10" s="145">
        <f>1-Calcs!U30</f>
        <v/>
      </c>
      <c r="U10" s="145">
        <f>1-Calcs!V30</f>
        <v/>
      </c>
      <c r="V10" s="145">
        <f>1-Calcs!W30</f>
        <v/>
      </c>
      <c r="W10" s="145">
        <f>1-Calcs!X30</f>
        <v/>
      </c>
      <c r="X10" s="145">
        <f>1-Calcs!Y30</f>
        <v/>
      </c>
      <c r="Y10" s="145">
        <f>1-Calcs!Z30</f>
        <v/>
      </c>
      <c r="Z10" s="145">
        <f>1-Calcs!AA30</f>
        <v/>
      </c>
      <c r="AA10" s="145">
        <f>1-Calcs!AB30</f>
        <v/>
      </c>
      <c r="AB10" s="145">
        <f>1-Calcs!AC30</f>
        <v/>
      </c>
      <c r="AC10" s="145">
        <f>1-Calcs!AD30</f>
        <v/>
      </c>
      <c r="AD10" s="145">
        <f>1-Calcs!AE30</f>
        <v/>
      </c>
      <c r="AE10" s="145">
        <f>1-Calcs!AF30</f>
        <v/>
      </c>
      <c r="AF10" s="14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1" min="1" max="1"/>
    <col width="11" customWidth="1" style="161" min="2" max="33"/>
    <col width="9.1640625" customWidth="1" style="161" min="34" max="34"/>
    <col width="9.1640625" customWidth="1" style="161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1" min="1" max="1"/>
    <col width="12.5" customWidth="1" style="161" min="2" max="33"/>
    <col width="9.1640625" customWidth="1" style="161" min="34" max="34"/>
    <col width="9.1640625" customWidth="1" style="161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45">
        <f>1-Calcs!C31</f>
        <v/>
      </c>
      <c r="C11" s="145">
        <f>1-Calcs!D31</f>
        <v/>
      </c>
      <c r="D11" s="145">
        <f>1-Calcs!E31</f>
        <v/>
      </c>
      <c r="E11" s="145">
        <f>1-Calcs!F31</f>
        <v/>
      </c>
      <c r="F11" s="145">
        <f>1-Calcs!G31</f>
        <v/>
      </c>
      <c r="G11" s="145">
        <f>1-Calcs!H31</f>
        <v/>
      </c>
      <c r="H11" s="145">
        <f>1-Calcs!I31</f>
        <v/>
      </c>
      <c r="I11" s="145">
        <f>1-Calcs!J31</f>
        <v/>
      </c>
      <c r="J11" s="145">
        <f>1-Calcs!K31</f>
        <v/>
      </c>
      <c r="K11" s="145">
        <f>1-Calcs!L31</f>
        <v/>
      </c>
      <c r="L11" s="145">
        <f>1-Calcs!M31</f>
        <v/>
      </c>
      <c r="M11" s="145">
        <f>1-Calcs!N31</f>
        <v/>
      </c>
      <c r="N11" s="145">
        <f>1-Calcs!O31</f>
        <v/>
      </c>
      <c r="O11" s="145">
        <f>1-Calcs!P31</f>
        <v/>
      </c>
      <c r="P11" s="145">
        <f>1-Calcs!Q31</f>
        <v/>
      </c>
      <c r="Q11" s="145">
        <f>1-Calcs!R31</f>
        <v/>
      </c>
      <c r="R11" s="145">
        <f>1-Calcs!S31</f>
        <v/>
      </c>
      <c r="S11" s="145">
        <f>1-Calcs!T31</f>
        <v/>
      </c>
      <c r="T11" s="145">
        <f>1-Calcs!U31</f>
        <v/>
      </c>
      <c r="U11" s="145">
        <f>1-Calcs!V31</f>
        <v/>
      </c>
      <c r="V11" s="145">
        <f>1-Calcs!W31</f>
        <v/>
      </c>
      <c r="W11" s="145">
        <f>1-Calcs!X31</f>
        <v/>
      </c>
      <c r="X11" s="145">
        <f>1-Calcs!Y31</f>
        <v/>
      </c>
      <c r="Y11" s="145">
        <f>1-Calcs!Z31</f>
        <v/>
      </c>
      <c r="Z11" s="145">
        <f>1-Calcs!AA31</f>
        <v/>
      </c>
      <c r="AA11" s="145">
        <f>1-Calcs!AB31</f>
        <v/>
      </c>
      <c r="AB11" s="145">
        <f>1-Calcs!AC31</f>
        <v/>
      </c>
      <c r="AC11" s="145">
        <f>1-Calcs!AD31</f>
        <v/>
      </c>
      <c r="AD11" s="145">
        <f>1-Calcs!AE31</f>
        <v/>
      </c>
      <c r="AE11" s="145">
        <f>1-Calcs!AF31</f>
        <v/>
      </c>
      <c r="AF11" s="14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1" min="1" max="1"/>
    <col width="9.1640625" customWidth="1" style="161" min="2" max="2"/>
    <col width="9.1640625" customWidth="1" style="161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61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1" thickTop="1"/>
    <row r="3" ht="15" customHeight="1" s="161">
      <c r="C3" s="32" t="n"/>
      <c r="D3" s="32" t="n"/>
      <c r="E3" s="32" t="n"/>
      <c r="F3" s="32" t="n"/>
      <c r="G3" s="32" t="n"/>
      <c r="H3" s="32" t="n"/>
    </row>
    <row r="4" ht="15" customHeight="1" s="161">
      <c r="C4" s="32" t="n"/>
      <c r="D4" s="32" t="n"/>
      <c r="E4" s="32" t="n"/>
      <c r="F4" s="32" t="n"/>
      <c r="G4" s="32" t="n"/>
      <c r="H4" s="32" t="n"/>
    </row>
    <row r="5" ht="15" customHeight="1" s="161">
      <c r="C5" s="32" t="n"/>
      <c r="D5" s="32" t="n"/>
      <c r="E5" s="32" t="n"/>
      <c r="F5" s="32" t="n"/>
      <c r="G5" s="32" t="n"/>
      <c r="H5" s="32" t="n"/>
    </row>
    <row r="6" ht="15" customHeight="1" s="161">
      <c r="C6" s="32" t="n"/>
      <c r="D6" s="32" t="n"/>
      <c r="E6" s="32" t="n"/>
      <c r="F6" s="32" t="n"/>
      <c r="G6" s="32" t="n"/>
      <c r="H6" s="32" t="n"/>
    </row>
    <row r="10" ht="15" customHeight="1" s="161">
      <c r="A10" s="30" t="n"/>
      <c r="B10" s="24" t="n"/>
    </row>
    <row r="11" ht="15" customHeight="1" s="161">
      <c r="B11" s="22" t="n"/>
    </row>
    <row r="12" ht="15" customHeight="1" s="161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1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1" thickTop="1"/>
    <row r="15" ht="15" customHeight="1" s="161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7" t="n"/>
    </row>
    <row r="16" ht="15" customHeight="1" s="161">
      <c r="B16" s="25" t="inlineStr">
        <is>
          <t>Inputs to Distillation Units</t>
        </is>
      </c>
    </row>
    <row r="17" ht="15" customHeight="1" s="161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7" t="n"/>
    </row>
    <row r="19" ht="15" customHeight="1" s="161">
      <c r="B19" s="25" t="inlineStr">
        <is>
          <t>Total Energy Consumption (trillion Btu) 1/</t>
        </is>
      </c>
    </row>
    <row r="20" ht="15" customHeight="1" s="161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8" t="n"/>
    </row>
    <row r="21" ht="15" customHeight="1" s="161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8" t="n"/>
    </row>
    <row r="22" ht="15" customHeight="1" s="161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8" t="n"/>
    </row>
    <row r="23" ht="15" customHeight="1" s="161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8" t="n"/>
    </row>
    <row r="24" ht="15" customHeight="1" s="161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8" t="n"/>
    </row>
    <row r="25" ht="15" customHeight="1" s="161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8" t="n"/>
    </row>
    <row r="26" ht="15" customHeight="1" s="161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8" t="n"/>
    </row>
    <row r="27" ht="15" customHeight="1" s="161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8" t="n"/>
    </row>
    <row r="28" ht="15" customHeight="1" s="161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8" t="n"/>
    </row>
    <row r="29" ht="15" customHeight="1" s="161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8" t="n"/>
    </row>
    <row r="30" ht="15" customHeight="1" s="161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8" t="n"/>
    </row>
    <row r="31" ht="15" customHeight="1" s="161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8" t="n"/>
    </row>
    <row r="32" ht="15" customHeight="1" s="161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8" t="n"/>
    </row>
    <row r="33" ht="15" customHeight="1" s="161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8" t="n"/>
    </row>
    <row r="34" ht="15" customHeight="1" s="161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7" t="n"/>
    </row>
    <row r="36" ht="15" customHeight="1" s="161">
      <c r="B36" s="25" t="inlineStr">
        <is>
          <t>Carbon Dioxide Emissions 4/</t>
        </is>
      </c>
    </row>
    <row r="37" ht="15" customHeight="1" s="161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7" t="n"/>
    </row>
    <row r="39" ht="15" customHeight="1" s="161">
      <c r="B39" s="25" t="inlineStr">
        <is>
          <t>Energy Related to Refining Activity Only</t>
        </is>
      </c>
    </row>
    <row r="40" ht="15" customHeight="1" s="161">
      <c r="B40" s="25" t="inlineStr">
        <is>
          <t xml:space="preserve">  Energy Consumption</t>
        </is>
      </c>
    </row>
    <row r="41" ht="15" customHeight="1" s="161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8" t="n"/>
    </row>
    <row r="42" ht="15" customHeight="1" s="161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8" t="n"/>
    </row>
    <row r="43" ht="15" customHeight="1" s="161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8" t="n"/>
    </row>
    <row r="44" ht="15" customHeight="1" s="161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8" t="n"/>
    </row>
    <row r="45" ht="15" customHeight="1" s="161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8" t="n"/>
    </row>
    <row r="46" ht="15" customHeight="1" s="161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8" t="n"/>
    </row>
    <row r="47" ht="15" customHeight="1" s="161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8" t="n"/>
    </row>
    <row r="48" ht="15" customHeight="1" s="161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8" t="n"/>
    </row>
    <row r="49" ht="15" customHeight="1" s="161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8" t="n"/>
    </row>
    <row r="50" ht="15" customHeight="1" s="161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8" t="n"/>
    </row>
    <row r="51" ht="15" customHeight="1" s="161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7" t="n"/>
    </row>
    <row r="53" ht="15" customHeight="1" s="161">
      <c r="B53" s="25" t="inlineStr">
        <is>
          <t xml:space="preserve">  Carbon Dioxide Emissions 4/</t>
        </is>
      </c>
    </row>
    <row r="54" ht="15" customHeight="1" s="161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7" t="n"/>
    </row>
    <row r="57" ht="15" customHeight="1" s="161">
      <c r="B57" s="25" t="inlineStr">
        <is>
          <t xml:space="preserve">  Energy Consumption per Unit of Refinery Input</t>
        </is>
      </c>
    </row>
    <row r="58" ht="15" customHeight="1" s="161">
      <c r="B58" s="25" t="inlineStr">
        <is>
          <t xml:space="preserve">  (thousand Btu per barrel)</t>
        </is>
      </c>
    </row>
    <row r="59" ht="15" customHeight="1" s="161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8" t="n"/>
    </row>
    <row r="60" ht="15" customHeight="1" s="161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8" t="n"/>
    </row>
    <row r="61" ht="15" customHeight="1" s="161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8" t="n"/>
    </row>
    <row r="62" ht="15" customHeight="1" s="161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8" t="n"/>
    </row>
    <row r="63" ht="15" customHeight="1" s="161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8" t="n"/>
    </row>
    <row r="64" ht="15" customHeight="1" s="161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8" t="n"/>
    </row>
    <row r="65" ht="15" customHeight="1" s="161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8" t="n"/>
    </row>
    <row r="66" ht="15" customHeight="1" s="161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8" t="n"/>
    </row>
    <row r="67" ht="15" customHeight="1" s="161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8" t="n"/>
    </row>
    <row r="68" ht="15" customHeight="1" s="161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8" t="n"/>
    </row>
    <row r="69" ht="15" customHeight="1" s="161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7" t="n"/>
    </row>
    <row r="71" ht="15" customHeight="1" s="161">
      <c r="B71" s="25" t="inlineStr">
        <is>
          <t>Combined Heat and Power</t>
        </is>
      </c>
    </row>
    <row r="72" ht="15" customHeight="1" s="161">
      <c r="B72" s="25" t="inlineStr">
        <is>
          <t xml:space="preserve">  Generating Capacity (gigawatts)</t>
        </is>
      </c>
    </row>
    <row r="73" ht="15" customHeight="1" s="161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8" t="n"/>
    </row>
    <row r="74" ht="15" customHeight="1" s="161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8" t="n"/>
    </row>
    <row r="75" ht="15" customHeight="1" s="161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8" t="n"/>
    </row>
    <row r="76" ht="15" customHeight="1" s="161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8" t="n"/>
    </row>
    <row r="77" ht="15" customHeight="1" s="161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7" t="n"/>
    </row>
    <row r="78" ht="15" customHeight="1" s="161">
      <c r="B78" s="25" t="inlineStr">
        <is>
          <t xml:space="preserve">  Net Generation (billion kilowatthours)</t>
        </is>
      </c>
    </row>
    <row r="79" ht="15" customHeight="1" s="161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8" t="n"/>
    </row>
    <row r="80" ht="15" customHeight="1" s="161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8" t="n"/>
    </row>
    <row r="81" ht="15" customHeight="1" s="161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8" t="n"/>
    </row>
    <row r="82" ht="15" customHeight="1" s="161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8" t="n"/>
    </row>
    <row r="83" ht="15" customHeight="1" s="161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7" t="n"/>
    </row>
    <row r="84" ht="15" customHeight="1" s="161">
      <c r="B84" s="25" t="inlineStr">
        <is>
          <t xml:space="preserve">    Disposition</t>
        </is>
      </c>
    </row>
    <row r="85" ht="15" customHeight="1" s="161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8" t="n"/>
    </row>
    <row r="86" ht="15" customHeight="1" s="161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8" t="n"/>
    </row>
    <row r="88" ht="15" customHeight="1" s="161">
      <c r="B88" s="25" t="inlineStr">
        <is>
          <t>Energy Consumed at Ethanol Plants</t>
        </is>
      </c>
    </row>
    <row r="89" ht="15" customHeight="1" s="161">
      <c r="B89" s="25" t="inlineStr">
        <is>
          <t>(trillion Btu)</t>
        </is>
      </c>
    </row>
    <row r="90" ht="15" customHeight="1" s="161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8" t="n"/>
    </row>
    <row r="91" ht="15" customHeight="1" s="161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8" t="n"/>
    </row>
    <row r="92" ht="15" customHeight="1" s="161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8" t="n"/>
    </row>
    <row r="93" ht="15" customHeight="1" s="161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7" t="n"/>
    </row>
    <row r="94" ht="15" customHeight="1" s="161" thickBot="1"/>
    <row r="95" ht="15" customHeight="1" s="161">
      <c r="B95" s="162" t="inlineStr">
        <is>
          <t xml:space="preserve">   1/ Includes energy for combined heat and power plants that have a non-regulatory status, small on-site generating systems, and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61">
      <c r="B96" s="31" t="inlineStr">
        <is>
          <t>consumption at ethanol plants.</t>
        </is>
      </c>
    </row>
    <row r="97" ht="15" customHeight="1" s="161">
      <c r="B97" s="31" t="inlineStr">
        <is>
          <t xml:space="preserve">   2/ Includes ethane, natural gasoline, and refinery olefins.</t>
        </is>
      </c>
    </row>
    <row r="98" ht="15" customHeight="1" s="161">
      <c r="B98" s="31" t="inlineStr">
        <is>
          <t xml:space="preserve">   3/ Includes lubricants and miscellaneous petroleum products.</t>
        </is>
      </c>
    </row>
    <row r="99" ht="15" customHeight="1" s="161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1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1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1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1">
      <c r="B103" s="31" t="inlineStr">
        <is>
          <t xml:space="preserve">   5/ Includes emissions attributable to the fuels consumed to generate the purchased electricity.</t>
        </is>
      </c>
    </row>
    <row r="104" ht="15" customHeight="1" s="161">
      <c r="B104" s="31" t="inlineStr">
        <is>
          <t xml:space="preserve">   6/ Includes municipal waste, wood, and other biomass.</t>
        </is>
      </c>
    </row>
    <row r="105" ht="15" customHeight="1" s="161">
      <c r="B105" s="31" t="inlineStr">
        <is>
          <t xml:space="preserve">   Btu = British thermal unit.</t>
        </is>
      </c>
    </row>
    <row r="106" ht="15" customHeight="1" s="161">
      <c r="B106" s="31" t="inlineStr">
        <is>
          <t xml:space="preserve">   - - = Not applicable.</t>
        </is>
      </c>
    </row>
    <row r="107" ht="15" customHeight="1" s="161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1">
      <c r="B108" s="31" t="inlineStr">
        <is>
          <t>rounding.</t>
        </is>
      </c>
    </row>
    <row r="109" ht="15" customHeight="1" s="161">
      <c r="B109" s="31" t="inlineStr">
        <is>
          <t xml:space="preserve">   Sources:  2019 value of shipments:  IHS Markit, Macroeconomic model, May 2019.</t>
        </is>
      </c>
    </row>
    <row r="110" ht="15" customHeight="1" s="161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1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61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1" thickTop="1"/>
    <row r="3" ht="15" customHeight="1" s="161">
      <c r="C3" s="32" t="n"/>
      <c r="D3" s="32" t="n"/>
      <c r="E3" s="32" t="n"/>
      <c r="F3" s="32" t="n"/>
      <c r="G3" s="32" t="n"/>
      <c r="H3" s="32" t="n"/>
    </row>
    <row r="4" ht="15" customHeight="1" s="161">
      <c r="C4" s="32" t="n"/>
      <c r="D4" s="32" t="n"/>
      <c r="E4" s="32" t="n"/>
      <c r="F4" s="32" t="n"/>
      <c r="G4" s="32" t="n"/>
      <c r="H4" s="32" t="n"/>
    </row>
    <row r="5" ht="15" customHeight="1" s="161">
      <c r="C5" s="32" t="n"/>
      <c r="D5" s="32" t="n"/>
      <c r="E5" s="32" t="n"/>
      <c r="F5" s="32" t="n"/>
      <c r="G5" s="32" t="n"/>
      <c r="H5" s="32" t="n"/>
    </row>
    <row r="6" ht="15" customHeight="1" s="161">
      <c r="C6" s="32" t="n"/>
      <c r="D6" s="32" t="n"/>
      <c r="E6" s="32" t="n"/>
      <c r="F6" s="32" t="n"/>
      <c r="G6" s="32" t="n"/>
      <c r="H6" s="32" t="n"/>
    </row>
    <row r="10" ht="15" customHeight="1" s="161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1">
      <c r="B11" s="22" t="n"/>
    </row>
    <row r="12" ht="15" customHeight="1" s="161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1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1" thickTop="1"/>
    <row r="15" ht="15" customHeight="1" s="161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7" t="n"/>
    </row>
    <row r="17" ht="15" customHeight="1" s="161">
      <c r="B17" s="25" t="inlineStr">
        <is>
          <t>Energy Consumption (trillion Btu) 1/</t>
        </is>
      </c>
    </row>
    <row r="18" ht="15" customHeight="1" s="161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8" t="n"/>
    </row>
    <row r="19" ht="15" customHeight="1" s="161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8" t="n"/>
    </row>
    <row r="20" ht="15" customHeight="1" s="161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8" t="n"/>
    </row>
    <row r="21" ht="15" customHeight="1" s="161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8" t="n"/>
    </row>
    <row r="22" ht="15" customHeight="1" s="161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8" t="n"/>
    </row>
    <row r="23" ht="15" customHeight="1" s="161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8" t="n"/>
    </row>
    <row r="24" ht="15" customHeight="1" s="161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8" t="n"/>
    </row>
    <row r="25" ht="15" customHeight="1" s="161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8" t="n"/>
    </row>
    <row r="26" ht="15" customHeight="1" s="161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8" t="n"/>
    </row>
    <row r="27" ht="15" customHeight="1" s="161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7" t="n"/>
    </row>
    <row r="29" ht="15" customHeight="1" s="161">
      <c r="B29" s="25" t="inlineStr">
        <is>
          <t>Energy Consumption per Unit of Output</t>
        </is>
      </c>
    </row>
    <row r="30" ht="15" customHeight="1" s="161">
      <c r="B30" s="25" t="inlineStr">
        <is>
          <t>(thousand Btu per 2012 dollar shipments)</t>
        </is>
      </c>
    </row>
    <row r="31" ht="15" customHeight="1" s="161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8" t="n"/>
    </row>
    <row r="32" ht="15" customHeight="1" s="161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8" t="n"/>
    </row>
    <row r="33" ht="15" customHeight="1" s="161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8" t="n"/>
    </row>
    <row r="34" ht="15" customHeight="1" s="161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8" t="n"/>
    </row>
    <row r="35" ht="15" customHeight="1" s="161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8" t="n"/>
    </row>
    <row r="36" ht="15" customHeight="1" s="161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8" t="n"/>
    </row>
    <row r="37" ht="15" customHeight="1" s="161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8" t="n"/>
    </row>
    <row r="38" ht="15" customHeight="1" s="161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8" t="n"/>
    </row>
    <row r="39" ht="15" customHeight="1" s="161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8" t="n"/>
    </row>
    <row r="40" ht="15" customHeight="1" s="161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7" t="n"/>
    </row>
    <row r="42" ht="15" customHeight="1" s="161">
      <c r="B42" s="25" t="inlineStr">
        <is>
          <t>Carbon Dioxide Emissions 3/</t>
        </is>
      </c>
    </row>
    <row r="43" ht="15" customHeight="1" s="161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7" t="n"/>
    </row>
    <row r="45" ht="15" customHeight="1" s="161">
      <c r="B45" s="25" t="inlineStr">
        <is>
          <t>Combined Heat and Power 4/</t>
        </is>
      </c>
    </row>
    <row r="46" ht="15" customHeight="1" s="161">
      <c r="B46" s="25" t="inlineStr">
        <is>
          <t xml:space="preserve">  Generating Capacity (gigawatts)</t>
        </is>
      </c>
    </row>
    <row r="47" ht="15" customHeight="1" s="161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8" t="n"/>
    </row>
    <row r="48" ht="15" customHeight="1" s="161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8" t="n"/>
    </row>
    <row r="49" ht="15" customHeight="1" s="161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8" t="n"/>
    </row>
    <row r="50" ht="15" customHeight="1" s="161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8" t="n"/>
    </row>
    <row r="51" ht="15" customHeight="1" s="161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7" t="n"/>
    </row>
    <row r="52" ht="15" customHeight="1" s="161">
      <c r="B52" s="25" t="inlineStr">
        <is>
          <t xml:space="preserve">  Net Generation (billion kilowatthours)</t>
        </is>
      </c>
    </row>
    <row r="53" ht="15" customHeight="1" s="161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8" t="n"/>
    </row>
    <row r="54" ht="15" customHeight="1" s="161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8" t="n"/>
    </row>
    <row r="55" ht="15" customHeight="1" s="161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8" t="n"/>
    </row>
    <row r="56" ht="15" customHeight="1" s="161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8" t="n"/>
    </row>
    <row r="57" ht="15" customHeight="1" s="161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7" t="n"/>
    </row>
    <row r="58" ht="15" customHeight="1" s="161">
      <c r="B58" s="25" t="inlineStr">
        <is>
          <t xml:space="preserve">    Disposition</t>
        </is>
      </c>
    </row>
    <row r="59" ht="15" customHeight="1" s="161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8" t="n"/>
    </row>
    <row r="60" ht="15" customHeight="1" s="161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8" t="n"/>
    </row>
    <row r="61" ht="15" customHeight="1" s="161" thickBot="1"/>
    <row r="62" ht="15" customHeight="1" s="161">
      <c r="B62" s="162" t="inlineStr">
        <is>
          <t xml:space="preserve">   1/ Includes energy for combined heat and power plants that have a non-regulatory status, small on-site generating systems.</t>
        </is>
      </c>
      <c r="C62" s="162" t="n"/>
      <c r="D62" s="162" t="n"/>
      <c r="E62" s="162" t="n"/>
      <c r="F62" s="162" t="n"/>
      <c r="G62" s="162" t="n"/>
      <c r="H62" s="162" t="n"/>
      <c r="I62" s="162" t="n"/>
      <c r="J62" s="162" t="n"/>
      <c r="K62" s="162" t="n"/>
      <c r="L62" s="162" t="n"/>
      <c r="M62" s="162" t="n"/>
      <c r="N62" s="162" t="n"/>
      <c r="O62" s="162" t="n"/>
      <c r="P62" s="162" t="n"/>
      <c r="Q62" s="162" t="n"/>
      <c r="R62" s="162" t="n"/>
      <c r="S62" s="162" t="n"/>
      <c r="T62" s="162" t="n"/>
      <c r="U62" s="162" t="n"/>
      <c r="V62" s="162" t="n"/>
      <c r="W62" s="162" t="n"/>
      <c r="X62" s="162" t="n"/>
      <c r="Y62" s="162" t="n"/>
      <c r="Z62" s="162" t="n"/>
      <c r="AA62" s="162" t="n"/>
      <c r="AB62" s="162" t="n"/>
      <c r="AC62" s="162" t="n"/>
      <c r="AD62" s="162" t="n"/>
      <c r="AE62" s="162" t="n"/>
      <c r="AF62" s="162" t="n"/>
      <c r="AG62" s="162" t="n"/>
      <c r="AH62" s="162" t="n"/>
      <c r="AI62" s="162" t="n"/>
    </row>
    <row r="63" ht="15" customHeight="1" s="161">
      <c r="B63" s="31" t="inlineStr">
        <is>
          <t xml:space="preserve">   2/ Includes petroleum coke, lubricants, and miscellaneous petroleum products.</t>
        </is>
      </c>
    </row>
    <row r="64" ht="15" customHeight="1" s="161">
      <c r="B64" s="31" t="inlineStr">
        <is>
          <t xml:space="preserve">   3/ Includes emissions attributable to the fuels consumed to generate the purchased electricity.</t>
        </is>
      </c>
    </row>
    <row r="65" ht="15" customHeight="1" s="161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1">
      <c r="B66" s="31" t="inlineStr">
        <is>
          <t xml:space="preserve">   5/ Includes wood and other biomass, waste heat, municipal waste, and renewable sources.</t>
        </is>
      </c>
    </row>
    <row r="67" ht="15" customHeight="1" s="161">
      <c r="B67" s="31" t="inlineStr">
        <is>
          <t xml:space="preserve">   Btu = British thermal unit.</t>
        </is>
      </c>
    </row>
    <row r="68" ht="15" customHeight="1" s="161">
      <c r="B68" s="31" t="inlineStr">
        <is>
          <t xml:space="preserve">   - - = Not applicable.</t>
        </is>
      </c>
    </row>
    <row r="69" ht="15" customHeight="1" s="161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1">
      <c r="B70" s="31" t="inlineStr">
        <is>
          <t>rounding.</t>
        </is>
      </c>
    </row>
    <row r="71" ht="15" customHeight="1" s="161">
      <c r="B71" s="31" t="inlineStr">
        <is>
          <t xml:space="preserve">   Sources:  2019 value of shipments:  IHS Markit, Macroeconomic model, May 2019.</t>
        </is>
      </c>
    </row>
    <row r="72" ht="15" customHeight="1" s="161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1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61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1" thickTop="1"/>
    <row r="3" ht="15" customHeight="1" s="161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1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1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1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1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1">
      <c r="B11" s="22" t="n"/>
    </row>
    <row r="12" ht="15" customHeight="1" s="161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1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1" thickTop="1"/>
    <row r="15" ht="15" customHeight="1" s="161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7" t="n"/>
    </row>
    <row r="17" ht="15" customHeight="1" s="161">
      <c r="B17" s="25" t="inlineStr">
        <is>
          <t>Energy Consumption (trillion Btu) 1/</t>
        </is>
      </c>
    </row>
    <row r="18" ht="15" customHeight="1" s="161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8" t="n"/>
    </row>
    <row r="19" ht="15" customHeight="1" s="161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8" t="n"/>
    </row>
    <row r="20" ht="15" customHeight="1" s="161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8" t="n"/>
    </row>
    <row r="21" ht="15" customHeight="1" s="161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8" t="n"/>
    </row>
    <row r="22" ht="15" customHeight="1" s="161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8" t="n"/>
    </row>
    <row r="23" ht="15" customHeight="1" s="161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8" t="n"/>
    </row>
    <row r="24" ht="15" customHeight="1" s="161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8" t="n"/>
    </row>
    <row r="25" ht="15" customHeight="1" s="161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8" t="n"/>
    </row>
    <row r="26" ht="15" customHeight="1" s="161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8" t="n"/>
    </row>
    <row r="27" ht="15" customHeight="1" s="161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8" t="n"/>
    </row>
    <row r="28" ht="15" customHeight="1" s="161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7" t="n"/>
    </row>
    <row r="30" ht="15" customHeight="1" s="161">
      <c r="B30" s="25" t="inlineStr">
        <is>
          <t>Energy Consumption per Unit of Output</t>
        </is>
      </c>
    </row>
    <row r="31" ht="15" customHeight="1" s="161">
      <c r="B31" s="25" t="inlineStr">
        <is>
          <t>(thousand Btu per 2012 dollar shipments)</t>
        </is>
      </c>
    </row>
    <row r="32" ht="15" customHeight="1" s="161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8" t="n"/>
    </row>
    <row r="33" ht="15" customHeight="1" s="161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8" t="n"/>
    </row>
    <row r="34" ht="15" customHeight="1" s="161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8" t="n"/>
    </row>
    <row r="35" ht="15" customHeight="1" s="161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8" t="n"/>
    </row>
    <row r="36" ht="15" customHeight="1" s="161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8" t="n"/>
    </row>
    <row r="37" ht="15" customHeight="1" s="161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8" t="n"/>
    </row>
    <row r="38" ht="15" customHeight="1" s="161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8" t="n"/>
    </row>
    <row r="39" ht="15" customHeight="1" s="161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8" t="n"/>
    </row>
    <row r="40" ht="15" customHeight="1" s="161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8" t="n"/>
    </row>
    <row r="41" ht="15" customHeight="1" s="161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8" t="n"/>
    </row>
    <row r="42" ht="15" customHeight="1" s="161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7" t="n"/>
    </row>
    <row r="44" ht="15" customHeight="1" s="161">
      <c r="B44" s="25" t="inlineStr">
        <is>
          <t>Carbon Dioxide Emissions 3/</t>
        </is>
      </c>
    </row>
    <row r="45" ht="15" customHeight="1" s="161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7" t="n"/>
    </row>
    <row r="47" ht="15" customHeight="1" s="161">
      <c r="B47" s="25" t="inlineStr">
        <is>
          <t>Combined Heat and Power 4/</t>
        </is>
      </c>
    </row>
    <row r="48" ht="15" customHeight="1" s="161">
      <c r="B48" s="25" t="inlineStr">
        <is>
          <t xml:space="preserve">  Generating Capacity (gigawatts)</t>
        </is>
      </c>
    </row>
    <row r="49" ht="15" customHeight="1" s="161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8" t="n"/>
    </row>
    <row r="50" ht="15" customHeight="1" s="161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8" t="n"/>
    </row>
    <row r="51" ht="15" customHeight="1" s="161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8" t="n"/>
    </row>
    <row r="52" ht="15" customHeight="1" s="161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8" t="n"/>
    </row>
    <row r="53" ht="15" customHeight="1" s="161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7" t="n"/>
    </row>
    <row r="54" ht="15" customHeight="1" s="161">
      <c r="B54" s="25" t="inlineStr">
        <is>
          <t xml:space="preserve">  Net Generation (billion kilowatthours)</t>
        </is>
      </c>
    </row>
    <row r="55" ht="15" customHeight="1" s="161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8" t="n"/>
    </row>
    <row r="56" ht="15" customHeight="1" s="161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8" t="n"/>
    </row>
    <row r="57" ht="15" customHeight="1" s="161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8" t="n"/>
    </row>
    <row r="58" ht="15" customHeight="1" s="161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8" t="n"/>
    </row>
    <row r="59" ht="15" customHeight="1" s="161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7" t="n"/>
    </row>
    <row r="60" ht="15" customHeight="1" s="161">
      <c r="B60" s="25" t="inlineStr">
        <is>
          <t xml:space="preserve">    Disposition</t>
        </is>
      </c>
    </row>
    <row r="61" ht="15" customHeight="1" s="161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8" t="n"/>
    </row>
    <row r="62" ht="15" customHeight="1" s="161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8" t="n"/>
    </row>
    <row r="63" ht="15" customHeight="1" s="161">
      <c r="B63" s="162" t="inlineStr">
        <is>
          <t xml:space="preserve">   1/ Includes energy for combined heat and power plants that have a non-regulatory status, small on-site generating systems.</t>
        </is>
      </c>
      <c r="C63" s="162" t="n"/>
      <c r="D63" s="162" t="n"/>
      <c r="E63" s="162" t="n"/>
      <c r="F63" s="162" t="n"/>
      <c r="G63" s="162" t="n"/>
      <c r="H63" s="162" t="n"/>
      <c r="I63" s="162" t="n"/>
      <c r="J63" s="162" t="n"/>
      <c r="K63" s="162" t="n"/>
      <c r="L63" s="162" t="n"/>
      <c r="M63" s="162" t="n"/>
      <c r="N63" s="162" t="n"/>
      <c r="O63" s="162" t="n"/>
      <c r="P63" s="162" t="n"/>
      <c r="Q63" s="162" t="n"/>
      <c r="R63" s="162" t="n"/>
      <c r="S63" s="162" t="n"/>
      <c r="T63" s="162" t="n"/>
      <c r="U63" s="162" t="n"/>
      <c r="V63" s="162" t="n"/>
      <c r="W63" s="162" t="n"/>
      <c r="X63" s="162" t="n"/>
      <c r="Y63" s="162" t="n"/>
      <c r="Z63" s="162" t="n"/>
      <c r="AA63" s="162" t="n"/>
      <c r="AB63" s="162" t="n"/>
      <c r="AC63" s="162" t="n"/>
      <c r="AD63" s="162" t="n"/>
      <c r="AE63" s="162" t="n"/>
      <c r="AF63" s="162" t="n"/>
      <c r="AG63" s="162" t="n"/>
      <c r="AH63" s="162" t="n"/>
      <c r="AI63" s="162" t="n"/>
    </row>
    <row r="64" ht="15" customHeight="1" s="161">
      <c r="B64" s="31" t="inlineStr">
        <is>
          <t xml:space="preserve">   2/ Includes lubricants, and miscellaneous petroleum products.</t>
        </is>
      </c>
    </row>
    <row r="65" ht="15" customHeight="1" s="161">
      <c r="B65" s="31" t="inlineStr">
        <is>
          <t xml:space="preserve">   3/ Includes emissions attributable to the fuels consumed to generate the purchased electricity.</t>
        </is>
      </c>
    </row>
    <row r="66" ht="15" customHeight="1" s="161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1">
      <c r="B67" s="31" t="inlineStr">
        <is>
          <t xml:space="preserve">   5/ Includes wood and other biomass, waste heat, municipal waste, and renewable sources.</t>
        </is>
      </c>
    </row>
    <row r="68" ht="15" customHeight="1" s="161">
      <c r="B68" s="31" t="inlineStr">
        <is>
          <t xml:space="preserve">   Btu = British thermal unit.</t>
        </is>
      </c>
    </row>
    <row r="69" ht="15" customHeight="1" s="161">
      <c r="B69" s="31" t="inlineStr">
        <is>
          <t xml:space="preserve">   - - = Not applicable.</t>
        </is>
      </c>
    </row>
    <row r="70" ht="15" customHeight="1" s="161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1">
      <c r="B71" s="31" t="inlineStr">
        <is>
          <t>rounding.</t>
        </is>
      </c>
    </row>
    <row r="72" ht="15" customHeight="1" s="161">
      <c r="B72" s="31" t="inlineStr">
        <is>
          <t xml:space="preserve">   Sources:  2019 value of shipments:  IHS Markit, Macroeconomic model, May 2019.</t>
        </is>
      </c>
    </row>
    <row r="73" ht="15" customHeight="1" s="161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1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61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1" thickTop="1"/>
    <row r="3" ht="15" customHeight="1" s="161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1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1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1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1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1">
      <c r="B11" s="22" t="n"/>
    </row>
    <row r="12" ht="15" customHeight="1" s="161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1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1" thickTop="1"/>
    <row r="15" ht="15" customHeight="1" s="161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7" t="n"/>
    </row>
    <row r="17" ht="15" customHeight="1" s="161">
      <c r="B17" s="25" t="inlineStr">
        <is>
          <t>Energy Consumption (trillion Btu) 1/</t>
        </is>
      </c>
    </row>
    <row r="18" ht="15" customHeight="1" s="161">
      <c r="B18" s="25" t="inlineStr">
        <is>
          <t xml:space="preserve">  Heat and Power</t>
        </is>
      </c>
    </row>
    <row r="19" ht="15" customHeight="1" s="161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8" t="n"/>
    </row>
    <row r="20" ht="15" customHeight="1" s="161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8" t="n"/>
    </row>
    <row r="21" ht="15" customHeight="1" s="161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8" t="n"/>
    </row>
    <row r="22" ht="15" customHeight="1" s="161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8" t="n"/>
    </row>
    <row r="23" ht="15" customHeight="1" s="161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8" t="n"/>
    </row>
    <row r="24" ht="15" customHeight="1" s="161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8" t="n"/>
    </row>
    <row r="25" ht="15" customHeight="1" s="161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8" t="n"/>
    </row>
    <row r="26" ht="15" customHeight="1" s="161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8" t="n"/>
    </row>
    <row r="27" ht="15" customHeight="1" s="161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8" t="n"/>
    </row>
    <row r="28" ht="15" customHeight="1" s="161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8" t="n"/>
    </row>
    <row r="29" ht="15" customHeight="1" s="161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8" t="n"/>
    </row>
    <row r="30" ht="15" customHeight="1" s="161">
      <c r="B30" s="25" t="inlineStr">
        <is>
          <t xml:space="preserve">  Feedstock</t>
        </is>
      </c>
    </row>
    <row r="31" ht="15" customHeight="1" s="161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8" t="n"/>
    </row>
    <row r="32" ht="15" customHeight="1" s="161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8" t="n"/>
    </row>
    <row r="33" ht="15" customHeight="1" s="161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8" t="n"/>
    </row>
    <row r="34" ht="15" customHeight="1" s="161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8" t="n"/>
    </row>
    <row r="35" ht="15" customHeight="1" s="161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8" t="n"/>
    </row>
    <row r="36" ht="15" customHeight="1" s="161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7" t="n"/>
    </row>
    <row r="38" ht="15" customHeight="1" s="161">
      <c r="B38" s="25" t="inlineStr">
        <is>
          <t>Energy Consumption per Unit of Output</t>
        </is>
      </c>
    </row>
    <row r="39" ht="15" customHeight="1" s="161">
      <c r="B39" s="25" t="inlineStr">
        <is>
          <t>(thousand Btu per 2012 dollar shipments)</t>
        </is>
      </c>
    </row>
    <row r="40" ht="15" customHeight="1" s="161">
      <c r="B40" s="25" t="inlineStr">
        <is>
          <t xml:space="preserve">  Heat and Power</t>
        </is>
      </c>
    </row>
    <row r="41" ht="15" customHeight="1" s="161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8" t="n"/>
    </row>
    <row r="42" ht="15" customHeight="1" s="161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8" t="n"/>
    </row>
    <row r="43" ht="15" customHeight="1" s="161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8" t="n"/>
    </row>
    <row r="44" ht="15" customHeight="1" s="161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8" t="n"/>
    </row>
    <row r="45" ht="15" customHeight="1" s="161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8" t="n"/>
    </row>
    <row r="46" ht="15" customHeight="1" s="161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8" t="n"/>
    </row>
    <row r="47" ht="15" customHeight="1" s="161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8" t="n"/>
    </row>
    <row r="48" ht="15" customHeight="1" s="161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8" t="n"/>
    </row>
    <row r="49" ht="15" customHeight="1" s="161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8" t="n"/>
    </row>
    <row r="50" ht="15" customHeight="1" s="161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8" t="n"/>
    </row>
    <row r="51" ht="15" customHeight="1" s="161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8" t="n"/>
    </row>
    <row r="52" ht="15" customHeight="1" s="161">
      <c r="B52" s="25" t="inlineStr">
        <is>
          <t xml:space="preserve">  Feedstock</t>
        </is>
      </c>
    </row>
    <row r="53" ht="15" customHeight="1" s="161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8" t="n"/>
    </row>
    <row r="54" ht="15" customHeight="1" s="161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8" t="n"/>
    </row>
    <row r="55" ht="15" customHeight="1" s="161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8" t="n"/>
    </row>
    <row r="56" ht="15" customHeight="1" s="161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8" t="n"/>
    </row>
    <row r="57" ht="15" customHeight="1" s="161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7" t="n"/>
    </row>
    <row r="59" ht="15" customHeight="1" s="161">
      <c r="B59" s="25" t="inlineStr">
        <is>
          <t>Carbon Dioxide Emissions 4/</t>
        </is>
      </c>
    </row>
    <row r="60" ht="15" customHeight="1" s="161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7" t="n"/>
    </row>
    <row r="62" ht="15" customHeight="1" s="161">
      <c r="B62" s="25" t="inlineStr">
        <is>
          <t>Combined Heat and Power 5/</t>
        </is>
      </c>
    </row>
    <row r="63" ht="15" customHeight="1" s="161">
      <c r="B63" s="25" t="inlineStr">
        <is>
          <t xml:space="preserve">  Generating Capacity (gigawatts)</t>
        </is>
      </c>
    </row>
    <row r="64" ht="15" customHeight="1" s="161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8" t="n"/>
    </row>
    <row r="65" ht="15" customHeight="1" s="161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8" t="n"/>
    </row>
    <row r="66" ht="15" customHeight="1" s="161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8" t="n"/>
    </row>
    <row r="67" ht="15" customHeight="1" s="161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8" t="n"/>
    </row>
    <row r="68" ht="15" customHeight="1" s="161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7" t="n"/>
    </row>
    <row r="69" ht="15" customHeight="1" s="161">
      <c r="B69" s="25" t="inlineStr">
        <is>
          <t xml:space="preserve">  Net Generation (billion kilowatthours)</t>
        </is>
      </c>
    </row>
    <row r="70" ht="15" customHeight="1" s="161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8" t="n"/>
    </row>
    <row r="71" ht="15" customHeight="1" s="161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8" t="n"/>
    </row>
    <row r="72" ht="15" customHeight="1" s="161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8" t="n"/>
    </row>
    <row r="73" ht="15" customHeight="1" s="161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8" t="n"/>
    </row>
    <row r="74" ht="15" customHeight="1" s="161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7" t="n"/>
    </row>
    <row r="75" ht="15" customHeight="1" s="161">
      <c r="B75" s="25" t="inlineStr">
        <is>
          <t xml:space="preserve">    Disposition</t>
        </is>
      </c>
    </row>
    <row r="76" ht="15" customHeight="1" s="161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8" t="n"/>
    </row>
    <row r="77" ht="15" customHeight="1" s="161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8" t="n"/>
    </row>
    <row r="78" ht="15" customHeight="1" s="161" thickBot="1"/>
    <row r="79" ht="15" customHeight="1" s="161">
      <c r="B79" s="162" t="inlineStr">
        <is>
          <t xml:space="preserve">   1/ Includes energy for combined heat and power plants that have a non-regulatory status, small on-site generating systems.</t>
        </is>
      </c>
      <c r="C79" s="162" t="n"/>
      <c r="D79" s="162" t="n"/>
      <c r="E79" s="162" t="n"/>
      <c r="F79" s="162" t="n"/>
      <c r="G79" s="162" t="n"/>
      <c r="H79" s="162" t="n"/>
      <c r="I79" s="162" t="n"/>
      <c r="J79" s="162" t="n"/>
      <c r="K79" s="162" t="n"/>
      <c r="L79" s="162" t="n"/>
      <c r="M79" s="162" t="n"/>
      <c r="N79" s="162" t="n"/>
      <c r="O79" s="162" t="n"/>
      <c r="P79" s="162" t="n"/>
      <c r="Q79" s="162" t="n"/>
      <c r="R79" s="162" t="n"/>
      <c r="S79" s="162" t="n"/>
      <c r="T79" s="162" t="n"/>
      <c r="U79" s="162" t="n"/>
      <c r="V79" s="162" t="n"/>
      <c r="W79" s="162" t="n"/>
      <c r="X79" s="162" t="n"/>
      <c r="Y79" s="162" t="n"/>
      <c r="Z79" s="162" t="n"/>
      <c r="AA79" s="162" t="n"/>
      <c r="AB79" s="162" t="n"/>
      <c r="AC79" s="162" t="n"/>
      <c r="AD79" s="162" t="n"/>
      <c r="AE79" s="162" t="n"/>
      <c r="AF79" s="162" t="n"/>
      <c r="AG79" s="162" t="n"/>
      <c r="AH79" s="162" t="n"/>
      <c r="AI79" s="162" t="n"/>
    </row>
    <row r="80" ht="15" customHeight="1" s="161">
      <c r="B80" s="31" t="inlineStr">
        <is>
          <t xml:space="preserve">   2/ Includes lubricants, and miscellaneous petroleum products.</t>
        </is>
      </c>
    </row>
    <row r="81" ht="15" customHeight="1" s="161">
      <c r="B81" s="31" t="inlineStr">
        <is>
          <t xml:space="preserve">   3/ Includes ethane, natural gasoline, and refinery olefins.</t>
        </is>
      </c>
    </row>
    <row r="82" ht="15" customHeight="1" s="161">
      <c r="B82" s="31" t="inlineStr">
        <is>
          <t xml:space="preserve">   4/ Includes emissions attributable to the fuels consumed to generate the purchased electricity.</t>
        </is>
      </c>
    </row>
    <row r="83" ht="15" customHeight="1" s="161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1">
      <c r="B84" s="31" t="inlineStr">
        <is>
          <t xml:space="preserve">   6/ Includes wood and other biomass, waste heat, municipal waste, and renewable sources.</t>
        </is>
      </c>
    </row>
    <row r="85" ht="15" customHeight="1" s="161">
      <c r="B85" s="31" t="inlineStr">
        <is>
          <t xml:space="preserve">   Btu = British thermal unit.</t>
        </is>
      </c>
    </row>
    <row r="86" ht="15" customHeight="1" s="161">
      <c r="B86" s="31" t="inlineStr">
        <is>
          <t xml:space="preserve">   - - = Not applicable.</t>
        </is>
      </c>
    </row>
    <row r="87" ht="15" customHeight="1" s="161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1">
      <c r="B88" s="31" t="inlineStr">
        <is>
          <t>rounding.</t>
        </is>
      </c>
    </row>
    <row r="89" ht="15" customHeight="1" s="161">
      <c r="B89" s="31" t="inlineStr">
        <is>
          <t xml:space="preserve">   Sources:  2019 value of shipments:  IHS Markit, Macroeconomic model, May 2019.</t>
        </is>
      </c>
    </row>
    <row r="90" ht="15" customHeight="1" s="161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1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61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1" thickTop="1"/>
    <row r="3" ht="15" customHeight="1" s="161">
      <c r="C3" s="32" t="n"/>
      <c r="D3" s="32" t="n"/>
      <c r="E3" s="32" t="n"/>
      <c r="F3" s="32" t="n"/>
      <c r="G3" s="32" t="n"/>
      <c r="H3" s="32" t="n"/>
    </row>
    <row r="4" ht="15" customHeight="1" s="161">
      <c r="C4" s="32" t="n"/>
      <c r="D4" s="32" t="n"/>
      <c r="E4" s="32" t="n"/>
      <c r="F4" s="32" t="n"/>
      <c r="G4" s="32" t="n"/>
      <c r="H4" s="32" t="n"/>
    </row>
    <row r="5" ht="15" customHeight="1" s="161">
      <c r="C5" s="32" t="n"/>
      <c r="D5" s="32" t="n"/>
      <c r="E5" s="32" t="n"/>
      <c r="F5" s="32" t="n"/>
      <c r="G5" s="32" t="n"/>
      <c r="H5" s="32" t="n"/>
    </row>
    <row r="6" ht="15" customHeight="1" s="161">
      <c r="C6" s="32" t="n"/>
      <c r="D6" s="32" t="n"/>
      <c r="E6" s="32" t="n"/>
      <c r="F6" s="32" t="n"/>
      <c r="G6" s="32" t="n"/>
      <c r="H6" s="32" t="n"/>
    </row>
    <row r="10" ht="15" customHeight="1" s="161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1">
      <c r="B11" s="22" t="n"/>
    </row>
    <row r="12" ht="15" customHeight="1" s="161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1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1" thickTop="1"/>
    <row r="15" ht="15" customHeight="1" s="161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7" t="n"/>
    </row>
    <row r="17" ht="15" customHeight="1" s="161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69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69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69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69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69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69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69" t="n"/>
    </row>
    <row r="25" ht="15" customHeight="1" s="161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7" t="n"/>
    </row>
    <row r="27" ht="15" customHeight="1" s="161">
      <c r="B27" s="25" t="inlineStr">
        <is>
          <t>Energy Consumption per Unit of Output</t>
        </is>
      </c>
    </row>
    <row r="28" ht="15" customHeight="1" s="161">
      <c r="B28" s="25" t="inlineStr">
        <is>
          <t>(thousand Btu per 2012 dollar shipments)</t>
        </is>
      </c>
    </row>
    <row r="29" ht="15" customHeight="1" s="161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8" t="n"/>
    </row>
    <row r="30" ht="15" customHeight="1" s="161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8" t="n"/>
    </row>
    <row r="31" ht="15" customHeight="1" s="161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8" t="n"/>
    </row>
    <row r="32" ht="15" customHeight="1" s="161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8" t="n"/>
    </row>
    <row r="33" ht="15" customHeight="1" s="161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8" t="n"/>
    </row>
    <row r="34" ht="15" customHeight="1" s="161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8" t="n"/>
    </row>
    <row r="35" ht="15" customHeight="1" s="161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8" t="n"/>
    </row>
    <row r="36" ht="15" customHeight="1" s="161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7" t="n"/>
    </row>
    <row r="38" ht="15" customHeight="1" s="161">
      <c r="B38" s="25" t="inlineStr">
        <is>
          <t>Carbon Dioxide Emissions 2/</t>
        </is>
      </c>
    </row>
    <row r="39" ht="15" customHeight="1" s="161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7" t="n"/>
    </row>
    <row r="41" ht="15" customHeight="1" s="161">
      <c r="B41" s="25" t="inlineStr">
        <is>
          <t>Combined Heat and Power 3/</t>
        </is>
      </c>
    </row>
    <row r="42" ht="15" customHeight="1" s="161">
      <c r="B42" s="25" t="inlineStr">
        <is>
          <t xml:space="preserve">  Generating Capacity (gigawatts)</t>
        </is>
      </c>
    </row>
    <row r="43" ht="15" customHeight="1" s="161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8" t="n"/>
    </row>
    <row r="44" ht="15" customHeight="1" s="161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8" t="n"/>
    </row>
    <row r="45" ht="15" customHeight="1" s="161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8" t="n"/>
    </row>
    <row r="46" ht="15" customHeight="1" s="161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8" t="n"/>
    </row>
    <row r="47" ht="15" customHeight="1" s="161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7" t="n"/>
    </row>
    <row r="48" ht="15" customHeight="1" s="161">
      <c r="B48" s="25" t="inlineStr">
        <is>
          <t xml:space="preserve">  Net Generation (billion kilowatthours)</t>
        </is>
      </c>
    </row>
    <row r="49" ht="15" customHeight="1" s="161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8" t="n"/>
    </row>
    <row r="50" ht="15" customHeight="1" s="161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8" t="n"/>
    </row>
    <row r="51" ht="15" customHeight="1" s="161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8" t="n"/>
    </row>
    <row r="52" ht="15" customHeight="1" s="161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8" t="n"/>
    </row>
    <row r="53" ht="15" customHeight="1" s="161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7" t="n"/>
    </row>
    <row r="54" ht="15" customHeight="1" s="161">
      <c r="B54" s="25" t="inlineStr">
        <is>
          <t xml:space="preserve">    Disposition</t>
        </is>
      </c>
    </row>
    <row r="55" ht="15" customHeight="1" s="161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8" t="n"/>
    </row>
    <row r="56" ht="15" customHeight="1" s="161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8" t="n"/>
    </row>
    <row r="57" ht="15" customHeight="1" s="161">
      <c r="B57" s="162" t="inlineStr">
        <is>
          <t xml:space="preserve">   1/ Includes energy for combined heat and power plants that have a non-regulatory status, small on-site generating systems.</t>
        </is>
      </c>
      <c r="C57" s="162" t="n"/>
      <c r="D57" s="162" t="n"/>
      <c r="E57" s="162" t="n"/>
      <c r="F57" s="162" t="n"/>
      <c r="G57" s="162" t="n"/>
      <c r="H57" s="162" t="n"/>
      <c r="I57" s="162" t="n"/>
      <c r="J57" s="162" t="n"/>
      <c r="K57" s="162" t="n"/>
      <c r="L57" s="162" t="n"/>
      <c r="M57" s="162" t="n"/>
      <c r="N57" s="162" t="n"/>
      <c r="O57" s="162" t="n"/>
      <c r="P57" s="162" t="n"/>
      <c r="Q57" s="162" t="n"/>
      <c r="R57" s="162" t="n"/>
      <c r="S57" s="162" t="n"/>
      <c r="T57" s="162" t="n"/>
      <c r="U57" s="162" t="n"/>
      <c r="V57" s="162" t="n"/>
      <c r="W57" s="162" t="n"/>
      <c r="X57" s="162" t="n"/>
      <c r="Y57" s="162" t="n"/>
      <c r="Z57" s="162" t="n"/>
      <c r="AA57" s="162" t="n"/>
      <c r="AB57" s="162" t="n"/>
      <c r="AC57" s="162" t="n"/>
      <c r="AD57" s="162" t="n"/>
      <c r="AE57" s="162" t="n"/>
      <c r="AF57" s="162" t="n"/>
      <c r="AG57" s="162" t="n"/>
      <c r="AH57" s="162" t="n"/>
      <c r="AI57" s="162" t="n"/>
    </row>
    <row r="58" ht="15" customHeight="1" s="161">
      <c r="B58" s="31" t="inlineStr">
        <is>
          <t xml:space="preserve">   2/ Includes emissions attributable to the fuels consumed to generate the purchased electricity.</t>
        </is>
      </c>
    </row>
    <row r="59" ht="15" customHeight="1" s="161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1">
      <c r="B60" s="31" t="inlineStr">
        <is>
          <t xml:space="preserve">   4/ Includes wood and other biomass, waste heat, municipal waste, and renewable sources.</t>
        </is>
      </c>
    </row>
    <row r="61" ht="15" customHeight="1" s="161">
      <c r="B61" s="31" t="inlineStr">
        <is>
          <t xml:space="preserve">   Btu = British thermal unit.</t>
        </is>
      </c>
    </row>
    <row r="62" ht="15" customHeight="1" s="161">
      <c r="B62" s="31" t="inlineStr">
        <is>
          <t xml:space="preserve">   - - = Not applicable.</t>
        </is>
      </c>
    </row>
    <row r="63" ht="15" customHeight="1" s="161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1">
      <c r="B64" s="31" t="inlineStr">
        <is>
          <t>rounding.</t>
        </is>
      </c>
    </row>
    <row r="65" ht="15" customHeight="1" s="161">
      <c r="B65" s="31" t="inlineStr">
        <is>
          <t xml:space="preserve">   Sources:  2019 value of shipments:  IHS Markit, Macroeconomic model, May 2019.</t>
        </is>
      </c>
    </row>
    <row r="66" ht="15" customHeight="1" s="161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1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61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1" thickTop="1"/>
    <row r="3" ht="15" customHeight="1" s="161">
      <c r="C3" s="32" t="n"/>
      <c r="D3" s="32" t="n"/>
      <c r="E3" s="32" t="n"/>
      <c r="F3" s="32" t="n"/>
      <c r="G3" s="32" t="n"/>
      <c r="H3" s="32" t="n"/>
    </row>
    <row r="4" ht="15" customHeight="1" s="161">
      <c r="C4" s="32" t="n"/>
      <c r="D4" s="32" t="n"/>
      <c r="E4" s="32" t="n"/>
      <c r="F4" s="32" t="n"/>
      <c r="G4" s="32" t="n"/>
      <c r="H4" s="32" t="n"/>
    </row>
    <row r="5" ht="15" customHeight="1" s="161">
      <c r="C5" s="32" t="n"/>
      <c r="D5" s="32" t="n"/>
      <c r="E5" s="32" t="n"/>
      <c r="F5" s="32" t="n"/>
      <c r="G5" s="32" t="n"/>
      <c r="H5" s="32" t="n"/>
    </row>
    <row r="6" ht="15" customHeight="1" s="161">
      <c r="C6" s="32" t="n"/>
      <c r="D6" s="32" t="n"/>
      <c r="E6" s="32" t="n"/>
      <c r="F6" s="32" t="n"/>
      <c r="G6" s="32" t="n"/>
      <c r="H6" s="32" t="n"/>
    </row>
    <row r="10" ht="15" customHeight="1" s="161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1">
      <c r="B11" s="22" t="n"/>
    </row>
    <row r="12" ht="15" customHeight="1" s="161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1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1" thickTop="1"/>
    <row r="15" ht="15" customHeight="1" s="161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7" t="n"/>
    </row>
    <row r="17" ht="15" customHeight="1" s="161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69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69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69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69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69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69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69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69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69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69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69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69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0" t="n"/>
    </row>
    <row r="32" ht="15" customHeight="1" s="161">
      <c r="B32" s="25" t="inlineStr">
        <is>
          <t>Energy Consumption per Unit of Output</t>
        </is>
      </c>
    </row>
    <row r="33" ht="15" customHeight="1" s="161">
      <c r="B33" s="25" t="inlineStr">
        <is>
          <t>(thousand Btu per 2012 dollar shipments)</t>
        </is>
      </c>
    </row>
    <row r="34" ht="15" customHeight="1" s="161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8" t="n"/>
    </row>
    <row r="35" ht="15" customHeight="1" s="161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8" t="n"/>
    </row>
    <row r="36" ht="15" customHeight="1" s="161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8" t="n"/>
    </row>
    <row r="37" ht="15" customHeight="1" s="161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8" t="n"/>
    </row>
    <row r="38" ht="15" customHeight="1" s="161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8" t="n"/>
    </row>
    <row r="39" ht="15" customHeight="1" s="161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8" t="n"/>
    </row>
    <row r="40" ht="15" customHeight="1" s="161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8" t="n"/>
    </row>
    <row r="41" ht="15" customHeight="1" s="161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8" t="n"/>
    </row>
    <row r="42" ht="15" customHeight="1" s="161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8" t="n"/>
    </row>
    <row r="43" ht="15" customHeight="1" s="161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8" t="n"/>
    </row>
    <row r="44" ht="15" customHeight="1" s="161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8" t="n"/>
    </row>
    <row r="45" ht="15" customHeight="1" s="161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8" t="n"/>
    </row>
    <row r="46" ht="15" customHeight="1" s="161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7" t="n"/>
    </row>
    <row r="48" ht="15" customHeight="1" s="161">
      <c r="B48" s="25" t="inlineStr">
        <is>
          <t>Carbon Dioxide Emissions 3/</t>
        </is>
      </c>
    </row>
    <row r="49" ht="15" customHeight="1" s="161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7" t="n"/>
    </row>
    <row r="51" ht="15" customHeight="1" s="161">
      <c r="B51" s="25" t="inlineStr">
        <is>
          <t>Combined Heat and Power 4/</t>
        </is>
      </c>
    </row>
    <row r="52" ht="15" customHeight="1" s="161">
      <c r="B52" s="25" t="inlineStr">
        <is>
          <t xml:space="preserve">  Generating Capacity (gigawatts)</t>
        </is>
      </c>
    </row>
    <row r="53" ht="15" customHeight="1" s="161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8" t="n"/>
    </row>
    <row r="54" ht="15" customHeight="1" s="161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8" t="n"/>
    </row>
    <row r="55" ht="15" customHeight="1" s="161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8" t="n"/>
    </row>
    <row r="56" ht="15" customHeight="1" s="161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8" t="n"/>
    </row>
    <row r="57" ht="15" customHeight="1" s="161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7" t="n"/>
    </row>
    <row r="58" ht="15" customHeight="1" s="161">
      <c r="B58" s="25" t="inlineStr">
        <is>
          <t xml:space="preserve">  Net Generation (billion kilowatthours)</t>
        </is>
      </c>
    </row>
    <row r="59" ht="15" customHeight="1" s="161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8" t="n"/>
    </row>
    <row r="60" ht="15" customHeight="1" s="161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8" t="n"/>
    </row>
    <row r="61" ht="15" customHeight="1" s="161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8" t="n"/>
    </row>
    <row r="62" ht="15" customHeight="1" s="161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8" t="n"/>
    </row>
    <row r="63" ht="15" customHeight="1" s="161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7" t="n"/>
    </row>
    <row r="64" ht="15" customHeight="1" s="161">
      <c r="B64" s="25" t="inlineStr">
        <is>
          <t xml:space="preserve">    Disposition</t>
        </is>
      </c>
    </row>
    <row r="65" ht="15" customHeight="1" s="161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8" t="n"/>
    </row>
    <row r="66" ht="15" customHeight="1" s="161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8" t="n"/>
    </row>
    <row r="67" ht="15" customHeight="1" s="161">
      <c r="B67" s="162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61">
      <c r="B68" s="31" t="inlineStr">
        <is>
          <t xml:space="preserve">   2/ Includes petroleum coke, lubricants, and miscellaneous petroleum products.</t>
        </is>
      </c>
    </row>
    <row r="69" ht="15" customHeight="1" s="161">
      <c r="B69" s="31" t="inlineStr">
        <is>
          <t xml:space="preserve">   3/ Includes emissions attributable to the fuels consumed to generate the purchased electricity.</t>
        </is>
      </c>
    </row>
    <row r="70" ht="15" customHeight="1" s="161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1">
      <c r="B71" s="31" t="inlineStr">
        <is>
          <t xml:space="preserve">   5/ Includes wood and other biomass, waste heat, municipal waste, and renewable sources.</t>
        </is>
      </c>
    </row>
    <row r="72" ht="15" customHeight="1" s="161">
      <c r="B72" s="31" t="inlineStr">
        <is>
          <t xml:space="preserve">   Btu = British thermal unit.</t>
        </is>
      </c>
    </row>
    <row r="73" ht="15" customHeight="1" s="161">
      <c r="B73" s="31" t="inlineStr">
        <is>
          <t xml:space="preserve">   - - = Not applicable.</t>
        </is>
      </c>
    </row>
    <row r="74" ht="15" customHeight="1" s="161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1">
      <c r="B75" s="31" t="inlineStr">
        <is>
          <t>rounding.</t>
        </is>
      </c>
    </row>
    <row r="76" ht="15" customHeight="1" s="161">
      <c r="B76" s="31" t="inlineStr">
        <is>
          <t xml:space="preserve">   Sources:  2019 value of shipments:  IHS Markit, Macroeconomic model, May 2019.</t>
        </is>
      </c>
    </row>
    <row r="77" ht="15" customHeight="1" s="161">
      <c r="B77" s="31" t="inlineStr">
        <is>
          <t>Other 2019:  U.S. Energy Information Administration (EIA), Short-Term Energy Outlook, October 2019</t>
        </is>
      </c>
    </row>
    <row r="78" ht="15" customHeight="1" s="161">
      <c r="B78" s="31" t="inlineStr">
        <is>
          <t>and EIA, AEO2020 National Energy Modeling System run ref2020.d112119a.</t>
        </is>
      </c>
    </row>
    <row r="79" ht="15" customHeight="1" s="161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61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1" thickTop="1"/>
    <row r="3" ht="15" customHeight="1" s="161">
      <c r="C3" s="32" t="n"/>
      <c r="D3" s="32" t="n"/>
      <c r="E3" s="32" t="n"/>
      <c r="F3" s="32" t="n"/>
      <c r="G3" s="32" t="n"/>
      <c r="H3" s="32" t="n"/>
    </row>
    <row r="4" ht="15" customHeight="1" s="161">
      <c r="C4" s="32" t="n"/>
      <c r="D4" s="32" t="n"/>
      <c r="E4" s="32" t="n"/>
      <c r="F4" s="32" t="n"/>
      <c r="G4" s="32" t="n"/>
      <c r="H4" s="32" t="n"/>
    </row>
    <row r="5" ht="15" customHeight="1" s="161">
      <c r="C5" s="32" t="n"/>
      <c r="D5" s="32" t="n"/>
      <c r="E5" s="32" t="n"/>
      <c r="F5" s="32" t="n"/>
      <c r="G5" s="32" t="n"/>
      <c r="H5" s="32" t="n"/>
    </row>
    <row r="6" ht="15" customHeight="1" s="161">
      <c r="C6" s="32" t="n"/>
      <c r="D6" s="32" t="n"/>
      <c r="E6" s="32" t="n"/>
      <c r="F6" s="32" t="n"/>
      <c r="G6" s="32" t="n"/>
      <c r="H6" s="32" t="n"/>
    </row>
    <row r="10" ht="15" customHeight="1" s="161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1">
      <c r="B11" s="22" t="n"/>
    </row>
    <row r="12" ht="15" customHeight="1" s="161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1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1" thickTop="1"/>
    <row r="15" ht="15" customHeight="1" s="161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7" t="n"/>
    </row>
    <row r="17" ht="15" customHeight="1" s="161">
      <c r="B17" s="25" t="inlineStr">
        <is>
          <t>Energy Consumption (trillion Btu) 1/</t>
        </is>
      </c>
    </row>
    <row r="18" ht="15" customHeight="1" s="161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8" t="n"/>
    </row>
    <row r="19" ht="15" customHeight="1" s="161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8" t="n"/>
    </row>
    <row r="20" ht="15" customHeight="1" s="161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8" t="n"/>
    </row>
    <row r="21" ht="15" customHeight="1" s="161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8" t="n"/>
    </row>
    <row r="22" ht="15" customHeight="1" s="161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8" t="n"/>
    </row>
    <row r="23" ht="15" customHeight="1" s="161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8" t="n"/>
    </row>
    <row r="24" ht="15" customHeight="1" s="161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8" t="n"/>
    </row>
    <row r="25" ht="15" customHeight="1" s="161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8" t="n"/>
    </row>
    <row r="26" ht="15" customHeight="1" s="161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8" t="n"/>
    </row>
    <row r="27" ht="15" customHeight="1" s="161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8" t="n"/>
    </row>
    <row r="28" ht="15" customHeight="1" s="161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8" t="n"/>
    </row>
    <row r="29" ht="15" customHeight="1" s="161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8" t="n"/>
    </row>
    <row r="30" ht="15" customHeight="1" s="161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7" t="n"/>
    </row>
    <row r="32" ht="15" customHeight="1" s="161">
      <c r="B32" s="25" t="inlineStr">
        <is>
          <t>Energy Consumption per Unit of Output</t>
        </is>
      </c>
    </row>
    <row r="33" ht="15" customHeight="1" s="161">
      <c r="B33" s="25" t="inlineStr">
        <is>
          <t>(thousand Btu per 2012 dollar shipments)</t>
        </is>
      </c>
    </row>
    <row r="34" ht="15" customHeight="1" s="161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8" t="n"/>
    </row>
    <row r="35" ht="15" customHeight="1" s="161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8" t="n"/>
    </row>
    <row r="36" ht="15" customHeight="1" s="161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8" t="n"/>
    </row>
    <row r="37" ht="15" customHeight="1" s="161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8" t="n"/>
    </row>
    <row r="38" ht="15" customHeight="1" s="161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8" t="n"/>
    </row>
    <row r="39" ht="15" customHeight="1" s="161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8" t="n"/>
    </row>
    <row r="40" ht="15" customHeight="1" s="161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8" t="n"/>
    </row>
    <row r="41" ht="15" customHeight="1" s="161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8" t="n"/>
    </row>
    <row r="42" ht="15" customHeight="1" s="161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8" t="n"/>
    </row>
    <row r="43" ht="15" customHeight="1" s="161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8" t="n"/>
    </row>
    <row r="44" ht="15" customHeight="1" s="161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8" t="n"/>
    </row>
    <row r="45" ht="15" customHeight="1" s="161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8" t="n"/>
    </row>
    <row r="46" ht="15" customHeight="1" s="161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7" t="n"/>
    </row>
    <row r="48" ht="15" customHeight="1" s="161">
      <c r="B48" s="25" t="inlineStr">
        <is>
          <t>Carbon Dioxide Emissions 3/</t>
        </is>
      </c>
    </row>
    <row r="49" ht="15" customHeight="1" s="161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7" t="n"/>
    </row>
    <row r="51" ht="15" customHeight="1" s="161">
      <c r="B51" s="25" t="inlineStr">
        <is>
          <t>Combined Heat and Power 4/</t>
        </is>
      </c>
    </row>
    <row r="52" ht="15" customHeight="1" s="161">
      <c r="B52" s="25" t="inlineStr">
        <is>
          <t xml:space="preserve">  Generating Capacity (gigawatts)</t>
        </is>
      </c>
    </row>
    <row r="53" ht="15" customHeight="1" s="161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8" t="n"/>
    </row>
    <row r="54" ht="15" customHeight="1" s="161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8" t="n"/>
    </row>
    <row r="55" ht="15" customHeight="1" s="161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8" t="n"/>
    </row>
    <row r="56" ht="15" customHeight="1" s="161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8" t="n"/>
    </row>
    <row r="57" ht="15" customHeight="1" s="161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7" t="n"/>
    </row>
    <row r="58" ht="15" customHeight="1" s="161">
      <c r="B58" s="25" t="inlineStr">
        <is>
          <t xml:space="preserve">  Net Generation (billion kilowatthours)</t>
        </is>
      </c>
    </row>
    <row r="59" ht="15" customHeight="1" s="161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8" t="n"/>
    </row>
    <row r="60" ht="15" customHeight="1" s="161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8" t="n"/>
    </row>
    <row r="61" ht="15" customHeight="1" s="161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8" t="n"/>
    </row>
    <row r="62" ht="15" customHeight="1" s="161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8" t="n"/>
    </row>
    <row r="63" ht="15" customHeight="1" s="161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7" t="n"/>
    </row>
    <row r="64" ht="15" customHeight="1" s="161">
      <c r="B64" s="25" t="inlineStr">
        <is>
          <t xml:space="preserve">    Disposition</t>
        </is>
      </c>
    </row>
    <row r="65" ht="15" customHeight="1" s="161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8" t="n"/>
    </row>
    <row r="66" ht="15" customHeight="1" s="161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8" t="n"/>
    </row>
    <row r="67" ht="15" customHeight="1" s="161">
      <c r="B67" s="162" t="inlineStr">
        <is>
          <t xml:space="preserve">   1/ Includes energy for combined heat and power plants that have a non-regulatory status, small on-site generating systems.</t>
        </is>
      </c>
      <c r="C67" s="162" t="n"/>
      <c r="D67" s="162" t="n"/>
      <c r="E67" s="162" t="n"/>
      <c r="F67" s="162" t="n"/>
      <c r="G67" s="162" t="n"/>
      <c r="H67" s="162" t="n"/>
      <c r="I67" s="162" t="n"/>
      <c r="J67" s="162" t="n"/>
      <c r="K67" s="162" t="n"/>
      <c r="L67" s="162" t="n"/>
      <c r="M67" s="162" t="n"/>
      <c r="N67" s="162" t="n"/>
      <c r="O67" s="162" t="n"/>
      <c r="P67" s="162" t="n"/>
      <c r="Q67" s="162" t="n"/>
      <c r="R67" s="162" t="n"/>
      <c r="S67" s="162" t="n"/>
      <c r="T67" s="162" t="n"/>
      <c r="U67" s="162" t="n"/>
      <c r="V67" s="162" t="n"/>
      <c r="W67" s="162" t="n"/>
      <c r="X67" s="162" t="n"/>
      <c r="Y67" s="162" t="n"/>
      <c r="Z67" s="162" t="n"/>
      <c r="AA67" s="162" t="n"/>
      <c r="AB67" s="162" t="n"/>
      <c r="AC67" s="162" t="n"/>
      <c r="AD67" s="162" t="n"/>
      <c r="AE67" s="162" t="n"/>
      <c r="AF67" s="162" t="n"/>
      <c r="AG67" s="162" t="n"/>
      <c r="AH67" s="162" t="n"/>
      <c r="AI67" s="162" t="n"/>
    </row>
    <row r="68" ht="15" customHeight="1" s="161">
      <c r="B68" s="31" t="inlineStr">
        <is>
          <t xml:space="preserve">   2/ Includes petroleum coke, lubricants, and miscellaneous petroleum products.</t>
        </is>
      </c>
    </row>
    <row r="69" ht="15" customHeight="1" s="161">
      <c r="B69" s="31" t="inlineStr">
        <is>
          <t xml:space="preserve">   3/ Includes emissions attributable to the fuels consumed to generate the purchased electricity.</t>
        </is>
      </c>
    </row>
    <row r="70" ht="15" customHeight="1" s="161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1">
      <c r="B71" s="31" t="inlineStr">
        <is>
          <t xml:space="preserve">   5/ Includes wood and other biomass, waste heat, municipal waste, and renewable sources.</t>
        </is>
      </c>
    </row>
    <row r="72" ht="15" customHeight="1" s="161">
      <c r="B72" s="31" t="inlineStr">
        <is>
          <t xml:space="preserve">   Btu = British thermal unit.</t>
        </is>
      </c>
    </row>
    <row r="73" ht="15" customHeight="1" s="161">
      <c r="B73" s="31" t="inlineStr">
        <is>
          <t xml:space="preserve">   - - = Not applicable.</t>
        </is>
      </c>
    </row>
    <row r="74" ht="15" customHeight="1" s="161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1">
      <c r="B75" s="31" t="inlineStr">
        <is>
          <t>rounding.</t>
        </is>
      </c>
    </row>
    <row r="76" ht="15" customHeight="1" s="161">
      <c r="B76" s="31" t="inlineStr">
        <is>
          <t xml:space="preserve">   Sources:  2019 value of shipments:  IHS Markit, Macroeconomic model, May 2019.</t>
        </is>
      </c>
    </row>
    <row r="77" ht="15" customHeight="1" s="161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1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2021-04-19T13:30:22Z</dcterms:modified>
  <cp:lastModifiedBy>Microsoft Office User</cp:lastModifiedBy>
</cp:coreProperties>
</file>