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New Mexico\NM-eps\InputData\elec\EIaE\"/>
    </mc:Choice>
  </mc:AlternateContent>
  <xr:revisionPtr revIDLastSave="0" documentId="13_ncr:1_{303A1773-9085-4572-8ECC-A8223462BECD}" xr6:coauthVersionLast="47" xr6:coauthVersionMax="47" xr10:uidLastSave="{00000000-0000-0000-0000-000000000000}"/>
  <bookViews>
    <workbookView xWindow="10575" yWindow="1155" windowWidth="17490" windowHeight="15090" firstSheet="8" activeTab="12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C10" i="4"/>
  <c r="D10" i="4" s="1"/>
  <c r="B10" i="4"/>
  <c r="B9" i="4"/>
  <c r="B8" i="4"/>
  <c r="B7" i="4"/>
  <c r="B6" i="4"/>
  <c r="B5" i="4"/>
  <c r="B4" i="4"/>
  <c r="B3" i="4"/>
  <c r="B2" i="1"/>
  <c r="O1" i="2" s="1"/>
  <c r="L307" i="2" s="1"/>
  <c r="M307" i="2" s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S15" i="6" s="1"/>
  <c r="O7" i="6"/>
  <c r="X92" i="4"/>
  <c r="J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9" i="8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6" i="8" s="1"/>
  <c r="AE14" i="6"/>
  <c r="B30" i="8" l="1"/>
  <c r="AF81" i="4"/>
  <c r="AH6" i="6"/>
  <c r="AA89" i="4"/>
  <c r="Z92" i="4"/>
  <c r="Z94" i="4"/>
  <c r="Z97" i="4"/>
  <c r="Z96" i="4"/>
  <c r="Z95" i="4"/>
  <c r="Z101" i="4"/>
  <c r="AD86" i="4"/>
  <c r="R9" i="2"/>
  <c r="C8" i="4" s="1"/>
  <c r="D8" i="4" s="1"/>
  <c r="AF14" i="6"/>
  <c r="AG10" i="6"/>
  <c r="AD84" i="4"/>
  <c r="AA93" i="4"/>
  <c r="AB87" i="4"/>
  <c r="Q54" i="2"/>
  <c r="R35" i="2" s="1"/>
  <c r="C37" i="4" s="1"/>
  <c r="D37" i="4" s="1"/>
  <c r="R11" i="2"/>
  <c r="C11" i="4" s="1"/>
  <c r="D11" i="4" s="1"/>
  <c r="R43" i="2"/>
  <c r="C43" i="4" s="1"/>
  <c r="D43" i="4" s="1"/>
  <c r="AE82" i="4"/>
  <c r="AA100" i="4"/>
  <c r="AA99" i="4"/>
  <c r="AB83" i="4"/>
  <c r="AF15" i="6"/>
  <c r="AG11" i="6"/>
  <c r="AG85" i="4"/>
  <c r="R24" i="2"/>
  <c r="C22" i="4" s="1"/>
  <c r="D22" i="4" s="1"/>
  <c r="R8" i="2"/>
  <c r="C7" i="4" s="1"/>
  <c r="D7" i="4" s="1"/>
  <c r="R18" i="2"/>
  <c r="C15" i="4" s="1"/>
  <c r="D15" i="4" s="1"/>
  <c r="R15" i="2"/>
  <c r="C16" i="4" s="1"/>
  <c r="D16" i="4" s="1"/>
  <c r="R31" i="2"/>
  <c r="C36" i="4" s="1"/>
  <c r="D36" i="4" s="1"/>
  <c r="AC88" i="4"/>
  <c r="AG7" i="6"/>
  <c r="R44" i="2" l="1"/>
  <c r="C44" i="4" s="1"/>
  <c r="D44" i="4" s="1"/>
  <c r="R26" i="2"/>
  <c r="C26" i="4" s="1"/>
  <c r="D26" i="4" s="1"/>
  <c r="R39" i="2"/>
  <c r="C39" i="4" s="1"/>
  <c r="D39" i="4" s="1"/>
  <c r="R45" i="2"/>
  <c r="C45" i="4" s="1"/>
  <c r="D45" i="4" s="1"/>
  <c r="R10" i="2"/>
  <c r="C9" i="4" s="1"/>
  <c r="D9" i="4" s="1"/>
  <c r="R36" i="2"/>
  <c r="C30" i="4" s="1"/>
  <c r="D30" i="4" s="1"/>
  <c r="R34" i="2"/>
  <c r="C35" i="4" s="1"/>
  <c r="D35" i="4" s="1"/>
  <c r="R47" i="2"/>
  <c r="C47" i="4" s="1"/>
  <c r="D47" i="4" s="1"/>
  <c r="R29" i="2"/>
  <c r="C29" i="4" s="1"/>
  <c r="D29" i="4" s="1"/>
  <c r="R13" i="2"/>
  <c r="C13" i="4" s="1"/>
  <c r="D1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C19" i="8" s="1"/>
  <c r="B21" i="8"/>
  <c r="C21" i="8" s="1"/>
  <c r="B28" i="8"/>
  <c r="C18" i="8" l="1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<sst xmlns="http://schemas.openxmlformats.org/spreadsheetml/2006/main" count="54856" uniqueCount="4506">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</sst>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99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NM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1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1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TRUE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NM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0</v>
      </c>
      <c r="R4" s="1">
        <f t="shared" ref="R4:R35" si="3">Q4/$Q$54</f>
        <v>0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6959</v>
      </c>
      <c r="R6" s="1">
        <f t="shared" si="3"/>
        <v>0.49830923976767982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690</v>
      </c>
      <c r="R9" s="1">
        <f t="shared" si="3"/>
        <v>4.9408445960583289E-2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0</v>
      </c>
      <c r="R13" s="1">
        <f t="shared" si="3"/>
        <v>0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6017.1399999999994</v>
      </c>
      <c r="R46" s="1">
        <f t="shared" si="5"/>
        <v>0.43086599496704941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299.08368969999998</v>
      </c>
      <c r="R47" s="1">
        <f t="shared" si="5"/>
        <v>2.1416319304687403E-2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13965.2236897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>
        <f t="shared" si="6"/>
        <v>299.08368969999998</v>
      </c>
      <c r="M70" s="1" t="str">
        <f t="shared" si="7"/>
        <v>UT</v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>
        <f t="shared" si="6"/>
        <v>3357</v>
      </c>
      <c r="M75" s="1" t="str">
        <f t="shared" si="7"/>
        <v>AZ</v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>
        <f t="shared" si="6"/>
        <v>3602</v>
      </c>
      <c r="M77" s="1" t="str">
        <f t="shared" si="7"/>
        <v>AZ</v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>
        <f t="shared" si="6"/>
        <v>690</v>
      </c>
      <c r="M78" s="1" t="str">
        <f t="shared" si="7"/>
        <v>CO</v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>
        <f t="shared" si="6"/>
        <v>314.45999999999998</v>
      </c>
      <c r="M80" s="1" t="str">
        <f t="shared" si="7"/>
        <v>TX</v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>
        <f t="shared" si="6"/>
        <v>2859</v>
      </c>
      <c r="M81" s="1" t="str">
        <f t="shared" si="7"/>
        <v>TX</v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>
        <f t="shared" si="6"/>
        <v>2843.68</v>
      </c>
      <c r="M119" s="1" t="str">
        <f t="shared" si="7"/>
        <v>TX</v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 t="str">
        <f t="shared" si="10"/>
        <v/>
      </c>
      <c r="M221" s="1" t="str">
        <f t="shared" si="11"/>
        <v/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 t="str">
        <f t="shared" si="10"/>
        <v/>
      </c>
      <c r="M223" s="1" t="str">
        <f t="shared" si="11"/>
        <v/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 t="str">
        <f t="shared" si="10"/>
        <v/>
      </c>
      <c r="M236" s="1" t="str">
        <f t="shared" si="11"/>
        <v/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13965.2236897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</v>
      </c>
      <c r="D4" s="1">
        <f t="shared" si="0"/>
        <v>0</v>
      </c>
      <c r="E4" s="1">
        <f t="shared" si="1"/>
        <v>0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0.49830923976767982</v>
      </c>
      <c r="D6" s="1">
        <f t="shared" si="0"/>
        <v>0.49830923976767982</v>
      </c>
      <c r="E6" s="1">
        <f t="shared" si="1"/>
        <v>0.95879302271969769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4.9408445960583289E-2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0.43086599496704941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2.1416319304687403E-2</v>
      </c>
      <c r="D47" s="1">
        <f t="shared" si="2"/>
        <v>2.1416319304687403E-2</v>
      </c>
      <c r="E47" s="1">
        <f t="shared" si="3"/>
        <v>4.1206977280302211E-2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0.51972555907236728</v>
      </c>
      <c r="E54" s="70">
        <f>SUM(E3:E53)</f>
        <v>0.99999999999999989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0.32795258888676948</v>
      </c>
      <c r="C60" s="1">
        <f>SUMIFS('ReEDs Generation Data'!H$729:H$1448,'ReEDs Generation Data'!$E$729:$E$1448,Calculations!$A60)</f>
        <v>0.29941290241020146</v>
      </c>
      <c r="D60" s="1">
        <f>SUMIFS('ReEDs Generation Data'!I$729:I$1448,'ReEDs Generation Data'!$E$729:$E$1448,Calculations!$A60)</f>
        <v>0.28685865603041644</v>
      </c>
      <c r="E60" s="1">
        <f>SUMIFS('ReEDs Generation Data'!J$729:J$1448,'ReEDs Generation Data'!$E$729:$E$1448,Calculations!$A60)</f>
        <v>0.27551458125906153</v>
      </c>
      <c r="F60" s="1">
        <f>SUMIFS('ReEDs Generation Data'!K$729:K$1448,'ReEDs Generation Data'!$E$729:$E$1448,Calculations!$A60)</f>
        <v>0.26340253294891008</v>
      </c>
      <c r="G60" s="1">
        <f>SUMIFS('ReEDs Generation Data'!L$729:L$1448,'ReEDs Generation Data'!$E$729:$E$1448,Calculations!$A60)</f>
        <v>0.25110980735481403</v>
      </c>
      <c r="H60" s="1">
        <f>SUMIFS('ReEDs Generation Data'!M$729:M$1448,'ReEDs Generation Data'!$E$729:$E$1448,Calculations!$A60)</f>
        <v>0.24951590219013783</v>
      </c>
      <c r="I60" s="1">
        <f>SUMIFS('ReEDs Generation Data'!N$729:N$1448,'ReEDs Generation Data'!$E$729:$E$1448,Calculations!$A60)</f>
        <v>0.24795583707369004</v>
      </c>
      <c r="J60" s="1">
        <f>SUMIFS('ReEDs Generation Data'!O$729:O$1448,'ReEDs Generation Data'!$E$729:$E$1448,Calculations!$A60)</f>
        <v>0.24620571176738981</v>
      </c>
      <c r="K60" s="1">
        <f>SUMIFS('ReEDs Generation Data'!P$729:P$1448,'ReEDs Generation Data'!$E$729:$E$1448,Calculations!$A60)</f>
        <v>0.24455668771301065</v>
      </c>
      <c r="L60" s="1">
        <f>SUMIFS('ReEDs Generation Data'!Q$729:Q$1448,'ReEDs Generation Data'!$E$729:$E$1448,Calculations!$A60)</f>
        <v>0.24478854715251008</v>
      </c>
      <c r="M60" s="1">
        <f>SUMIFS('ReEDs Generation Data'!R$729:R$1448,'ReEDs Generation Data'!$E$729:$E$1448,Calculations!$A60)</f>
        <v>0.24502384152601614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0.16218672436260642</v>
      </c>
      <c r="C61" s="1">
        <f>SUMIFS('ReEDs Generation Data'!H$729:H$1448,'ReEDs Generation Data'!$E$729:$E$1448,Calculations!$A61)</f>
        <v>0.17800639061520368</v>
      </c>
      <c r="D61" s="1">
        <f>SUMIFS('ReEDs Generation Data'!I$729:I$1448,'ReEDs Generation Data'!$E$729:$E$1448,Calculations!$A61)</f>
        <v>0.21447979532181199</v>
      </c>
      <c r="E61" s="1">
        <f>SUMIFS('ReEDs Generation Data'!J$729:J$1448,'ReEDs Generation Data'!$E$729:$E$1448,Calculations!$A61)</f>
        <v>0.24753634611849454</v>
      </c>
      <c r="F61" s="1">
        <f>SUMIFS('ReEDs Generation Data'!K$729:K$1448,'ReEDs Generation Data'!$E$729:$E$1448,Calculations!$A61)</f>
        <v>0.27523162436058635</v>
      </c>
      <c r="G61" s="1">
        <f>SUMIFS('ReEDs Generation Data'!L$729:L$1448,'ReEDs Generation Data'!$E$729:$E$1448,Calculations!$A61)</f>
        <v>0.30192153536147148</v>
      </c>
      <c r="H61" s="1">
        <f>SUMIFS('ReEDs Generation Data'!M$729:M$1448,'ReEDs Generation Data'!$E$729:$E$1448,Calculations!$A61)</f>
        <v>0.30626871715424808</v>
      </c>
      <c r="I61" s="1">
        <f>SUMIFS('ReEDs Generation Data'!N$729:N$1448,'ReEDs Generation Data'!$E$729:$E$1448,Calculations!$A61)</f>
        <v>0.31053694897618156</v>
      </c>
      <c r="J61" s="1">
        <f>SUMIFS('ReEDs Generation Data'!O$729:O$1448,'ReEDs Generation Data'!$E$729:$E$1448,Calculations!$A61)</f>
        <v>0.3128922867926866</v>
      </c>
      <c r="K61" s="1">
        <f>SUMIFS('ReEDs Generation Data'!P$729:P$1448,'ReEDs Generation Data'!$E$729:$E$1448,Calculations!$A61)</f>
        <v>0.3151186833664964</v>
      </c>
      <c r="L61" s="1">
        <f>SUMIFS('ReEDs Generation Data'!Q$729:Q$1448,'ReEDs Generation Data'!$E$729:$E$1448,Calculations!$A61)</f>
        <v>0.31379769789411771</v>
      </c>
      <c r="M61" s="1">
        <f>SUMIFS('ReEDs Generation Data'!R$729:R$1448,'ReEDs Generation Data'!$E$729:$E$1448,Calculations!$A61)</f>
        <v>0.31247236828278063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0.32411424247437942</v>
      </c>
      <c r="C62" s="1">
        <f>SUMIFS('ReEDs Generation Data'!H$729:H$1448,'ReEDs Generation Data'!$E$729:$E$1448,Calculations!$A62)</f>
        <v>0.32429506289070681</v>
      </c>
      <c r="D62" s="1">
        <f>SUMIFS('ReEDs Generation Data'!I$729:I$1448,'ReEDs Generation Data'!$E$729:$E$1448,Calculations!$A62)</f>
        <v>0.30868431829345921</v>
      </c>
      <c r="E62" s="1">
        <f>SUMIFS('ReEDs Generation Data'!J$729:J$1448,'ReEDs Generation Data'!$E$729:$E$1448,Calculations!$A62)</f>
        <v>0.29450747297955421</v>
      </c>
      <c r="F62" s="1">
        <f>SUMIFS('ReEDs Generation Data'!K$729:K$1448,'ReEDs Generation Data'!$E$729:$E$1448,Calculations!$A62)</f>
        <v>0.28418105348430611</v>
      </c>
      <c r="G62" s="1">
        <f>SUMIFS('ReEDs Generation Data'!L$729:L$1448,'ReEDs Generation Data'!$E$729:$E$1448,Calculations!$A62)</f>
        <v>0.27455426052156801</v>
      </c>
      <c r="H62" s="1">
        <f>SUMIFS('ReEDs Generation Data'!M$729:M$1448,'ReEDs Generation Data'!$E$729:$E$1448,Calculations!$A62)</f>
        <v>0.27236549210618988</v>
      </c>
      <c r="I62" s="1">
        <f>SUMIFS('ReEDs Generation Data'!N$729:N$1448,'ReEDs Generation Data'!$E$729:$E$1448,Calculations!$A62)</f>
        <v>0.27021134575297945</v>
      </c>
      <c r="J62" s="1">
        <f>SUMIFS('ReEDs Generation Data'!O$729:O$1448,'ReEDs Generation Data'!$E$729:$E$1448,Calculations!$A62)</f>
        <v>0.26939520893553676</v>
      </c>
      <c r="K62" s="1">
        <f>SUMIFS('ReEDs Generation Data'!P$729:P$1448,'ReEDs Generation Data'!$E$729:$E$1448,Calculations!$A62)</f>
        <v>0.26858398733406003</v>
      </c>
      <c r="L62" s="1">
        <f>SUMIFS('ReEDs Generation Data'!Q$729:Q$1448,'ReEDs Generation Data'!$E$729:$E$1448,Calculations!$A62)</f>
        <v>0.26863884627754731</v>
      </c>
      <c r="M62" s="1">
        <f>SUMIFS('ReEDs Generation Data'!R$729:R$1448,'ReEDs Generation Data'!$E$729:$E$1448,Calculations!$A62)</f>
        <v>0.2686937276357626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7.3955986373469021E-2</v>
      </c>
      <c r="C63" s="1">
        <f>SUMIFS('ReEDs Generation Data'!H$729:H$1448,'ReEDs Generation Data'!$E$729:$E$1448,Calculations!$A63)</f>
        <v>8.1779877709126411E-2</v>
      </c>
      <c r="D63" s="1">
        <f>SUMIFS('ReEDs Generation Data'!I$729:I$1448,'ReEDs Generation Data'!$E$729:$E$1448,Calculations!$A63)</f>
        <v>7.7880714576310628E-2</v>
      </c>
      <c r="E63" s="1">
        <f>SUMIFS('ReEDs Generation Data'!J$729:J$1448,'ReEDs Generation Data'!$E$729:$E$1448,Calculations!$A63)</f>
        <v>7.4340749544170581E-2</v>
      </c>
      <c r="F63" s="1">
        <f>SUMIFS('ReEDs Generation Data'!K$729:K$1448,'ReEDs Generation Data'!$E$729:$E$1448,Calculations!$A63)</f>
        <v>7.1816589775771933E-2</v>
      </c>
      <c r="G63" s="1">
        <f>SUMIFS('ReEDs Generation Data'!L$729:L$1448,'ReEDs Generation Data'!$E$729:$E$1448,Calculations!$A63)</f>
        <v>6.948086761615746E-2</v>
      </c>
      <c r="H63" s="1">
        <f>SUMIFS('ReEDs Generation Data'!M$729:M$1448,'ReEDs Generation Data'!$E$729:$E$1448,Calculations!$A63)</f>
        <v>6.8940890334561286E-2</v>
      </c>
      <c r="I63" s="1">
        <f>SUMIFS('ReEDs Generation Data'!N$729:N$1448,'ReEDs Generation Data'!$E$729:$E$1448,Calculations!$A63)</f>
        <v>6.8409749029238423E-2</v>
      </c>
      <c r="J63" s="1">
        <f>SUMIFS('ReEDs Generation Data'!O$729:O$1448,'ReEDs Generation Data'!$E$729:$E$1448,Calculations!$A63)</f>
        <v>6.8168940736156272E-2</v>
      </c>
      <c r="K63" s="1">
        <f>SUMIFS('ReEDs Generation Data'!P$729:P$1448,'ReEDs Generation Data'!$E$729:$E$1448,Calculations!$A63)</f>
        <v>6.7932674895498854E-2</v>
      </c>
      <c r="L63" s="1">
        <f>SUMIFS('ReEDs Generation Data'!Q$729:Q$1448,'ReEDs Generation Data'!$E$729:$E$1448,Calculations!$A63)</f>
        <v>6.7952761500906247E-2</v>
      </c>
      <c r="M63" s="1">
        <f>SUMIFS('ReEDs Generation Data'!R$729:R$1448,'ReEDs Generation Data'!$E$729:$E$1448,Calculations!$A63)</f>
        <v>6.7972970363374824E-2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8.3716886642798485E-3</v>
      </c>
      <c r="C64" s="1">
        <f>SUMIFS('ReEDs Generation Data'!H$729:H$1448,'ReEDs Generation Data'!$E$729:$E$1448,Calculations!$A64)</f>
        <v>8.3829381834329489E-3</v>
      </c>
      <c r="D64" s="1">
        <f>SUMIFS('ReEDs Generation Data'!I$729:I$1448,'ReEDs Generation Data'!$E$729:$E$1448,Calculations!$A64)</f>
        <v>8.0288829078874902E-3</v>
      </c>
      <c r="E64" s="1">
        <f>SUMIFS('ReEDs Generation Data'!J$729:J$1448,'ReEDs Generation Data'!$E$729:$E$1448,Calculations!$A64)</f>
        <v>7.7086530254179605E-3</v>
      </c>
      <c r="F64" s="1">
        <f>SUMIFS('ReEDs Generation Data'!K$729:K$1448,'ReEDs Generation Data'!$E$729:$E$1448,Calculations!$A64)</f>
        <v>7.552070977887711E-3</v>
      </c>
      <c r="G64" s="1">
        <f>SUMIFS('ReEDs Generation Data'!L$729:L$1448,'ReEDs Generation Data'!$E$729:$E$1448,Calculations!$A64)</f>
        <v>7.4308874577643062E-3</v>
      </c>
      <c r="H64" s="1">
        <f>SUMIFS('ReEDs Generation Data'!M$729:M$1448,'ReEDs Generation Data'!$E$729:$E$1448,Calculations!$A64)</f>
        <v>7.377885792019423E-3</v>
      </c>
      <c r="I64" s="1">
        <f>SUMIFS('ReEDs Generation Data'!N$729:N$1448,'ReEDs Generation Data'!$E$729:$E$1448,Calculations!$A64)</f>
        <v>7.3259446922664742E-3</v>
      </c>
      <c r="J64" s="1">
        <f>SUMIFS('ReEDs Generation Data'!O$729:O$1448,'ReEDs Generation Data'!$E$729:$E$1448,Calculations!$A64)</f>
        <v>7.2491234205899454E-3</v>
      </c>
      <c r="K64" s="1">
        <f>SUMIFS('ReEDs Generation Data'!P$729:P$1448,'ReEDs Generation Data'!$E$729:$E$1448,Calculations!$A64)</f>
        <v>7.1768952283312575E-3</v>
      </c>
      <c r="L64" s="1">
        <f>SUMIFS('ReEDs Generation Data'!Q$729:Q$1448,'ReEDs Generation Data'!$E$729:$E$1448,Calculations!$A64)</f>
        <v>7.1630322447069628E-3</v>
      </c>
      <c r="M64" s="1">
        <f>SUMIFS('ReEDs Generation Data'!R$729:R$1448,'ReEDs Generation Data'!$E$729:$E$1448,Calculations!$A64)</f>
        <v>7.1491053517639715E-3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8.488708625483353E-2</v>
      </c>
      <c r="C65" s="1">
        <f>SUMIFS('ReEDs Generation Data'!H$729:H$1448,'ReEDs Generation Data'!$E$729:$E$1448,Calculations!$A65)</f>
        <v>8.9576063015538776E-2</v>
      </c>
      <c r="D65" s="1">
        <f>SUMIFS('ReEDs Generation Data'!I$729:I$1448,'ReEDs Generation Data'!$E$729:$E$1448,Calculations!$A65)</f>
        <v>8.6391174414861813E-2</v>
      </c>
      <c r="E65" s="1">
        <f>SUMIFS('ReEDs Generation Data'!J$729:J$1448,'ReEDs Generation Data'!$E$729:$E$1448,Calculations!$A65)</f>
        <v>8.3504974069150417E-2</v>
      </c>
      <c r="F65" s="1">
        <f>SUMIFS('ReEDs Generation Data'!K$729:K$1448,'ReEDs Generation Data'!$E$729:$E$1448,Calculations!$A65)</f>
        <v>8.1481992408450679E-2</v>
      </c>
      <c r="G65" s="1">
        <f>SUMIFS('ReEDs Generation Data'!L$729:L$1448,'ReEDs Generation Data'!$E$729:$E$1448,Calculations!$A65)</f>
        <v>7.9675874117977719E-2</v>
      </c>
      <c r="H65" s="1">
        <f>SUMIFS('ReEDs Generation Data'!M$729:M$1448,'ReEDs Generation Data'!$E$729:$E$1448,Calculations!$A65)</f>
        <v>7.9823924210643049E-2</v>
      </c>
      <c r="I65" s="1">
        <f>SUMIFS('ReEDs Generation Data'!N$729:N$1448,'ReEDs Generation Data'!$E$729:$E$1448,Calculations!$A65)</f>
        <v>7.9970534682265879E-2</v>
      </c>
      <c r="J65" s="1">
        <f>SUMIFS('ReEDs Generation Data'!O$729:O$1448,'ReEDs Generation Data'!$E$729:$E$1448,Calculations!$A65)</f>
        <v>8.0562355025807539E-2</v>
      </c>
      <c r="K65" s="1">
        <f>SUMIFS('ReEDs Generation Data'!P$729:P$1448,'ReEDs Generation Data'!$E$729:$E$1448,Calculations!$A65)</f>
        <v>8.1166120071295728E-2</v>
      </c>
      <c r="L65" s="1">
        <f>SUMIFS('ReEDs Generation Data'!Q$729:Q$1448,'ReEDs Generation Data'!$E$729:$E$1448,Calculations!$A65)</f>
        <v>8.2188065049337886E-2</v>
      </c>
      <c r="M65" s="1">
        <f>SUMIFS('ReEDs Generation Data'!R$729:R$1448,'ReEDs Generation Data'!$E$729:$E$1448,Calculations!$A65)</f>
        <v>8.3210781998645761E-2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1.7977387282387264E-2</v>
      </c>
      <c r="C66" s="1">
        <f>SUMIFS('ReEDs Generation Data'!H$729:H$1448,'ReEDs Generation Data'!$E$729:$E$1448,Calculations!$A66)</f>
        <v>1.7987416704815799E-2</v>
      </c>
      <c r="D66" s="1">
        <f>SUMIFS('ReEDs Generation Data'!I$729:I$1448,'ReEDs Generation Data'!$E$729:$E$1448,Calculations!$A66)</f>
        <v>1.7121547931976115E-2</v>
      </c>
      <c r="E66" s="1">
        <f>SUMIFS('ReEDs Generation Data'!J$729:J$1448,'ReEDs Generation Data'!$E$729:$E$1448,Calculations!$A66)</f>
        <v>1.6335212111911947E-2</v>
      </c>
      <c r="F66" s="1">
        <f>SUMIFS('ReEDs Generation Data'!K$729:K$1448,'ReEDs Generation Data'!$E$729:$E$1448,Calculations!$A66)</f>
        <v>1.5762444802801354E-2</v>
      </c>
      <c r="G66" s="1">
        <f>SUMIFS('ReEDs Generation Data'!L$729:L$1448,'ReEDs Generation Data'!$E$729:$E$1448,Calculations!$A66)</f>
        <v>1.5228483122940329E-2</v>
      </c>
      <c r="H66" s="1">
        <f>SUMIFS('ReEDs Generation Data'!M$729:M$1448,'ReEDs Generation Data'!$E$729:$E$1448,Calculations!$A66)</f>
        <v>1.5107080443519907E-2</v>
      </c>
      <c r="I66" s="1">
        <f>SUMIFS('ReEDs Generation Data'!N$729:N$1448,'ReEDs Generation Data'!$E$729:$E$1448,Calculations!$A66)</f>
        <v>1.4987598118525604E-2</v>
      </c>
      <c r="J66" s="1">
        <f>SUMIFS('ReEDs Generation Data'!O$729:O$1448,'ReEDs Generation Data'!$E$729:$E$1448,Calculations!$A66)</f>
        <v>1.4942330105831769E-2</v>
      </c>
      <c r="K66" s="1">
        <f>SUMIFS('ReEDs Generation Data'!P$729:P$1448,'ReEDs Generation Data'!$E$729:$E$1448,Calculations!$A66)</f>
        <v>1.4897334721518357E-2</v>
      </c>
      <c r="L66" s="1">
        <f>SUMIFS('ReEDs Generation Data'!Q$729:Q$1448,'ReEDs Generation Data'!$E$729:$E$1448,Calculations!$A66)</f>
        <v>1.4900377538968911E-2</v>
      </c>
      <c r="M66" s="1">
        <f>SUMIFS('ReEDs Generation Data'!R$729:R$1448,'ReEDs Generation Data'!$E$729:$E$1448,Calculations!$A66)</f>
        <v>1.4903421599679379E-2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3.4268494863850892E-6</v>
      </c>
      <c r="C67" s="1">
        <f>SUMIFS('ReEDs Generation Data'!H$729:H$1448,'ReEDs Generation Data'!$E$729:$E$1448,Calculations!$A67)</f>
        <v>6.9124039727939516E-6</v>
      </c>
      <c r="D67" s="1">
        <f>SUMIFS('ReEDs Generation Data'!I$729:I$1448,'ReEDs Generation Data'!$E$729:$E$1448,Calculations!$A67)</f>
        <v>1.3064344336767076E-5</v>
      </c>
      <c r="E67" s="1">
        <f>SUMIFS('ReEDs Generation Data'!J$729:J$1448,'ReEDs Generation Data'!$E$729:$E$1448,Calculations!$A67)</f>
        <v>1.9396229963005685E-5</v>
      </c>
      <c r="F67" s="1">
        <f>SUMIFS('ReEDs Generation Data'!K$729:K$1448,'ReEDs Generation Data'!$E$729:$E$1448,Calculations!$A67)</f>
        <v>2.1307788024950816E-5</v>
      </c>
      <c r="G67" s="1">
        <f>SUMIFS('ReEDs Generation Data'!L$729:L$1448,'ReEDs Generation Data'!$E$729:$E$1448,Calculations!$A67)</f>
        <v>2.3637318382271523E-5</v>
      </c>
      <c r="H67" s="1">
        <f>SUMIFS('ReEDs Generation Data'!M$729:M$1448,'ReEDs Generation Data'!$E$729:$E$1448,Calculations!$A67)</f>
        <v>2.3886594551068868E-5</v>
      </c>
      <c r="I67" s="1">
        <f>SUMIFS('ReEDs Generation Data'!N$729:N$1448,'ReEDs Generation Data'!$E$729:$E$1448,Calculations!$A67)</f>
        <v>2.4141184427423533E-5</v>
      </c>
      <c r="J67" s="1">
        <f>SUMIFS('ReEDs Generation Data'!O$729:O$1448,'ReEDs Generation Data'!$E$729:$E$1448,Calculations!$A67)</f>
        <v>2.2994043219075539E-5</v>
      </c>
      <c r="K67" s="1">
        <f>SUMIFS('ReEDs Generation Data'!P$729:P$1448,'ReEDs Generation Data'!$E$729:$E$1448,Calculations!$A67)</f>
        <v>2.1950976354821615E-5</v>
      </c>
      <c r="L67" s="1">
        <f>SUMIFS('ReEDs Generation Data'!Q$729:Q$1448,'ReEDs Generation Data'!$E$729:$E$1448,Calculations!$A67)</f>
        <v>2.2150634526918299E-5</v>
      </c>
      <c r="M67" s="1">
        <f>SUMIFS('ReEDs Generation Data'!R$729:R$1448,'ReEDs Generation Data'!$E$729:$E$1448,Calculations!$A67)</f>
        <v>2.2353958075554473E-5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2.3333565527106339E-4</v>
      </c>
      <c r="C68" s="1">
        <f>SUMIFS('ReEDs Generation Data'!H$729:H$1448,'ReEDs Generation Data'!$E$729:$E$1448,Calculations!$A68)</f>
        <v>2.3533427962014222E-4</v>
      </c>
      <c r="D68" s="1">
        <f>SUMIFS('ReEDs Generation Data'!I$729:I$1448,'ReEDs Generation Data'!$E$729:$E$1448,Calculations!$A68)</f>
        <v>2.3872645191567963E-4</v>
      </c>
      <c r="E68" s="1">
        <f>SUMIFS('ReEDs Generation Data'!J$729:J$1448,'ReEDs Generation Data'!$E$729:$E$1448,Calculations!$A68)</f>
        <v>2.4221784580591009E-4</v>
      </c>
      <c r="F68" s="1">
        <f>SUMIFS('ReEDs Generation Data'!K$729:K$1448,'ReEDs Generation Data'!$E$729:$E$1448,Calculations!$A68)</f>
        <v>2.660891587765427E-4</v>
      </c>
      <c r="G68" s="1">
        <f>SUMIFS('ReEDs Generation Data'!L$729:L$1448,'ReEDs Generation Data'!$E$729:$E$1448,Calculations!$A68)</f>
        <v>2.9518006076965632E-4</v>
      </c>
      <c r="H68" s="1">
        <f>SUMIFS('ReEDs Generation Data'!M$729:M$1448,'ReEDs Generation Data'!$E$729:$E$1448,Calculations!$A68)</f>
        <v>2.9829299234099803E-4</v>
      </c>
      <c r="I68" s="1">
        <f>SUMIFS('ReEDs Generation Data'!N$729:N$1448,'ReEDs Generation Data'!$E$729:$E$1448,Calculations!$A68)</f>
        <v>3.0147228086934791E-4</v>
      </c>
      <c r="J68" s="1">
        <f>SUMIFS('ReEDs Generation Data'!O$729:O$1448,'ReEDs Generation Data'!$E$729:$E$1448,Calculations!$A68)</f>
        <v>2.8714691594785554E-4</v>
      </c>
      <c r="K68" s="1">
        <f>SUMIFS('ReEDs Generation Data'!P$729:P$1448,'ReEDs Generation Data'!$E$729:$E$1448,Calculations!$A68)</f>
        <v>2.7412121923395873E-4</v>
      </c>
      <c r="L68" s="1">
        <f>SUMIFS('ReEDs Generation Data'!Q$729:Q$1448,'ReEDs Generation Data'!$E$729:$E$1448,Calculations!$A68)</f>
        <v>2.7661452707960924E-4</v>
      </c>
      <c r="M68" s="1">
        <f>SUMIFS('ReEDs Generation Data'!R$729:R$1448,'ReEDs Generation Data'!$E$729:$E$1448,Calculations!$A68)</f>
        <v>2.7915360771776416E-4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2.1320376543964903E-6</v>
      </c>
      <c r="C70" s="1">
        <f>SUMIFS('ReEDs Generation Data'!H$729:H$1448,'ReEDs Generation Data'!$E$729:$E$1448,Calculations!$A70)</f>
        <v>1.2891369032382261E-6</v>
      </c>
      <c r="D70" s="1">
        <f>SUMIFS('ReEDs Generation Data'!I$729:I$1448,'ReEDs Generation Data'!$E$729:$E$1448,Calculations!$A70)</f>
        <v>6.5385943654357474E-7</v>
      </c>
      <c r="E70" s="1">
        <f>SUMIFS('ReEDs Generation Data'!J$729:J$1448,'ReEDs Generation Data'!$E$729:$E$1448,Calculations!$A70)</f>
        <v>0</v>
      </c>
      <c r="F70" s="1">
        <f>SUMIFS('ReEDs Generation Data'!K$729:K$1448,'ReEDs Generation Data'!$E$729:$E$1448,Calculations!$A70)</f>
        <v>0</v>
      </c>
      <c r="G70" s="1">
        <f>SUMIFS('ReEDs Generation Data'!L$729:L$1448,'ReEDs Generation Data'!$E$729:$E$1448,Calculations!$A70)</f>
        <v>0</v>
      </c>
      <c r="H70" s="1">
        <f>SUMIFS('ReEDs Generation Data'!M$729:M$1448,'ReEDs Generation Data'!$E$729:$E$1448,Calculations!$A70)</f>
        <v>0</v>
      </c>
      <c r="I70" s="1">
        <f>SUMIFS('ReEDs Generation Data'!N$729:N$1448,'ReEDs Generation Data'!$E$729:$E$1448,Calculations!$A70)</f>
        <v>0</v>
      </c>
      <c r="J70" s="1">
        <f>SUMIFS('ReEDs Generation Data'!O$729:O$1448,'ReEDs Generation Data'!$E$729:$E$1448,Calculations!$A70)</f>
        <v>0</v>
      </c>
      <c r="K70" s="1">
        <f>SUMIFS('ReEDs Generation Data'!P$729:P$1448,'ReEDs Generation Data'!$E$729:$E$1448,Calculations!$A70)</f>
        <v>0</v>
      </c>
      <c r="L70" s="1">
        <f>SUMIFS('ReEDs Generation Data'!Q$729:Q$1448,'ReEDs Generation Data'!$E$729:$E$1448,Calculations!$A70)</f>
        <v>0</v>
      </c>
      <c r="M70" s="1">
        <f>SUMIFS('ReEDs Generation Data'!R$729:R$1448,'ReEDs Generation Data'!$E$729:$E$1448,Calculations!$A70)</f>
        <v>0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3.1540115886315178E-4</v>
      </c>
      <c r="C73" s="1">
        <f>SUMIFS('ReEDs Generation Data'!H$729:H$1448,'ReEDs Generation Data'!$E$729:$E$1448,Calculations!$A73)</f>
        <v>3.1581265047774562E-4</v>
      </c>
      <c r="D73" s="1">
        <f>SUMIFS('ReEDs Generation Data'!I$729:I$1448,'ReEDs Generation Data'!$E$729:$E$1448,Calculations!$A73)</f>
        <v>3.0246586758730297E-4</v>
      </c>
      <c r="E73" s="1">
        <f>SUMIFS('ReEDs Generation Data'!J$729:J$1448,'ReEDs Generation Data'!$E$729:$E$1448,Calculations!$A73)</f>
        <v>2.9039681646984383E-4</v>
      </c>
      <c r="F73" s="1">
        <f>SUMIFS('ReEDs Generation Data'!K$729:K$1448,'ReEDs Generation Data'!$E$729:$E$1448,Calculations!$A73)</f>
        <v>2.8429429448428726E-4</v>
      </c>
      <c r="G73" s="1">
        <f>SUMIFS('ReEDs Generation Data'!L$729:L$1448,'ReEDs Generation Data'!$E$729:$E$1448,Calculations!$A73)</f>
        <v>2.7946706815461719E-4</v>
      </c>
      <c r="H73" s="1">
        <f>SUMIFS('ReEDs Generation Data'!M$729:M$1448,'ReEDs Generation Data'!$E$729:$E$1448,Calculations!$A73)</f>
        <v>2.7792818178834565E-4</v>
      </c>
      <c r="I73" s="1">
        <f>SUMIFS('ReEDs Generation Data'!N$729:N$1448,'ReEDs Generation Data'!$E$729:$E$1448,Calculations!$A73)</f>
        <v>2.7642820955581075E-4</v>
      </c>
      <c r="J73" s="1">
        <f>SUMIFS('ReEDs Generation Data'!O$729:O$1448,'ReEDs Generation Data'!$E$729:$E$1448,Calculations!$A73)</f>
        <v>2.7390225683443888E-4</v>
      </c>
      <c r="K73" s="1">
        <f>SUMIFS('ReEDs Generation Data'!P$729:P$1448,'ReEDs Generation Data'!$E$729:$E$1448,Calculations!$A73)</f>
        <v>2.7154447419987156E-4</v>
      </c>
      <c r="L73" s="1">
        <f>SUMIFS('ReEDs Generation Data'!Q$729:Q$1448,'ReEDs Generation Data'!$E$729:$E$1448,Calculations!$A73)</f>
        <v>2.7190718029819515E-4</v>
      </c>
      <c r="M73" s="1">
        <f>SUMIFS('ReEDs Generation Data'!R$729:R$1448,'ReEDs Generation Data'!$E$729:$E$1448,Calculations!$A73)</f>
        <v>2.722756761832976E-4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</v>
      </c>
      <c r="G730" s="44">
        <f>G4/SUMIFS(G$3:G$722,$B$3:$B$722,$B730)*SUMIFS(Calculations!$E$3:$E$53,Calculations!$A$3:$A$53,$B730)</f>
        <v>0</v>
      </c>
      <c r="H730" s="44">
        <f>H4/SUMIFS(H$3:H$722,$B$3:$B$722,$B730)*SUMIFS(Calculations!$E$3:$E$53,Calculations!$A$3:$A$53,$B730)</f>
        <v>0</v>
      </c>
      <c r="I730" s="44">
        <f>I4/SUMIFS(I$3:I$722,$B$3:$B$722,$B730)*SUMIFS(Calculations!$E$3:$E$53,Calculations!$A$3:$A$53,$B730)</f>
        <v>0</v>
      </c>
      <c r="J730" s="44">
        <f>J4/SUMIFS(J$3:J$722,$B$3:$B$722,$B730)*SUMIFS(Calculations!$E$3:$E$53,Calculations!$A$3:$A$53,$B730)</f>
        <v>0</v>
      </c>
      <c r="K730" s="44">
        <f>K4/SUMIFS(K$3:K$722,$B$3:$B$722,$B730)*SUMIFS(Calculations!$E$3:$E$53,Calculations!$A$3:$A$53,$B730)</f>
        <v>0</v>
      </c>
      <c r="L730" s="44">
        <f>L4/SUMIFS(L$3:L$722,$B$3:$B$722,$B730)*SUMIFS(Calculations!$E$3:$E$53,Calculations!$A$3:$A$53,$B730)</f>
        <v>0</v>
      </c>
      <c r="M730" s="44">
        <f>M4/SUMIFS(M$3:M$722,$B$3:$B$722,$B730)*SUMIFS(Calculations!$E$3:$E$53,Calculations!$A$3:$A$53,$B730)</f>
        <v>0</v>
      </c>
      <c r="N730" s="44">
        <f>N4/SUMIFS(N$3:N$722,$B$3:$B$722,$B730)*SUMIFS(Calculations!$E$3:$E$53,Calculations!$A$3:$A$53,$B730)</f>
        <v>0</v>
      </c>
      <c r="O730" s="44">
        <f>O4/SUMIFS(O$3:O$722,$B$3:$B$722,$B730)*SUMIFS(Calculations!$E$3:$E$53,Calculations!$A$3:$A$53,$B730)</f>
        <v>0</v>
      </c>
      <c r="P730" s="44">
        <f>P4/SUMIFS(P$3:P$722,$B$3:$B$722,$B730)*SUMIFS(Calculations!$E$3:$E$53,Calculations!$A$3:$A$53,$B730)</f>
        <v>0</v>
      </c>
      <c r="Q730" s="44">
        <f>Q4/SUMIFS(Q$3:Q$722,$B$3:$B$722,$B730)*SUMIFS(Calculations!$E$3:$E$53,Calculations!$A$3:$A$53,$B730)</f>
        <v>0</v>
      </c>
      <c r="R730" s="44">
        <f>R4/SUMIFS(R$3:R$722,$B$3:$B$722,$B730)*SUMIFS(Calculations!$E$3:$E$53,Calculations!$A$3:$A$53,$B730)</f>
        <v>0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0</v>
      </c>
      <c r="G733" s="44">
        <f>G7/SUMIFS(G$3:G$722,$B$3:$B$722,$B733)*SUMIFS(Calculations!$E$3:$E$53,Calculations!$A$3:$A$53,$B733)</f>
        <v>0</v>
      </c>
      <c r="H733" s="44">
        <f>H7/SUMIFS(H$3:H$722,$B$3:$B$722,$B733)*SUMIFS(Calculations!$E$3:$E$53,Calculations!$A$3:$A$53,$B733)</f>
        <v>0</v>
      </c>
      <c r="I733" s="44">
        <f>I7/SUMIFS(I$3:I$722,$B$3:$B$722,$B733)*SUMIFS(Calculations!$E$3:$E$53,Calculations!$A$3:$A$53,$B733)</f>
        <v>0</v>
      </c>
      <c r="J733" s="44">
        <f>J7/SUMIFS(J$3:J$722,$B$3:$B$722,$B733)*SUMIFS(Calculations!$E$3:$E$53,Calculations!$A$3:$A$53,$B733)</f>
        <v>0</v>
      </c>
      <c r="K733" s="44">
        <f>K7/SUMIFS(K$3:K$722,$B$3:$B$722,$B733)*SUMIFS(Calculations!$E$3:$E$53,Calculations!$A$3:$A$53,$B733)</f>
        <v>0</v>
      </c>
      <c r="L733" s="44">
        <f>L7/SUMIFS(L$3:L$722,$B$3:$B$722,$B733)*SUMIFS(Calculations!$E$3:$E$53,Calculations!$A$3:$A$53,$B733)</f>
        <v>0</v>
      </c>
      <c r="M733" s="44">
        <f>M7/SUMIFS(M$3:M$722,$B$3:$B$722,$B733)*SUMIFS(Calculations!$E$3:$E$53,Calculations!$A$3:$A$53,$B733)</f>
        <v>0</v>
      </c>
      <c r="N733" s="44">
        <f>N7/SUMIFS(N$3:N$722,$B$3:$B$722,$B733)*SUMIFS(Calculations!$E$3:$E$53,Calculations!$A$3:$A$53,$B733)</f>
        <v>0</v>
      </c>
      <c r="O733" s="44">
        <f>O7/SUMIFS(O$3:O$722,$B$3:$B$722,$B733)*SUMIFS(Calculations!$E$3:$E$53,Calculations!$A$3:$A$53,$B733)</f>
        <v>0</v>
      </c>
      <c r="P733" s="44">
        <f>P7/SUMIFS(P$3:P$722,$B$3:$B$722,$B733)*SUMIFS(Calculations!$E$3:$E$53,Calculations!$A$3:$A$53,$B733)</f>
        <v>0</v>
      </c>
      <c r="Q733" s="44">
        <f>Q7/SUMIFS(Q$3:Q$722,$B$3:$B$722,$B733)*SUMIFS(Calculations!$E$3:$E$53,Calculations!$A$3:$A$53,$B733)</f>
        <v>0</v>
      </c>
      <c r="R733" s="44">
        <f>R7/SUMIFS(R$3:R$722,$B$3:$B$722,$B733)*SUMIFS(Calculations!$E$3:$E$53,Calculations!$A$3:$A$53,$B733)</f>
        <v>0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</v>
      </c>
      <c r="G736" s="44">
        <f>G10/SUMIFS(G$3:G$722,$B$3:$B$722,$B736)*SUMIFS(Calculations!$E$3:$E$53,Calculations!$A$3:$A$53,$B736)</f>
        <v>0</v>
      </c>
      <c r="H736" s="44">
        <f>H10/SUMIFS(H$3:H$722,$B$3:$B$722,$B736)*SUMIFS(Calculations!$E$3:$E$53,Calculations!$A$3:$A$53,$B736)</f>
        <v>0</v>
      </c>
      <c r="I736" s="44">
        <f>I10/SUMIFS(I$3:I$722,$B$3:$B$722,$B736)*SUMIFS(Calculations!$E$3:$E$53,Calculations!$A$3:$A$53,$B736)</f>
        <v>0</v>
      </c>
      <c r="J736" s="44">
        <f>J10/SUMIFS(J$3:J$722,$B$3:$B$722,$B736)*SUMIFS(Calculations!$E$3:$E$53,Calculations!$A$3:$A$53,$B736)</f>
        <v>0</v>
      </c>
      <c r="K736" s="44">
        <f>K10/SUMIFS(K$3:K$722,$B$3:$B$722,$B736)*SUMIFS(Calculations!$E$3:$E$53,Calculations!$A$3:$A$53,$B736)</f>
        <v>0</v>
      </c>
      <c r="L736" s="44">
        <f>L10/SUMIFS(L$3:L$722,$B$3:$B$722,$B736)*SUMIFS(Calculations!$E$3:$E$53,Calculations!$A$3:$A$53,$B736)</f>
        <v>0</v>
      </c>
      <c r="M736" s="44">
        <f>M10/SUMIFS(M$3:M$722,$B$3:$B$722,$B736)*SUMIFS(Calculations!$E$3:$E$53,Calculations!$A$3:$A$53,$B736)</f>
        <v>0</v>
      </c>
      <c r="N736" s="44">
        <f>N10/SUMIFS(N$3:N$722,$B$3:$B$722,$B736)*SUMIFS(Calculations!$E$3:$E$53,Calculations!$A$3:$A$53,$B736)</f>
        <v>0</v>
      </c>
      <c r="O736" s="44">
        <f>O10/SUMIFS(O$3:O$722,$B$3:$B$722,$B736)*SUMIFS(Calculations!$E$3:$E$53,Calculations!$A$3:$A$53,$B736)</f>
        <v>0</v>
      </c>
      <c r="P736" s="44">
        <f>P10/SUMIFS(P$3:P$722,$B$3:$B$722,$B736)*SUMIFS(Calculations!$E$3:$E$53,Calculations!$A$3:$A$53,$B736)</f>
        <v>0</v>
      </c>
      <c r="Q736" s="44">
        <f>Q10/SUMIFS(Q$3:Q$722,$B$3:$B$722,$B736)*SUMIFS(Calculations!$E$3:$E$53,Calculations!$A$3:$A$53,$B736)</f>
        <v>0</v>
      </c>
      <c r="R736" s="44">
        <f>R10/SUMIFS(R$3:R$722,$B$3:$B$722,$B736)*SUMIFS(Calculations!$E$3:$E$53,Calculations!$A$3:$A$53,$B736)</f>
        <v>0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0</v>
      </c>
      <c r="G737" s="44">
        <f>G11/SUMIFS(G$3:G$722,$B$3:$B$722,$B737)*SUMIFS(Calculations!$E$3:$E$53,Calculations!$A$3:$A$53,$B737)</f>
        <v>0</v>
      </c>
      <c r="H737" s="44">
        <f>H11/SUMIFS(H$3:H$722,$B$3:$B$722,$B737)*SUMIFS(Calculations!$E$3:$E$53,Calculations!$A$3:$A$53,$B737)</f>
        <v>0</v>
      </c>
      <c r="I737" s="44">
        <f>I11/SUMIFS(I$3:I$722,$B$3:$B$722,$B737)*SUMIFS(Calculations!$E$3:$E$53,Calculations!$A$3:$A$53,$B737)</f>
        <v>0</v>
      </c>
      <c r="J737" s="44">
        <f>J11/SUMIFS(J$3:J$722,$B$3:$B$722,$B737)*SUMIFS(Calculations!$E$3:$E$53,Calculations!$A$3:$A$53,$B737)</f>
        <v>0</v>
      </c>
      <c r="K737" s="44">
        <f>K11/SUMIFS(K$3:K$722,$B$3:$B$722,$B737)*SUMIFS(Calculations!$E$3:$E$53,Calculations!$A$3:$A$53,$B737)</f>
        <v>0</v>
      </c>
      <c r="L737" s="44">
        <f>L11/SUMIFS(L$3:L$722,$B$3:$B$722,$B737)*SUMIFS(Calculations!$E$3:$E$53,Calculations!$A$3:$A$53,$B737)</f>
        <v>0</v>
      </c>
      <c r="M737" s="44">
        <f>M11/SUMIFS(M$3:M$722,$B$3:$B$722,$B737)*SUMIFS(Calculations!$E$3:$E$53,Calculations!$A$3:$A$53,$B737)</f>
        <v>0</v>
      </c>
      <c r="N737" s="44">
        <f>N11/SUMIFS(N$3:N$722,$B$3:$B$722,$B737)*SUMIFS(Calculations!$E$3:$E$53,Calculations!$A$3:$A$53,$B737)</f>
        <v>0</v>
      </c>
      <c r="O737" s="44">
        <f>O11/SUMIFS(O$3:O$722,$B$3:$B$722,$B737)*SUMIFS(Calculations!$E$3:$E$53,Calculations!$A$3:$A$53,$B737)</f>
        <v>0</v>
      </c>
      <c r="P737" s="44">
        <f>P11/SUMIFS(P$3:P$722,$B$3:$B$722,$B737)*SUMIFS(Calculations!$E$3:$E$53,Calculations!$A$3:$A$53,$B737)</f>
        <v>0</v>
      </c>
      <c r="Q737" s="44">
        <f>Q11/SUMIFS(Q$3:Q$722,$B$3:$B$722,$B737)*SUMIFS(Calculations!$E$3:$E$53,Calculations!$A$3:$A$53,$B737)</f>
        <v>0</v>
      </c>
      <c r="R737" s="44">
        <f>R11/SUMIFS(R$3:R$722,$B$3:$B$722,$B737)*SUMIFS(Calculations!$E$3:$E$53,Calculations!$A$3:$A$53,$B737)</f>
        <v>0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</v>
      </c>
      <c r="G738" s="44">
        <f>G12/SUMIFS(G$3:G$722,$B$3:$B$722,$B738)*SUMIFS(Calculations!$E$3:$E$53,Calculations!$A$3:$A$53,$B738)</f>
        <v>0</v>
      </c>
      <c r="H738" s="44">
        <f>H12/SUMIFS(H$3:H$722,$B$3:$B$722,$B738)*SUMIFS(Calculations!$E$3:$E$53,Calculations!$A$3:$A$53,$B738)</f>
        <v>0</v>
      </c>
      <c r="I738" s="44">
        <f>I12/SUMIFS(I$3:I$722,$B$3:$B$722,$B738)*SUMIFS(Calculations!$E$3:$E$53,Calculations!$A$3:$A$53,$B738)</f>
        <v>0</v>
      </c>
      <c r="J738" s="44">
        <f>J12/SUMIFS(J$3:J$722,$B$3:$B$722,$B738)*SUMIFS(Calculations!$E$3:$E$53,Calculations!$A$3:$A$53,$B738)</f>
        <v>0</v>
      </c>
      <c r="K738" s="44">
        <f>K12/SUMIFS(K$3:K$722,$B$3:$B$722,$B738)*SUMIFS(Calculations!$E$3:$E$53,Calculations!$A$3:$A$53,$B738)</f>
        <v>0</v>
      </c>
      <c r="L738" s="44">
        <f>L12/SUMIFS(L$3:L$722,$B$3:$B$722,$B738)*SUMIFS(Calculations!$E$3:$E$53,Calculations!$A$3:$A$53,$B738)</f>
        <v>0</v>
      </c>
      <c r="M738" s="44">
        <f>M12/SUMIFS(M$3:M$722,$B$3:$B$722,$B738)*SUMIFS(Calculations!$E$3:$E$53,Calculations!$A$3:$A$53,$B738)</f>
        <v>0</v>
      </c>
      <c r="N738" s="44">
        <f>N12/SUMIFS(N$3:N$722,$B$3:$B$722,$B738)*SUMIFS(Calculations!$E$3:$E$53,Calculations!$A$3:$A$53,$B738)</f>
        <v>0</v>
      </c>
      <c r="O738" s="44">
        <f>O12/SUMIFS(O$3:O$722,$B$3:$B$722,$B738)*SUMIFS(Calculations!$E$3:$E$53,Calculations!$A$3:$A$53,$B738)</f>
        <v>0</v>
      </c>
      <c r="P738" s="44">
        <f>P12/SUMIFS(P$3:P$722,$B$3:$B$722,$B738)*SUMIFS(Calculations!$E$3:$E$53,Calculations!$A$3:$A$53,$B738)</f>
        <v>0</v>
      </c>
      <c r="Q738" s="44">
        <f>Q12/SUMIFS(Q$3:Q$722,$B$3:$B$722,$B738)*SUMIFS(Calculations!$E$3:$E$53,Calculations!$A$3:$A$53,$B738)</f>
        <v>0</v>
      </c>
      <c r="R738" s="44">
        <f>R12/SUMIFS(R$3:R$722,$B$3:$B$722,$B738)*SUMIFS(Calculations!$E$3:$E$53,Calculations!$A$3:$A$53,$B738)</f>
        <v>0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0</v>
      </c>
      <c r="G740" s="44">
        <f>G14/SUMIFS(G$3:G$722,$B$3:$B$722,$B740)*SUMIFS(Calculations!$E$3:$E$53,Calculations!$A$3:$A$53,$B740)</f>
        <v>0</v>
      </c>
      <c r="H740" s="44">
        <f>H14/SUMIFS(H$3:H$722,$B$3:$B$722,$B740)*SUMIFS(Calculations!$E$3:$E$53,Calculations!$A$3:$A$53,$B740)</f>
        <v>0</v>
      </c>
      <c r="I740" s="44">
        <f>I14/SUMIFS(I$3:I$722,$B$3:$B$722,$B740)*SUMIFS(Calculations!$E$3:$E$53,Calculations!$A$3:$A$53,$B740)</f>
        <v>0</v>
      </c>
      <c r="J740" s="44">
        <f>J14/SUMIFS(J$3:J$722,$B$3:$B$722,$B740)*SUMIFS(Calculations!$E$3:$E$53,Calculations!$A$3:$A$53,$B740)</f>
        <v>0</v>
      </c>
      <c r="K740" s="44">
        <f>K14/SUMIFS(K$3:K$722,$B$3:$B$722,$B740)*SUMIFS(Calculations!$E$3:$E$53,Calculations!$A$3:$A$53,$B740)</f>
        <v>0</v>
      </c>
      <c r="L740" s="44">
        <f>L14/SUMIFS(L$3:L$722,$B$3:$B$722,$B740)*SUMIFS(Calculations!$E$3:$E$53,Calculations!$A$3:$A$53,$B740)</f>
        <v>0</v>
      </c>
      <c r="M740" s="44">
        <f>M14/SUMIFS(M$3:M$722,$B$3:$B$722,$B740)*SUMIFS(Calculations!$E$3:$E$53,Calculations!$A$3:$A$53,$B740)</f>
        <v>0</v>
      </c>
      <c r="N740" s="44">
        <f>N14/SUMIFS(N$3:N$722,$B$3:$B$722,$B740)*SUMIFS(Calculations!$E$3:$E$53,Calculations!$A$3:$A$53,$B740)</f>
        <v>0</v>
      </c>
      <c r="O740" s="44">
        <f>O14/SUMIFS(O$3:O$722,$B$3:$B$722,$B740)*SUMIFS(Calculations!$E$3:$E$53,Calculations!$A$3:$A$53,$B740)</f>
        <v>0</v>
      </c>
      <c r="P740" s="44">
        <f>P14/SUMIFS(P$3:P$722,$B$3:$B$722,$B740)*SUMIFS(Calculations!$E$3:$E$53,Calculations!$A$3:$A$53,$B740)</f>
        <v>0</v>
      </c>
      <c r="Q740" s="44">
        <f>Q14/SUMIFS(Q$3:Q$722,$B$3:$B$722,$B740)*SUMIFS(Calculations!$E$3:$E$53,Calculations!$A$3:$A$53,$B740)</f>
        <v>0</v>
      </c>
      <c r="R740" s="44">
        <f>R14/SUMIFS(R$3:R$722,$B$3:$B$722,$B740)*SUMIFS(Calculations!$E$3:$E$53,Calculations!$A$3:$A$53,$B740)</f>
        <v>0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0</v>
      </c>
      <c r="G741" s="44">
        <f>G15/SUMIFS(G$3:G$722,$B$3:$B$722,$B741)*SUMIFS(Calculations!$E$3:$E$53,Calculations!$A$3:$A$53,$B741)</f>
        <v>0</v>
      </c>
      <c r="H741" s="44">
        <f>H15/SUMIFS(H$3:H$722,$B$3:$B$722,$B741)*SUMIFS(Calculations!$E$3:$E$53,Calculations!$A$3:$A$53,$B741)</f>
        <v>0</v>
      </c>
      <c r="I741" s="44">
        <f>I15/SUMIFS(I$3:I$722,$B$3:$B$722,$B741)*SUMIFS(Calculations!$E$3:$E$53,Calculations!$A$3:$A$53,$B741)</f>
        <v>0</v>
      </c>
      <c r="J741" s="44">
        <f>J15/SUMIFS(J$3:J$722,$B$3:$B$722,$B741)*SUMIFS(Calculations!$E$3:$E$53,Calculations!$A$3:$A$53,$B741)</f>
        <v>0</v>
      </c>
      <c r="K741" s="44">
        <f>K15/SUMIFS(K$3:K$722,$B$3:$B$722,$B741)*SUMIFS(Calculations!$E$3:$E$53,Calculations!$A$3:$A$53,$B741)</f>
        <v>0</v>
      </c>
      <c r="L741" s="44">
        <f>L15/SUMIFS(L$3:L$722,$B$3:$B$722,$B741)*SUMIFS(Calculations!$E$3:$E$53,Calculations!$A$3:$A$53,$B741)</f>
        <v>0</v>
      </c>
      <c r="M741" s="44">
        <f>M15/SUMIFS(M$3:M$722,$B$3:$B$722,$B741)*SUMIFS(Calculations!$E$3:$E$53,Calculations!$A$3:$A$53,$B741)</f>
        <v>0</v>
      </c>
      <c r="N741" s="44">
        <f>N15/SUMIFS(N$3:N$722,$B$3:$B$722,$B741)*SUMIFS(Calculations!$E$3:$E$53,Calculations!$A$3:$A$53,$B741)</f>
        <v>0</v>
      </c>
      <c r="O741" s="44">
        <f>O15/SUMIFS(O$3:O$722,$B$3:$B$722,$B741)*SUMIFS(Calculations!$E$3:$E$53,Calculations!$A$3:$A$53,$B741)</f>
        <v>0</v>
      </c>
      <c r="P741" s="44">
        <f>P15/SUMIFS(P$3:P$722,$B$3:$B$722,$B741)*SUMIFS(Calculations!$E$3:$E$53,Calculations!$A$3:$A$53,$B741)</f>
        <v>0</v>
      </c>
      <c r="Q741" s="44">
        <f>Q15/SUMIFS(Q$3:Q$722,$B$3:$B$722,$B741)*SUMIFS(Calculations!$E$3:$E$53,Calculations!$A$3:$A$53,$B741)</f>
        <v>0</v>
      </c>
      <c r="R741" s="44">
        <f>R15/SUMIFS(R$3:R$722,$B$3:$B$722,$B741)*SUMIFS(Calculations!$E$3:$E$53,Calculations!$A$3:$A$53,$B741)</f>
        <v>0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0</v>
      </c>
      <c r="G743" s="44">
        <f>G17/SUMIFS(G$3:G$722,$B$3:$B$722,$B743)*SUMIFS(Calculations!$E$3:$E$53,Calculations!$A$3:$A$53,$B743)</f>
        <v>0</v>
      </c>
      <c r="H743" s="44">
        <f>H17/SUMIFS(H$3:H$722,$B$3:$B$722,$B743)*SUMIFS(Calculations!$E$3:$E$53,Calculations!$A$3:$A$53,$B743)</f>
        <v>0</v>
      </c>
      <c r="I743" s="44">
        <f>I17/SUMIFS(I$3:I$722,$B$3:$B$722,$B743)*SUMIFS(Calculations!$E$3:$E$53,Calculations!$A$3:$A$53,$B743)</f>
        <v>0</v>
      </c>
      <c r="J743" s="44">
        <f>J17/SUMIFS(J$3:J$722,$B$3:$B$722,$B743)*SUMIFS(Calculations!$E$3:$E$53,Calculations!$A$3:$A$53,$B743)</f>
        <v>0</v>
      </c>
      <c r="K743" s="44">
        <f>K17/SUMIFS(K$3:K$722,$B$3:$B$722,$B743)*SUMIFS(Calculations!$E$3:$E$53,Calculations!$A$3:$A$53,$B743)</f>
        <v>0</v>
      </c>
      <c r="L743" s="44">
        <f>L17/SUMIFS(L$3:L$722,$B$3:$B$722,$B743)*SUMIFS(Calculations!$E$3:$E$53,Calculations!$A$3:$A$53,$B743)</f>
        <v>0</v>
      </c>
      <c r="M743" s="44">
        <f>M17/SUMIFS(M$3:M$722,$B$3:$B$722,$B743)*SUMIFS(Calculations!$E$3:$E$53,Calculations!$A$3:$A$53,$B743)</f>
        <v>0</v>
      </c>
      <c r="N743" s="44">
        <f>N17/SUMIFS(N$3:N$722,$B$3:$B$722,$B743)*SUMIFS(Calculations!$E$3:$E$53,Calculations!$A$3:$A$53,$B743)</f>
        <v>0</v>
      </c>
      <c r="O743" s="44">
        <f>O17/SUMIFS(O$3:O$722,$B$3:$B$722,$B743)*SUMIFS(Calculations!$E$3:$E$53,Calculations!$A$3:$A$53,$B743)</f>
        <v>0</v>
      </c>
      <c r="P743" s="44">
        <f>P17/SUMIFS(P$3:P$722,$B$3:$B$722,$B743)*SUMIFS(Calculations!$E$3:$E$53,Calculations!$A$3:$A$53,$B743)</f>
        <v>0</v>
      </c>
      <c r="Q743" s="44">
        <f>Q17/SUMIFS(Q$3:Q$722,$B$3:$B$722,$B743)*SUMIFS(Calculations!$E$3:$E$53,Calculations!$A$3:$A$53,$B743)</f>
        <v>0</v>
      </c>
      <c r="R743" s="44">
        <f>R17/SUMIFS(R$3:R$722,$B$3:$B$722,$B743)*SUMIFS(Calculations!$E$3:$E$53,Calculations!$A$3:$A$53,$B743)</f>
        <v>0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0.32813068211964658</v>
      </c>
      <c r="G760" s="44">
        <f>G34/SUMIFS(G$3:G$722,$B$3:$B$722,$B760)*SUMIFS(Calculations!$E$3:$E$53,Calculations!$A$3:$A$53,$B760)</f>
        <v>0.29937202966586413</v>
      </c>
      <c r="H760" s="44">
        <f>H34/SUMIFS(H$3:H$722,$B$3:$B$722,$B760)*SUMIFS(Calculations!$E$3:$E$53,Calculations!$A$3:$A$53,$B760)</f>
        <v>0.27058128882577676</v>
      </c>
      <c r="I760" s="44">
        <f>I34/SUMIFS(I$3:I$722,$B$3:$B$722,$B760)*SUMIFS(Calculations!$E$3:$E$53,Calculations!$A$3:$A$53,$B760)</f>
        <v>0.25755618953810477</v>
      </c>
      <c r="J760" s="44">
        <f>J34/SUMIFS(J$3:J$722,$B$3:$B$722,$B760)*SUMIFS(Calculations!$E$3:$E$53,Calculations!$A$3:$A$53,$B760)</f>
        <v>0.2457274893342633</v>
      </c>
      <c r="K760" s="44">
        <f>K34/SUMIFS(K$3:K$722,$B$3:$B$722,$B760)*SUMIFS(Calculations!$E$3:$E$53,Calculations!$A$3:$A$53,$B760)</f>
        <v>0.23711145962639962</v>
      </c>
      <c r="L760" s="44">
        <f>L34/SUMIFS(L$3:L$722,$B$3:$B$722,$B760)*SUMIFS(Calculations!$E$3:$E$53,Calculations!$A$3:$A$53,$B760)</f>
        <v>0.22907917561967553</v>
      </c>
      <c r="M760" s="44">
        <f>M34/SUMIFS(M$3:M$722,$B$3:$B$722,$B760)*SUMIFS(Calculations!$E$3:$E$53,Calculations!$A$3:$A$53,$B760)</f>
        <v>0.22725293820028641</v>
      </c>
      <c r="N760" s="44">
        <f>N34/SUMIFS(N$3:N$722,$B$3:$B$722,$B760)*SUMIFS(Calculations!$E$3:$E$53,Calculations!$A$3:$A$53,$B760)</f>
        <v>0.22545558830733578</v>
      </c>
      <c r="O760" s="44">
        <f>O34/SUMIFS(O$3:O$722,$B$3:$B$722,$B760)*SUMIFS(Calculations!$E$3:$E$53,Calculations!$A$3:$A$53,$B760)</f>
        <v>0.2247746302009947</v>
      </c>
      <c r="P760" s="44">
        <f>P34/SUMIFS(P$3:P$722,$B$3:$B$722,$B760)*SUMIFS(Calculations!$E$3:$E$53,Calculations!$A$3:$A$53,$B760)</f>
        <v>0.22409777319153459</v>
      </c>
      <c r="Q760" s="44">
        <f>Q34/SUMIFS(Q$3:Q$722,$B$3:$B$722,$B760)*SUMIFS(Calculations!$E$3:$E$53,Calculations!$A$3:$A$53,$B760)</f>
        <v>0.22414354571579106</v>
      </c>
      <c r="R760" s="44">
        <f>R34/SUMIFS(R$3:R$722,$B$3:$B$722,$B760)*SUMIFS(Calculations!$E$3:$E$53,Calculations!$A$3:$A$53,$B760)</f>
        <v>0.22418933694217003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1.7967369038135179E-2</v>
      </c>
      <c r="G761" s="44">
        <f>G35/SUMIFS(G$3:G$722,$B$3:$B$722,$B761)*SUMIFS(Calculations!$E$3:$E$53,Calculations!$A$3:$A$53,$B761)</f>
        <v>1.7977387282387264E-2</v>
      </c>
      <c r="H761" s="44">
        <f>H35/SUMIFS(H$3:H$722,$B$3:$B$722,$B761)*SUMIFS(Calculations!$E$3:$E$53,Calculations!$A$3:$A$53,$B761)</f>
        <v>1.7987416704815799E-2</v>
      </c>
      <c r="I761" s="44">
        <f>I35/SUMIFS(I$3:I$722,$B$3:$B$722,$B761)*SUMIFS(Calculations!$E$3:$E$53,Calculations!$A$3:$A$53,$B761)</f>
        <v>1.7121547931976115E-2</v>
      </c>
      <c r="J761" s="44">
        <f>J35/SUMIFS(J$3:J$722,$B$3:$B$722,$B761)*SUMIFS(Calculations!$E$3:$E$53,Calculations!$A$3:$A$53,$B761)</f>
        <v>1.6335212111911947E-2</v>
      </c>
      <c r="K761" s="44">
        <f>K35/SUMIFS(K$3:K$722,$B$3:$B$722,$B761)*SUMIFS(Calculations!$E$3:$E$53,Calculations!$A$3:$A$53,$B761)</f>
        <v>1.5762444802801354E-2</v>
      </c>
      <c r="L761" s="44">
        <f>L35/SUMIFS(L$3:L$722,$B$3:$B$722,$B761)*SUMIFS(Calculations!$E$3:$E$53,Calculations!$A$3:$A$53,$B761)</f>
        <v>1.5228483122940329E-2</v>
      </c>
      <c r="M761" s="44">
        <f>M35/SUMIFS(M$3:M$722,$B$3:$B$722,$B761)*SUMIFS(Calculations!$E$3:$E$53,Calculations!$A$3:$A$53,$B761)</f>
        <v>1.5107080443519907E-2</v>
      </c>
      <c r="N761" s="44">
        <f>N35/SUMIFS(N$3:N$722,$B$3:$B$722,$B761)*SUMIFS(Calculations!$E$3:$E$53,Calculations!$A$3:$A$53,$B761)</f>
        <v>1.4987598118525604E-2</v>
      </c>
      <c r="O761" s="44">
        <f>O35/SUMIFS(O$3:O$722,$B$3:$B$722,$B761)*SUMIFS(Calculations!$E$3:$E$53,Calculations!$A$3:$A$53,$B761)</f>
        <v>1.4942330105831769E-2</v>
      </c>
      <c r="P761" s="44">
        <f>P35/SUMIFS(P$3:P$722,$B$3:$B$722,$B761)*SUMIFS(Calculations!$E$3:$E$53,Calculations!$A$3:$A$53,$B761)</f>
        <v>1.4897334721518357E-2</v>
      </c>
      <c r="Q761" s="44">
        <f>Q35/SUMIFS(Q$3:Q$722,$B$3:$B$722,$B761)*SUMIFS(Calculations!$E$3:$E$53,Calculations!$A$3:$A$53,$B761)</f>
        <v>1.4900377538968911E-2</v>
      </c>
      <c r="R761" s="44">
        <f>R35/SUMIFS(R$3:R$722,$B$3:$B$722,$B761)*SUMIFS(Calculations!$E$3:$E$53,Calculations!$A$3:$A$53,$B761)</f>
        <v>1.4903421599679379E-2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6.5551276967218741E-2</v>
      </c>
      <c r="G763" s="44">
        <f>G37/SUMIFS(G$3:G$722,$B$3:$B$722,$B763)*SUMIFS(Calculations!$E$3:$E$53,Calculations!$A$3:$A$53,$B763)</f>
        <v>7.3361360717177734E-2</v>
      </c>
      <c r="H763" s="44">
        <f>H37/SUMIFS(H$3:H$722,$B$3:$B$722,$B763)*SUMIFS(Calculations!$E$3:$E$53,Calculations!$A$3:$A$53,$B763)</f>
        <v>8.1180158817881945E-2</v>
      </c>
      <c r="I763" s="44">
        <f>I37/SUMIFS(I$3:I$722,$B$3:$B$722,$B763)*SUMIFS(Calculations!$E$3:$E$53,Calculations!$A$3:$A$53,$B763)</f>
        <v>7.7272351173899856E-2</v>
      </c>
      <c r="J763" s="44">
        <f>J37/SUMIFS(J$3:J$722,$B$3:$B$722,$B763)*SUMIFS(Calculations!$E$3:$E$53,Calculations!$A$3:$A$53,$B763)</f>
        <v>7.3723488777227425E-2</v>
      </c>
      <c r="K763" s="44">
        <f>K37/SUMIFS(K$3:K$722,$B$3:$B$722,$B763)*SUMIFS(Calculations!$E$3:$E$53,Calculations!$A$3:$A$53,$B763)</f>
        <v>7.1138496063579984E-2</v>
      </c>
      <c r="L763" s="44">
        <f>L37/SUMIFS(L$3:L$722,$B$3:$B$722,$B763)*SUMIFS(Calculations!$E$3:$E$53,Calculations!$A$3:$A$53,$B763)</f>
        <v>6.8728639513018414E-2</v>
      </c>
      <c r="M763" s="44">
        <f>M37/SUMIFS(M$3:M$722,$B$3:$B$722,$B763)*SUMIFS(Calculations!$E$3:$E$53,Calculations!$A$3:$A$53,$B763)</f>
        <v>6.8180729329026982E-2</v>
      </c>
      <c r="N763" s="44">
        <f>N37/SUMIFS(N$3:N$722,$B$3:$B$722,$B763)*SUMIFS(Calculations!$E$3:$E$53,Calculations!$A$3:$A$53,$B763)</f>
        <v>6.7641486019209718E-2</v>
      </c>
      <c r="O763" s="44">
        <f>O37/SUMIFS(O$3:O$722,$B$3:$B$722,$B763)*SUMIFS(Calculations!$E$3:$E$53,Calculations!$A$3:$A$53,$B763)</f>
        <v>6.7437184060781655E-2</v>
      </c>
      <c r="P763" s="44">
        <f>P37/SUMIFS(P$3:P$722,$B$3:$B$722,$B763)*SUMIFS(Calculations!$E$3:$E$53,Calculations!$A$3:$A$53,$B763)</f>
        <v>6.7234112518904474E-2</v>
      </c>
      <c r="Q763" s="44">
        <f>Q37/SUMIFS(Q$3:Q$722,$B$3:$B$722,$B763)*SUMIFS(Calculations!$E$3:$E$53,Calculations!$A$3:$A$53,$B763)</f>
        <v>6.7247845252622895E-2</v>
      </c>
      <c r="R763" s="44">
        <f>R37/SUMIFS(R$3:R$722,$B$3:$B$722,$B763)*SUMIFS(Calculations!$E$3:$E$53,Calculations!$A$3:$A$53,$B763)</f>
        <v>6.7261583597377037E-2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7.5035056121953323E-3</v>
      </c>
      <c r="G765" s="44">
        <f>G39/SUMIFS(G$3:G$722,$B$3:$B$722,$B765)*SUMIFS(Calculations!$E$3:$E$53,Calculations!$A$3:$A$53,$B765)</f>
        <v>7.5108212739563758E-3</v>
      </c>
      <c r="H765" s="44">
        <f>H39/SUMIFS(H$3:H$722,$B$3:$B$722,$B765)*SUMIFS(Calculations!$E$3:$E$53,Calculations!$A$3:$A$53,$B765)</f>
        <v>7.5181450984010178E-3</v>
      </c>
      <c r="I765" s="44">
        <f>I39/SUMIFS(I$3:I$722,$B$3:$B$722,$B765)*SUMIFS(Calculations!$E$3:$E$53,Calculations!$A$3:$A$53,$B765)</f>
        <v>7.153320294811377E-3</v>
      </c>
      <c r="J765" s="44">
        <f>J39/SUMIFS(J$3:J$722,$B$3:$B$722,$B765)*SUMIFS(Calculations!$E$3:$E$53,Calculations!$A$3:$A$53,$B765)</f>
        <v>6.8220058738401972E-3</v>
      </c>
      <c r="K765" s="44">
        <f>K39/SUMIFS(K$3:K$722,$B$3:$B$722,$B765)*SUMIFS(Calculations!$E$3:$E$53,Calculations!$A$3:$A$53,$B765)</f>
        <v>6.5788687920116636E-3</v>
      </c>
      <c r="L765" s="44">
        <f>L39/SUMIFS(L$3:L$722,$B$3:$B$722,$B765)*SUMIFS(Calculations!$E$3:$E$53,Calculations!$A$3:$A$53,$B765)</f>
        <v>6.3522045208763778E-3</v>
      </c>
      <c r="M765" s="44">
        <f>M39/SUMIFS(M$3:M$722,$B$3:$B$722,$B765)*SUMIFS(Calculations!$E$3:$E$53,Calculations!$A$3:$A$53,$B765)</f>
        <v>6.2932196850911627E-3</v>
      </c>
      <c r="N765" s="44">
        <f>N39/SUMIFS(N$3:N$722,$B$3:$B$722,$B765)*SUMIFS(Calculations!$E$3:$E$53,Calculations!$A$3:$A$53,$B765)</f>
        <v>6.2351678747631671E-3</v>
      </c>
      <c r="O765" s="44">
        <f>O39/SUMIFS(O$3:O$722,$B$3:$B$722,$B765)*SUMIFS(Calculations!$E$3:$E$53,Calculations!$A$3:$A$53,$B765)</f>
        <v>6.207110500214193E-3</v>
      </c>
      <c r="P765" s="44">
        <f>P39/SUMIFS(P$3:P$722,$B$3:$B$722,$B765)*SUMIFS(Calculations!$E$3:$E$53,Calculations!$A$3:$A$53,$B765)</f>
        <v>6.1792221023029585E-3</v>
      </c>
      <c r="Q765" s="44">
        <f>Q39/SUMIFS(Q$3:Q$722,$B$3:$B$722,$B765)*SUMIFS(Calculations!$E$3:$E$53,Calculations!$A$3:$A$53,$B765)</f>
        <v>6.1686040285153934E-3</v>
      </c>
      <c r="R765" s="44">
        <f>R39/SUMIFS(R$3:R$722,$B$3:$B$722,$B765)*SUMIFS(Calculations!$E$3:$E$53,Calculations!$A$3:$A$53,$B765)</f>
        <v>6.157981616306046E-3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0.1373202363833757</v>
      </c>
      <c r="G766" s="44">
        <f>G40/SUMIFS(G$3:G$722,$B$3:$B$722,$B766)*SUMIFS(Calculations!$E$3:$E$53,Calculations!$A$3:$A$53,$B766)</f>
        <v>0.1537544240164378</v>
      </c>
      <c r="H766" s="44">
        <f>H40/SUMIFS(H$3:H$722,$B$3:$B$722,$B766)*SUMIFS(Calculations!$E$3:$E$53,Calculations!$A$3:$A$53,$B766)</f>
        <v>0.17020694861998981</v>
      </c>
      <c r="I766" s="44">
        <f>I40/SUMIFS(I$3:I$722,$B$3:$B$722,$B766)*SUMIFS(Calculations!$E$3:$E$53,Calculations!$A$3:$A$53,$B766)</f>
        <v>0.20723070295580859</v>
      </c>
      <c r="J766" s="44">
        <f>J40/SUMIFS(J$3:J$722,$B$3:$B$722,$B766)*SUMIFS(Calculations!$E$3:$E$53,Calculations!$A$3:$A$53,$B766)</f>
        <v>0.24085370119840768</v>
      </c>
      <c r="K766" s="44">
        <f>K40/SUMIFS(K$3:K$722,$B$3:$B$722,$B766)*SUMIFS(Calculations!$E$3:$E$53,Calculations!$A$3:$A$53,$B766)</f>
        <v>0.26550778016061877</v>
      </c>
      <c r="L766" s="44">
        <f>L40/SUMIFS(L$3:L$722,$B$3:$B$722,$B766)*SUMIFS(Calculations!$E$3:$E$53,Calculations!$A$3:$A$53,$B766)</f>
        <v>0.28849151755046798</v>
      </c>
      <c r="M766" s="44">
        <f>M40/SUMIFS(M$3:M$722,$B$3:$B$722,$B766)*SUMIFS(Calculations!$E$3:$E$53,Calculations!$A$3:$A$53,$B766)</f>
        <v>0.29311299886062187</v>
      </c>
      <c r="N766" s="44">
        <f>N40/SUMIFS(N$3:N$722,$B$3:$B$722,$B766)*SUMIFS(Calculations!$E$3:$E$53,Calculations!$A$3:$A$53,$B766)</f>
        <v>0.29766137731891501</v>
      </c>
      <c r="O766" s="44">
        <f>O40/SUMIFS(O$3:O$722,$B$3:$B$722,$B766)*SUMIFS(Calculations!$E$3:$E$53,Calculations!$A$3:$A$53,$B766)</f>
        <v>0.29866189997495401</v>
      </c>
      <c r="P766" s="44">
        <f>P40/SUMIFS(P$3:P$722,$B$3:$B$722,$B766)*SUMIFS(Calculations!$E$3:$E$53,Calculations!$A$3:$A$53,$B766)</f>
        <v>0.29965639694408813</v>
      </c>
      <c r="Q766" s="44">
        <f>Q40/SUMIFS(Q$3:Q$722,$B$3:$B$722,$B766)*SUMIFS(Calculations!$E$3:$E$53,Calculations!$A$3:$A$53,$B766)</f>
        <v>0.29854735962336404</v>
      </c>
      <c r="R766" s="44">
        <f>R40/SUMIFS(R$3:R$722,$B$3:$B$722,$B766)*SUMIFS(Calculations!$E$3:$E$53,Calculations!$A$3:$A$53,$B766)</f>
        <v>0.29743786916285531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0.32393362358934996</v>
      </c>
      <c r="G768" s="44">
        <f>G42/SUMIFS(G$3:G$722,$B$3:$B$722,$B768)*SUMIFS(Calculations!$E$3:$E$53,Calculations!$A$3:$A$53,$B768)</f>
        <v>0.32411424247437942</v>
      </c>
      <c r="H768" s="44">
        <f>H42/SUMIFS(H$3:H$722,$B$3:$B$722,$B768)*SUMIFS(Calculations!$E$3:$E$53,Calculations!$A$3:$A$53,$B768)</f>
        <v>0.32429506289070681</v>
      </c>
      <c r="I768" s="44">
        <f>I42/SUMIFS(I$3:I$722,$B$3:$B$722,$B768)*SUMIFS(Calculations!$E$3:$E$53,Calculations!$A$3:$A$53,$B768)</f>
        <v>0.30868431829345921</v>
      </c>
      <c r="J768" s="44">
        <f>J42/SUMIFS(J$3:J$722,$B$3:$B$722,$B768)*SUMIFS(Calculations!$E$3:$E$53,Calculations!$A$3:$A$53,$B768)</f>
        <v>0.29450747297955421</v>
      </c>
      <c r="K768" s="44">
        <f>K42/SUMIFS(K$3:K$722,$B$3:$B$722,$B768)*SUMIFS(Calculations!$E$3:$E$53,Calculations!$A$3:$A$53,$B768)</f>
        <v>0.28418105348430611</v>
      </c>
      <c r="L768" s="44">
        <f>L42/SUMIFS(L$3:L$722,$B$3:$B$722,$B768)*SUMIFS(Calculations!$E$3:$E$53,Calculations!$A$3:$A$53,$B768)</f>
        <v>0.27455426052156801</v>
      </c>
      <c r="M768" s="44">
        <f>M42/SUMIFS(M$3:M$722,$B$3:$B$722,$B768)*SUMIFS(Calculations!$E$3:$E$53,Calculations!$A$3:$A$53,$B768)</f>
        <v>0.27236549210618988</v>
      </c>
      <c r="N768" s="44">
        <f>N42/SUMIFS(N$3:N$722,$B$3:$B$722,$B768)*SUMIFS(Calculations!$E$3:$E$53,Calculations!$A$3:$A$53,$B768)</f>
        <v>0.27021134575297945</v>
      </c>
      <c r="O768" s="44">
        <f>O42/SUMIFS(O$3:O$722,$B$3:$B$722,$B768)*SUMIFS(Calculations!$E$3:$E$53,Calculations!$A$3:$A$53,$B768)</f>
        <v>0.26939520893553676</v>
      </c>
      <c r="P768" s="44">
        <f>P42/SUMIFS(P$3:P$722,$B$3:$B$722,$B768)*SUMIFS(Calculations!$E$3:$E$53,Calculations!$A$3:$A$53,$B768)</f>
        <v>0.26858398733406003</v>
      </c>
      <c r="Q768" s="44">
        <f>Q42/SUMIFS(Q$3:Q$722,$B$3:$B$722,$B768)*SUMIFS(Calculations!$E$3:$E$53,Calculations!$A$3:$A$53,$B768)</f>
        <v>0.26863884627754731</v>
      </c>
      <c r="R768" s="44">
        <f>R42/SUMIFS(R$3:R$722,$B$3:$B$722,$B768)*SUMIFS(Calculations!$E$3:$E$53,Calculations!$A$3:$A$53,$B768)</f>
        <v>0.2686937276357626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2.8582805207124832E-4</v>
      </c>
      <c r="G770" s="44">
        <f>G44/SUMIFS(G$3:G$722,$B$3:$B$722,$B770)*SUMIFS(Calculations!$E$3:$E$53,Calculations!$A$3:$A$53,$B770)</f>
        <v>2.8598742405462944E-4</v>
      </c>
      <c r="H770" s="44">
        <f>H44/SUMIFS(H$3:H$722,$B$3:$B$722,$B770)*SUMIFS(Calculations!$E$3:$E$53,Calculations!$A$3:$A$53,$B770)</f>
        <v>2.8614697386239836E-4</v>
      </c>
      <c r="I770" s="44">
        <f>I44/SUMIFS(I$3:I$722,$B$3:$B$722,$B770)*SUMIFS(Calculations!$E$3:$E$53,Calculations!$A$3:$A$53,$B770)</f>
        <v>2.7237258184291006E-4</v>
      </c>
      <c r="J770" s="44">
        <f>J44/SUMIFS(J$3:J$722,$B$3:$B$722,$B770)*SUMIFS(Calculations!$E$3:$E$53,Calculations!$A$3:$A$53,$B770)</f>
        <v>2.5986341395941264E-4</v>
      </c>
      <c r="K770" s="44">
        <f>K44/SUMIFS(K$3:K$722,$B$3:$B$722,$B770)*SUMIFS(Calculations!$E$3:$E$53,Calculations!$A$3:$A$53,$B770)</f>
        <v>2.5075173133600257E-4</v>
      </c>
      <c r="L770" s="44">
        <f>L44/SUMIFS(L$3:L$722,$B$3:$B$722,$B770)*SUMIFS(Calculations!$E$3:$E$53,Calculations!$A$3:$A$53,$B770)</f>
        <v>2.4225737545610523E-4</v>
      </c>
      <c r="M770" s="44">
        <f>M44/SUMIFS(M$3:M$722,$B$3:$B$722,$B770)*SUMIFS(Calculations!$E$3:$E$53,Calculations!$A$3:$A$53,$B770)</f>
        <v>2.4032608037882831E-4</v>
      </c>
      <c r="N770" s="44">
        <f>N44/SUMIFS(N$3:N$722,$B$3:$B$722,$B770)*SUMIFS(Calculations!$E$3:$E$53,Calculations!$A$3:$A$53,$B770)</f>
        <v>2.3842533463594402E-4</v>
      </c>
      <c r="O770" s="44">
        <f>O44/SUMIFS(O$3:O$722,$B$3:$B$722,$B770)*SUMIFS(Calculations!$E$3:$E$53,Calculations!$A$3:$A$53,$B770)</f>
        <v>2.3770520316527895E-4</v>
      </c>
      <c r="P770" s="44">
        <f>P44/SUMIFS(P$3:P$722,$B$3:$B$722,$B770)*SUMIFS(Calculations!$E$3:$E$53,Calculations!$A$3:$A$53,$B770)</f>
        <v>2.3698940871461654E-4</v>
      </c>
      <c r="Q770" s="44">
        <f>Q44/SUMIFS(Q$3:Q$722,$B$3:$B$722,$B770)*SUMIFS(Calculations!$E$3:$E$53,Calculations!$A$3:$A$53,$B770)</f>
        <v>2.3703781438730317E-4</v>
      </c>
      <c r="R770" s="44">
        <f>R44/SUMIFS(R$3:R$722,$B$3:$B$722,$B770)*SUMIFS(Calculations!$E$3:$E$53,Calculations!$A$3:$A$53,$B770)</f>
        <v>2.3708623983798624E-4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2.5985305542299393E-2</v>
      </c>
      <c r="G771" s="44">
        <f>G45/SUMIFS(G$3:G$722,$B$3:$B$722,$B771)*SUMIFS(Calculations!$E$3:$E$53,Calculations!$A$3:$A$53,$B771)</f>
        <v>2.7492058144384313E-2</v>
      </c>
      <c r="H771" s="44">
        <f>H45/SUMIFS(H$3:H$722,$B$3:$B$722,$B771)*SUMIFS(Calculations!$E$3:$E$53,Calculations!$A$3:$A$53,$B771)</f>
        <v>2.9000491953877643E-2</v>
      </c>
      <c r="I771" s="44">
        <f>I45/SUMIFS(I$3:I$722,$B$3:$B$722,$B771)*SUMIFS(Calculations!$E$3:$E$53,Calculations!$A$3:$A$53,$B771)</f>
        <v>2.8541560252781047E-2</v>
      </c>
      <c r="J771" s="44">
        <f>J45/SUMIFS(J$3:J$722,$B$3:$B$722,$B771)*SUMIFS(Calculations!$E$3:$E$53,Calculations!$A$3:$A$53,$B771)</f>
        <v>2.8124782968676296E-2</v>
      </c>
      <c r="K771" s="44">
        <f>K45/SUMIFS(K$3:K$722,$B$3:$B$722,$B771)*SUMIFS(Calculations!$E$3:$E$53,Calculations!$A$3:$A$53,$B771)</f>
        <v>2.7914376765476229E-2</v>
      </c>
      <c r="L771" s="44">
        <f>L45/SUMIFS(L$3:L$722,$B$3:$B$722,$B771)*SUMIFS(Calculations!$E$3:$E$53,Calculations!$A$3:$A$53,$B771)</f>
        <v>2.7718225819137569E-2</v>
      </c>
      <c r="M771" s="44">
        <f>M45/SUMIFS(M$3:M$722,$B$3:$B$722,$B771)*SUMIFS(Calculations!$E$3:$E$53,Calculations!$A$3:$A$53,$B771)</f>
        <v>2.8467232266722924E-2</v>
      </c>
      <c r="N771" s="44">
        <f>N45/SUMIFS(N$3:N$722,$B$3:$B$722,$B771)*SUMIFS(Calculations!$E$3:$E$53,Calculations!$A$3:$A$53,$B771)</f>
        <v>2.9204390888101513E-2</v>
      </c>
      <c r="O771" s="44">
        <f>O45/SUMIFS(O$3:O$722,$B$3:$B$722,$B771)*SUMIFS(Calculations!$E$3:$E$53,Calculations!$A$3:$A$53,$B771)</f>
        <v>3.0359806888682804E-2</v>
      </c>
      <c r="P771" s="44">
        <f>P45/SUMIFS(P$3:P$722,$B$3:$B$722,$B771)*SUMIFS(Calculations!$E$3:$E$53,Calculations!$A$3:$A$53,$B771)</f>
        <v>3.1508264351121799E-2</v>
      </c>
      <c r="Q771" s="44">
        <f>Q45/SUMIFS(Q$3:Q$722,$B$3:$B$722,$B771)*SUMIFS(Calculations!$E$3:$E$53,Calculations!$A$3:$A$53,$B771)</f>
        <v>3.2742991548506961E-2</v>
      </c>
      <c r="R771" s="44">
        <f>R45/SUMIFS(R$3:R$722,$B$3:$B$722,$B771)*SUMIFS(Calculations!$E$3:$E$53,Calculations!$A$3:$A$53,$B771)</f>
        <v>3.3978223241102383E-2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5.2115195415405595E-2</v>
      </c>
      <c r="G773" s="44">
        <f>G47/SUMIFS(G$3:G$722,$B$3:$B$722,$B773)*SUMIFS(Calculations!$E$3:$E$53,Calculations!$A$3:$A$53,$B773)</f>
        <v>5.4924711721056105E-2</v>
      </c>
      <c r="H773" s="44">
        <f>H47/SUMIFS(H$3:H$722,$B$3:$B$722,$B773)*SUMIFS(Calculations!$E$3:$E$53,Calculations!$A$3:$A$53,$B773)</f>
        <v>5.773736283438545E-2</v>
      </c>
      <c r="I773" s="44">
        <f>I47/SUMIFS(I$3:I$722,$B$3:$B$722,$B773)*SUMIFS(Calculations!$E$3:$E$53,Calculations!$A$3:$A$53,$B773)</f>
        <v>5.49606596970139E-2</v>
      </c>
      <c r="J773" s="44">
        <f>J47/SUMIFS(J$3:J$722,$B$3:$B$722,$B773)*SUMIFS(Calculations!$E$3:$E$53,Calculations!$A$3:$A$53,$B773)</f>
        <v>5.2439006061857266E-2</v>
      </c>
      <c r="K773" s="44">
        <f>K47/SUMIFS(K$3:K$722,$B$3:$B$722,$B773)*SUMIFS(Calculations!$E$3:$E$53,Calculations!$A$3:$A$53,$B773)</f>
        <v>5.0347791293168062E-2</v>
      </c>
      <c r="L773" s="44">
        <f>L47/SUMIFS(L$3:L$722,$B$3:$B$722,$B773)*SUMIFS(Calculations!$E$3:$E$53,Calculations!$A$3:$A$53,$B773)</f>
        <v>4.8398258676557331E-2</v>
      </c>
      <c r="M773" s="44">
        <f>M47/SUMIFS(M$3:M$722,$B$3:$B$722,$B773)*SUMIFS(Calculations!$E$3:$E$53,Calculations!$A$3:$A$53,$B773)</f>
        <v>4.7773005747859733E-2</v>
      </c>
      <c r="N773" s="44">
        <f>N47/SUMIFS(N$3:N$722,$B$3:$B$722,$B773)*SUMIFS(Calculations!$E$3:$E$53,Calculations!$A$3:$A$53,$B773)</f>
        <v>4.71576431052316E-2</v>
      </c>
      <c r="O773" s="44">
        <f>O47/SUMIFS(O$3:O$722,$B$3:$B$722,$B773)*SUMIFS(Calculations!$E$3:$E$53,Calculations!$A$3:$A$53,$B773)</f>
        <v>4.6777146849536717E-2</v>
      </c>
      <c r="P773" s="44">
        <f>P47/SUMIFS(P$3:P$722,$B$3:$B$722,$B773)*SUMIFS(Calculations!$E$3:$E$53,Calculations!$A$3:$A$53,$B773)</f>
        <v>4.6398942147452743E-2</v>
      </c>
      <c r="Q773" s="44">
        <f>Q47/SUMIFS(Q$3:Q$722,$B$3:$B$722,$B773)*SUMIFS(Calculations!$E$3:$E$53,Calculations!$A$3:$A$53,$B773)</f>
        <v>4.6166414919993778E-2</v>
      </c>
      <c r="R773" s="44">
        <f>R47/SUMIFS(R$3:R$722,$B$3:$B$722,$B773)*SUMIFS(Calculations!$E$3:$E$53,Calculations!$A$3:$A$53,$B773)</f>
        <v>4.5933792684606969E-2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3.4268494863850892E-6</v>
      </c>
      <c r="H1344" s="44">
        <f>H618/SUMIFS(H$3:H$722,$B$3:$B$722,$B1344)*SUMIFS(Calculations!$E$3:$E$53,Calculations!$A$3:$A$53,$B1344)</f>
        <v>6.9124039727939516E-6</v>
      </c>
      <c r="I1344" s="44">
        <f>I618/SUMIFS(I$3:I$722,$B$3:$B$722,$B1344)*SUMIFS(Calculations!$E$3:$E$53,Calculations!$A$3:$A$53,$B1344)</f>
        <v>1.3064344336767076E-5</v>
      </c>
      <c r="J1344" s="44">
        <f>J618/SUMIFS(J$3:J$722,$B$3:$B$722,$B1344)*SUMIFS(Calculations!$E$3:$E$53,Calculations!$A$3:$A$53,$B1344)</f>
        <v>1.9396229963005685E-5</v>
      </c>
      <c r="K1344" s="44">
        <f>K618/SUMIFS(K$3:K$722,$B$3:$B$722,$B1344)*SUMIFS(Calculations!$E$3:$E$53,Calculations!$A$3:$A$53,$B1344)</f>
        <v>2.1307788024950816E-5</v>
      </c>
      <c r="L1344" s="44">
        <f>L618/SUMIFS(L$3:L$722,$B$3:$B$722,$B1344)*SUMIFS(Calculations!$E$3:$E$53,Calculations!$A$3:$A$53,$B1344)</f>
        <v>2.3637318382271523E-5</v>
      </c>
      <c r="M1344" s="44">
        <f>M618/SUMIFS(M$3:M$722,$B$3:$B$722,$B1344)*SUMIFS(Calculations!$E$3:$E$53,Calculations!$A$3:$A$53,$B1344)</f>
        <v>2.3886594551068868E-5</v>
      </c>
      <c r="N1344" s="44">
        <f>N618/SUMIFS(N$3:N$722,$B$3:$B$722,$B1344)*SUMIFS(Calculations!$E$3:$E$53,Calculations!$A$3:$A$53,$B1344)</f>
        <v>2.4141184427423533E-5</v>
      </c>
      <c r="O1344" s="44">
        <f>O618/SUMIFS(O$3:O$722,$B$3:$B$722,$B1344)*SUMIFS(Calculations!$E$3:$E$53,Calculations!$A$3:$A$53,$B1344)</f>
        <v>2.2994043219075539E-5</v>
      </c>
      <c r="P1344" s="44">
        <f>P618/SUMIFS(P$3:P$722,$B$3:$B$722,$B1344)*SUMIFS(Calculations!$E$3:$E$53,Calculations!$A$3:$A$53,$B1344)</f>
        <v>2.1950976354821615E-5</v>
      </c>
      <c r="Q1344" s="44">
        <f>Q618/SUMIFS(Q$3:Q$722,$B$3:$B$722,$B1344)*SUMIFS(Calculations!$E$3:$E$53,Calculations!$A$3:$A$53,$B1344)</f>
        <v>2.2150634526918299E-5</v>
      </c>
      <c r="R1344" s="44">
        <f>R618/SUMIFS(R$3:R$722,$B$3:$B$722,$B1344)*SUMIFS(Calculations!$E$3:$E$53,Calculations!$A$3:$A$53,$B1344)</f>
        <v>2.2353958075554473E-5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2.8333733207989511E-2</v>
      </c>
      <c r="G1345" s="44">
        <f>G619/SUMIFS(G$3:G$722,$B$3:$B$722,$B1345)*SUMIFS(Calculations!$E$3:$E$53,Calculations!$A$3:$A$53,$B1345)</f>
        <v>2.8580559220905334E-2</v>
      </c>
      <c r="H1345" s="44">
        <f>H619/SUMIFS(H$3:H$722,$B$3:$B$722,$B1345)*SUMIFS(Calculations!$E$3:$E$53,Calculations!$A$3:$A$53,$B1345)</f>
        <v>2.883161358442473E-2</v>
      </c>
      <c r="I1345" s="44">
        <f>I619/SUMIFS(I$3:I$722,$B$3:$B$722,$B1345)*SUMIFS(Calculations!$E$3:$E$53,Calculations!$A$3:$A$53,$B1345)</f>
        <v>2.9302466492311677E-2</v>
      </c>
      <c r="J1345" s="44">
        <f>J619/SUMIFS(J$3:J$722,$B$3:$B$722,$B1345)*SUMIFS(Calculations!$E$3:$E$53,Calculations!$A$3:$A$53,$B1345)</f>
        <v>2.9787091924798233E-2</v>
      </c>
      <c r="K1345" s="44">
        <f>K619/SUMIFS(K$3:K$722,$B$3:$B$722,$B1345)*SUMIFS(Calculations!$E$3:$E$53,Calculations!$A$3:$A$53,$B1345)</f>
        <v>2.6291073322510457E-2</v>
      </c>
      <c r="L1345" s="44">
        <f>L619/SUMIFS(L$3:L$722,$B$3:$B$722,$B1345)*SUMIFS(Calculations!$E$3:$E$53,Calculations!$A$3:$A$53,$B1345)</f>
        <v>2.2030631735138487E-2</v>
      </c>
      <c r="M1345" s="44">
        <f>M619/SUMIFS(M$3:M$722,$B$3:$B$722,$B1345)*SUMIFS(Calculations!$E$3:$E$53,Calculations!$A$3:$A$53,$B1345)</f>
        <v>2.226296398985142E-2</v>
      </c>
      <c r="N1345" s="44">
        <f>N619/SUMIFS(N$3:N$722,$B$3:$B$722,$B1345)*SUMIFS(Calculations!$E$3:$E$53,Calculations!$A$3:$A$53,$B1345)</f>
        <v>2.2500248766354269E-2</v>
      </c>
      <c r="O1345" s="44">
        <f>O619/SUMIFS(O$3:O$722,$B$3:$B$722,$B1345)*SUMIFS(Calculations!$E$3:$E$53,Calculations!$A$3:$A$53,$B1345)</f>
        <v>2.1431081566395109E-2</v>
      </c>
      <c r="P1345" s="44">
        <f>P619/SUMIFS(P$3:P$722,$B$3:$B$722,$B1345)*SUMIFS(Calculations!$E$3:$E$53,Calculations!$A$3:$A$53,$B1345)</f>
        <v>2.0458914521476055E-2</v>
      </c>
      <c r="Q1345" s="44">
        <f>Q619/SUMIFS(Q$3:Q$722,$B$3:$B$722,$B1345)*SUMIFS(Calculations!$E$3:$E$53,Calculations!$A$3:$A$53,$B1345)</f>
        <v>2.0645001436719025E-2</v>
      </c>
      <c r="R1345" s="44">
        <f>R619/SUMIFS(R$3:R$722,$B$3:$B$722,$B1345)*SUMIFS(Calculations!$E$3:$E$53,Calculations!$A$3:$A$53,$B1345)</f>
        <v>2.08345045838461E-2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2.313706924937425E-4</v>
      </c>
      <c r="G1347" s="44">
        <f>G621/SUMIFS(G$3:G$722,$B$3:$B$722,$B1347)*SUMIFS(Calculations!$E$3:$E$53,Calculations!$A$3:$A$53,$B1347)</f>
        <v>2.3333565527106339E-4</v>
      </c>
      <c r="H1347" s="44">
        <f>H621/SUMIFS(H$3:H$722,$B$3:$B$722,$B1347)*SUMIFS(Calculations!$E$3:$E$53,Calculations!$A$3:$A$53,$B1347)</f>
        <v>2.3533427962014222E-4</v>
      </c>
      <c r="I1347" s="44">
        <f>I621/SUMIFS(I$3:I$722,$B$3:$B$722,$B1347)*SUMIFS(Calculations!$E$3:$E$53,Calculations!$A$3:$A$53,$B1347)</f>
        <v>2.3872645191567963E-4</v>
      </c>
      <c r="J1347" s="44">
        <f>J621/SUMIFS(J$3:J$722,$B$3:$B$722,$B1347)*SUMIFS(Calculations!$E$3:$E$53,Calculations!$A$3:$A$53,$B1347)</f>
        <v>2.4221784580591009E-4</v>
      </c>
      <c r="K1347" s="44">
        <f>K621/SUMIFS(K$3:K$722,$B$3:$B$722,$B1347)*SUMIFS(Calculations!$E$3:$E$53,Calculations!$A$3:$A$53,$B1347)</f>
        <v>2.660891587765427E-4</v>
      </c>
      <c r="L1347" s="44">
        <f>L621/SUMIFS(L$3:L$722,$B$3:$B$722,$B1347)*SUMIFS(Calculations!$E$3:$E$53,Calculations!$A$3:$A$53,$B1347)</f>
        <v>2.9518006076965632E-4</v>
      </c>
      <c r="M1347" s="44">
        <f>M621/SUMIFS(M$3:M$722,$B$3:$B$722,$B1347)*SUMIFS(Calculations!$E$3:$E$53,Calculations!$A$3:$A$53,$B1347)</f>
        <v>2.9829299234099803E-4</v>
      </c>
      <c r="N1347" s="44">
        <f>N621/SUMIFS(N$3:N$722,$B$3:$B$722,$B1347)*SUMIFS(Calculations!$E$3:$E$53,Calculations!$A$3:$A$53,$B1347)</f>
        <v>3.0147228086934791E-4</v>
      </c>
      <c r="O1347" s="44">
        <f>O621/SUMIFS(O$3:O$722,$B$3:$B$722,$B1347)*SUMIFS(Calculations!$E$3:$E$53,Calculations!$A$3:$A$53,$B1347)</f>
        <v>2.8714691594785554E-4</v>
      </c>
      <c r="P1347" s="44">
        <f>P621/SUMIFS(P$3:P$722,$B$3:$B$722,$B1347)*SUMIFS(Calculations!$E$3:$E$53,Calculations!$A$3:$A$53,$B1347)</f>
        <v>2.7412121923395873E-4</v>
      </c>
      <c r="Q1347" s="44">
        <f>Q621/SUMIFS(Q$3:Q$722,$B$3:$B$722,$B1347)*SUMIFS(Calculations!$E$3:$E$53,Calculations!$A$3:$A$53,$B1347)</f>
        <v>2.7661452707960924E-4</v>
      </c>
      <c r="R1347" s="44">
        <f>R621/SUMIFS(R$3:R$722,$B$3:$B$722,$B1347)*SUMIFS(Calculations!$E$3:$E$53,Calculations!$A$3:$A$53,$B1347)</f>
        <v>2.7915360771776416E-4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5.8961820348817648E-4</v>
      </c>
      <c r="G1348" s="44">
        <f>G622/SUMIFS(G$3:G$722,$B$3:$B$722,$B1348)*SUMIFS(Calculations!$E$3:$E$53,Calculations!$A$3:$A$53,$B1348)</f>
        <v>5.9462565629128552E-4</v>
      </c>
      <c r="H1348" s="44">
        <f>H622/SUMIFS(H$3:H$722,$B$3:$B$722,$B1348)*SUMIFS(Calculations!$E$3:$E$53,Calculations!$A$3:$A$53,$B1348)</f>
        <v>5.9971889124446978E-4</v>
      </c>
      <c r="I1348" s="44">
        <f>I622/SUMIFS(I$3:I$722,$B$3:$B$722,$B1348)*SUMIFS(Calculations!$E$3:$E$53,Calculations!$A$3:$A$53,$B1348)</f>
        <v>6.083634024107717E-4</v>
      </c>
      <c r="J1348" s="44">
        <f>J622/SUMIFS(J$3:J$722,$B$3:$B$722,$B1348)*SUMIFS(Calculations!$E$3:$E$53,Calculations!$A$3:$A$53,$B1348)</f>
        <v>6.172607669431571E-4</v>
      </c>
      <c r="K1348" s="44">
        <f>K622/SUMIFS(K$3:K$722,$B$3:$B$722,$B1348)*SUMIFS(Calculations!$E$3:$E$53,Calculations!$A$3:$A$53,$B1348)</f>
        <v>6.7809371219195542E-4</v>
      </c>
      <c r="L1348" s="44">
        <f>L622/SUMIFS(L$3:L$722,$B$3:$B$722,$B1348)*SUMIFS(Calculations!$E$3:$E$53,Calculations!$A$3:$A$53,$B1348)</f>
        <v>7.5222810313904653E-4</v>
      </c>
      <c r="M1348" s="44">
        <f>M622/SUMIFS(M$3:M$722,$B$3:$B$722,$B1348)*SUMIFS(Calculations!$E$3:$E$53,Calculations!$A$3:$A$53,$B1348)</f>
        <v>7.6016100553430443E-4</v>
      </c>
      <c r="N1348" s="44">
        <f>N622/SUMIFS(N$3:N$722,$B$3:$B$722,$B1348)*SUMIFS(Calculations!$E$3:$E$53,Calculations!$A$3:$A$53,$B1348)</f>
        <v>7.6826301002870219E-4</v>
      </c>
      <c r="O1348" s="44">
        <f>O622/SUMIFS(O$3:O$722,$B$3:$B$722,$B1348)*SUMIFS(Calculations!$E$3:$E$53,Calculations!$A$3:$A$53,$B1348)</f>
        <v>7.3175667537462197E-4</v>
      </c>
      <c r="P1348" s="44">
        <f>P622/SUMIFS(P$3:P$722,$B$3:$B$722,$B1348)*SUMIFS(Calculations!$E$3:$E$53,Calculations!$A$3:$A$53,$B1348)</f>
        <v>6.9856237659437614E-4</v>
      </c>
      <c r="Q1348" s="44">
        <f>Q622/SUMIFS(Q$3:Q$722,$B$3:$B$722,$B1348)*SUMIFS(Calculations!$E$3:$E$53,Calculations!$A$3:$A$53,$B1348)</f>
        <v>7.0491624828335491E-4</v>
      </c>
      <c r="R1348" s="44">
        <f>R622/SUMIFS(R$3:R$722,$B$3:$B$722,$B1348)*SUMIFS(Calculations!$E$3:$E$53,Calculations!$A$3:$A$53,$B1348)</f>
        <v>7.1138676599778413E-4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8.5700781361972478E-4</v>
      </c>
      <c r="G1350" s="44">
        <f>G624/SUMIFS(G$3:G$722,$B$3:$B$722,$B1350)*SUMIFS(Calculations!$E$3:$E$53,Calculations!$A$3:$A$53,$B1350)</f>
        <v>8.6086739032347251E-4</v>
      </c>
      <c r="H1350" s="44">
        <f>H624/SUMIFS(H$3:H$722,$B$3:$B$722,$B1350)*SUMIFS(Calculations!$E$3:$E$53,Calculations!$A$3:$A$53,$B1350)</f>
        <v>8.6479308503193178E-4</v>
      </c>
      <c r="I1350" s="44">
        <f>I624/SUMIFS(I$3:I$722,$B$3:$B$722,$B1350)*SUMIFS(Calculations!$E$3:$E$53,Calculations!$A$3:$A$53,$B1350)</f>
        <v>8.7556261307611253E-4</v>
      </c>
      <c r="J1350" s="44">
        <f>J624/SUMIFS(J$3:J$722,$B$3:$B$722,$B1350)*SUMIFS(Calculations!$E$3:$E$53,Calculations!$A$3:$A$53,$B1350)</f>
        <v>8.8664715157776332E-4</v>
      </c>
      <c r="K1350" s="44">
        <f>K624/SUMIFS(K$3:K$722,$B$3:$B$722,$B1350)*SUMIFS(Calculations!$E$3:$E$53,Calculations!$A$3:$A$53,$B1350)</f>
        <v>9.7320218587604746E-4</v>
      </c>
      <c r="L1350" s="44">
        <f>L624/SUMIFS(L$3:L$722,$B$3:$B$722,$B1350)*SUMIFS(Calculations!$E$3:$E$53,Calculations!$A$3:$A$53,$B1350)</f>
        <v>1.0786829368879282E-3</v>
      </c>
      <c r="M1350" s="44">
        <f>M624/SUMIFS(M$3:M$722,$B$3:$B$722,$B1350)*SUMIFS(Calculations!$E$3:$E$53,Calculations!$A$3:$A$53,$B1350)</f>
        <v>1.0846661069282605E-3</v>
      </c>
      <c r="N1350" s="44">
        <f>N624/SUMIFS(N$3:N$722,$B$3:$B$722,$B1350)*SUMIFS(Calculations!$E$3:$E$53,Calculations!$A$3:$A$53,$B1350)</f>
        <v>1.0907768175033074E-3</v>
      </c>
      <c r="O1350" s="44">
        <f>O624/SUMIFS(O$3:O$722,$B$3:$B$722,$B1350)*SUMIFS(Calculations!$E$3:$E$53,Calculations!$A$3:$A$53,$B1350)</f>
        <v>1.0420129203757525E-3</v>
      </c>
      <c r="P1350" s="44">
        <f>P624/SUMIFS(P$3:P$722,$B$3:$B$722,$B1350)*SUMIFS(Calculations!$E$3:$E$53,Calculations!$A$3:$A$53,$B1350)</f>
        <v>9.9767312602829883E-4</v>
      </c>
      <c r="Q1350" s="44">
        <f>Q624/SUMIFS(Q$3:Q$722,$B$3:$B$722,$B1350)*SUMIFS(Calculations!$E$3:$E$53,Calculations!$A$3:$A$53,$B1350)</f>
        <v>9.9442821619156953E-4</v>
      </c>
      <c r="R1350" s="44">
        <f>R624/SUMIFS(R$3:R$722,$B$3:$B$722,$B1350)*SUMIFS(Calculations!$E$3:$E$53,Calculations!$A$3:$A$53,$B1350)</f>
        <v>9.9112373545792503E-4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9.0544998623087996E-3</v>
      </c>
      <c r="G1351" s="44">
        <f>G625/SUMIFS(G$3:G$722,$B$3:$B$722,$B1351)*SUMIFS(Calculations!$E$3:$E$53,Calculations!$A$3:$A$53,$B1351)</f>
        <v>8.4323003461686252E-3</v>
      </c>
      <c r="H1351" s="44">
        <f>H625/SUMIFS(H$3:H$722,$B$3:$B$722,$B1351)*SUMIFS(Calculations!$E$3:$E$53,Calculations!$A$3:$A$53,$B1351)</f>
        <v>7.7994419952138756E-3</v>
      </c>
      <c r="I1351" s="44">
        <f>I625/SUMIFS(I$3:I$722,$B$3:$B$722,$B1351)*SUMIFS(Calculations!$E$3:$E$53,Calculations!$A$3:$A$53,$B1351)</f>
        <v>7.2490923660034103E-3</v>
      </c>
      <c r="J1351" s="44">
        <f>J625/SUMIFS(J$3:J$722,$B$3:$B$722,$B1351)*SUMIFS(Calculations!$E$3:$E$53,Calculations!$A$3:$A$53,$B1351)</f>
        <v>6.6826449200868615E-3</v>
      </c>
      <c r="K1351" s="44">
        <f>K625/SUMIFS(K$3:K$722,$B$3:$B$722,$B1351)*SUMIFS(Calculations!$E$3:$E$53,Calculations!$A$3:$A$53,$B1351)</f>
        <v>9.7238441999675795E-3</v>
      </c>
      <c r="L1351" s="44">
        <f>L625/SUMIFS(L$3:L$722,$B$3:$B$722,$B1351)*SUMIFS(Calculations!$E$3:$E$53,Calculations!$A$3:$A$53,$B1351)</f>
        <v>1.3430017811003479E-2</v>
      </c>
      <c r="M1351" s="44">
        <f>M625/SUMIFS(M$3:M$722,$B$3:$B$722,$B1351)*SUMIFS(Calculations!$E$3:$E$53,Calculations!$A$3:$A$53,$B1351)</f>
        <v>1.3155718293626243E-2</v>
      </c>
      <c r="N1351" s="44">
        <f>N625/SUMIFS(N$3:N$722,$B$3:$B$722,$B1351)*SUMIFS(Calculations!$E$3:$E$53,Calculations!$A$3:$A$53,$B1351)</f>
        <v>1.287557165726653E-2</v>
      </c>
      <c r="O1351" s="44">
        <f>O625/SUMIFS(O$3:O$722,$B$3:$B$722,$B1351)*SUMIFS(Calculations!$E$3:$E$53,Calculations!$A$3:$A$53,$B1351)</f>
        <v>1.4230386817732614E-2</v>
      </c>
      <c r="P1351" s="44">
        <f>P625/SUMIFS(P$3:P$722,$B$3:$B$722,$B1351)*SUMIFS(Calculations!$E$3:$E$53,Calculations!$A$3:$A$53,$B1351)</f>
        <v>1.5462286422408262E-2</v>
      </c>
      <c r="Q1351" s="44">
        <f>Q625/SUMIFS(Q$3:Q$722,$B$3:$B$722,$B1351)*SUMIFS(Calculations!$E$3:$E$53,Calculations!$A$3:$A$53,$B1351)</f>
        <v>1.5250338270753686E-2</v>
      </c>
      <c r="R1351" s="44">
        <f>R625/SUMIFS(R$3:R$722,$B$3:$B$722,$B1351)*SUMIFS(Calculations!$E$3:$E$53,Calculations!$A$3:$A$53,$B1351)</f>
        <v>1.5034499119925352E-2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2.9607419588173053E-6</v>
      </c>
      <c r="G1352" s="44">
        <f>G626/SUMIFS(G$3:G$722,$B$3:$B$722,$B1352)*SUMIFS(Calculations!$E$3:$E$53,Calculations!$A$3:$A$53,$B1352)</f>
        <v>2.1320376543964903E-6</v>
      </c>
      <c r="H1352" s="44">
        <f>H626/SUMIFS(H$3:H$722,$B$3:$B$722,$B1352)*SUMIFS(Calculations!$E$3:$E$53,Calculations!$A$3:$A$53,$B1352)</f>
        <v>1.2891369032382261E-6</v>
      </c>
      <c r="I1352" s="44">
        <f>I626/SUMIFS(I$3:I$722,$B$3:$B$722,$B1352)*SUMIFS(Calculations!$E$3:$E$53,Calculations!$A$3:$A$53,$B1352)</f>
        <v>6.5385943654357474E-7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2.9166036298949996E-5</v>
      </c>
      <c r="G1355" s="44">
        <f>G629/SUMIFS(G$3:G$722,$B$3:$B$722,$B1355)*SUMIFS(Calculations!$E$3:$E$53,Calculations!$A$3:$A$53,$B1355)</f>
        <v>2.9413734808522359E-5</v>
      </c>
      <c r="H1355" s="44">
        <f>H629/SUMIFS(H$3:H$722,$B$3:$B$722,$B1355)*SUMIFS(Calculations!$E$3:$E$53,Calculations!$A$3:$A$53,$B1355)</f>
        <v>2.9665676615347241E-5</v>
      </c>
      <c r="I1355" s="44">
        <f>I629/SUMIFS(I$3:I$722,$B$3:$B$722,$B1355)*SUMIFS(Calculations!$E$3:$E$53,Calculations!$A$3:$A$53,$B1355)</f>
        <v>3.0093285744392887E-5</v>
      </c>
      <c r="J1355" s="44">
        <f>J629/SUMIFS(J$3:J$722,$B$3:$B$722,$B1355)*SUMIFS(Calculations!$E$3:$E$53,Calculations!$A$3:$A$53,$B1355)</f>
        <v>3.0533402510431216E-5</v>
      </c>
      <c r="K1355" s="44">
        <f>K629/SUMIFS(K$3:K$722,$B$3:$B$722,$B1355)*SUMIFS(Calculations!$E$3:$E$53,Calculations!$A$3:$A$53,$B1355)</f>
        <v>3.3542563148284669E-5</v>
      </c>
      <c r="L1355" s="44">
        <f>L629/SUMIFS(L$3:L$722,$B$3:$B$722,$B1355)*SUMIFS(Calculations!$E$3:$E$53,Calculations!$A$3:$A$53,$B1355)</f>
        <v>3.7209692698511936E-5</v>
      </c>
      <c r="M1355" s="44">
        <f>M629/SUMIFS(M$3:M$722,$B$3:$B$722,$B1355)*SUMIFS(Calculations!$E$3:$E$53,Calculations!$A$3:$A$53,$B1355)</f>
        <v>3.760210140951735E-5</v>
      </c>
      <c r="N1355" s="44">
        <f>N629/SUMIFS(N$3:N$722,$B$3:$B$722,$B1355)*SUMIFS(Calculations!$E$3:$E$53,Calculations!$A$3:$A$53,$B1355)</f>
        <v>3.8002874919866739E-5</v>
      </c>
      <c r="O1355" s="44">
        <f>O629/SUMIFS(O$3:O$722,$B$3:$B$722,$B1355)*SUMIFS(Calculations!$E$3:$E$53,Calculations!$A$3:$A$53,$B1355)</f>
        <v>3.6197053669159936E-5</v>
      </c>
      <c r="P1355" s="44">
        <f>P629/SUMIFS(P$3:P$722,$B$3:$B$722,$B1355)*SUMIFS(Calculations!$E$3:$E$53,Calculations!$A$3:$A$53,$B1355)</f>
        <v>3.4555065485254999E-5</v>
      </c>
      <c r="Q1355" s="44">
        <f>Q629/SUMIFS(Q$3:Q$722,$B$3:$B$722,$B1355)*SUMIFS(Calculations!$E$3:$E$53,Calculations!$A$3:$A$53,$B1355)</f>
        <v>3.4869365910891953E-5</v>
      </c>
      <c r="R1355" s="44">
        <f>R629/SUMIFS(R$3:R$722,$B$3:$B$722,$B1355)*SUMIFS(Calculations!$E$3:$E$53,Calculations!$A$3:$A$53,$B1355)</f>
        <v>3.5189436345311342E-5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4.0798982825663069E-4</v>
      </c>
      <c r="G1356" s="44">
        <f>G630/SUMIFS(G$3:G$722,$B$3:$B$722,$B1356)*SUMIFS(Calculations!$E$3:$E$53,Calculations!$A$3:$A$53,$B1356)</f>
        <v>4.6404778925519043E-4</v>
      </c>
      <c r="H1356" s="44">
        <f>H630/SUMIFS(H$3:H$722,$B$3:$B$722,$B1356)*SUMIFS(Calculations!$E$3:$E$53,Calculations!$A$3:$A$53,$B1356)</f>
        <v>5.2106607331866097E-4</v>
      </c>
      <c r="I1356" s="44">
        <f>I630/SUMIFS(I$3:I$722,$B$3:$B$722,$B1356)*SUMIFS(Calculations!$E$3:$E$53,Calculations!$A$3:$A$53,$B1356)</f>
        <v>5.3860464783597641E-4</v>
      </c>
      <c r="J1356" s="44">
        <f>J630/SUMIFS(J$3:J$722,$B$3:$B$722,$B1356)*SUMIFS(Calculations!$E$3:$E$53,Calculations!$A$3:$A$53,$B1356)</f>
        <v>5.5665622852769535E-4</v>
      </c>
      <c r="K1356" s="44">
        <f>K630/SUMIFS(K$3:K$722,$B$3:$B$722,$B1356)*SUMIFS(Calculations!$E$3:$E$53,Calculations!$A$3:$A$53,$B1356)</f>
        <v>6.1338534093373625E-4</v>
      </c>
      <c r="L1356" s="44">
        <f>L630/SUMIFS(L$3:L$722,$B$3:$B$722,$B1356)*SUMIFS(Calculations!$E$3:$E$53,Calculations!$A$3:$A$53,$B1356)</f>
        <v>6.8251857424983943E-4</v>
      </c>
      <c r="M1356" s="44">
        <f>M630/SUMIFS(M$3:M$722,$B$3:$B$722,$B1356)*SUMIFS(Calculations!$E$3:$E$53,Calculations!$A$3:$A$53,$B1356)</f>
        <v>6.9096565206947598E-4</v>
      </c>
      <c r="N1356" s="44">
        <f>N630/SUMIFS(N$3:N$722,$B$3:$B$722,$B1356)*SUMIFS(Calculations!$E$3:$E$53,Calculations!$A$3:$A$53,$B1356)</f>
        <v>6.9959279243365523E-4</v>
      </c>
      <c r="O1356" s="44">
        <f>O630/SUMIFS(O$3:O$722,$B$3:$B$722,$B1356)*SUMIFS(Calculations!$E$3:$E$53,Calculations!$A$3:$A$53,$B1356)</f>
        <v>6.6855778039306665E-4</v>
      </c>
      <c r="P1356" s="44">
        <f>P630/SUMIFS(P$3:P$722,$B$3:$B$722,$B1356)*SUMIFS(Calculations!$E$3:$E$53,Calculations!$A$3:$A$53,$B1356)</f>
        <v>6.4033841868268234E-4</v>
      </c>
      <c r="Q1356" s="44">
        <f>Q630/SUMIFS(Q$3:Q$722,$B$3:$B$722,$B1356)*SUMIFS(Calculations!$E$3:$E$53,Calculations!$A$3:$A$53,$B1356)</f>
        <v>6.4945885150901304E-4</v>
      </c>
      <c r="R1356" s="44">
        <f>R630/SUMIFS(R$3:R$722,$B$3:$B$722,$B1356)*SUMIFS(Calculations!$E$3:$E$53,Calculations!$A$3:$A$53,$B1356)</f>
        <v>6.5874671960814335E-4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1.7006308938878642E-3</v>
      </c>
      <c r="G1358" s="44">
        <f>G632/SUMIFS(G$3:G$722,$B$3:$B$722,$B1358)*SUMIFS(Calculations!$E$3:$E$53,Calculations!$A$3:$A$53,$B1358)</f>
        <v>2.0062686001379344E-3</v>
      </c>
      <c r="H1358" s="44">
        <f>H632/SUMIFS(H$3:H$722,$B$3:$B$722,$B1358)*SUMIFS(Calculations!$E$3:$E$53,Calculations!$A$3:$A$53,$B1358)</f>
        <v>2.3171421539570219E-3</v>
      </c>
      <c r="I1358" s="44">
        <f>I632/SUMIFS(I$3:I$722,$B$3:$B$722,$B1358)*SUMIFS(Calculations!$E$3:$E$53,Calculations!$A$3:$A$53,$B1358)</f>
        <v>2.3503498172308878E-3</v>
      </c>
      <c r="J1358" s="44">
        <f>J632/SUMIFS(J$3:J$722,$B$3:$B$722,$B1358)*SUMIFS(Calculations!$E$3:$E$53,Calculations!$A$3:$A$53,$B1358)</f>
        <v>2.3845288100891602E-3</v>
      </c>
      <c r="K1358" s="44">
        <f>K632/SUMIFS(K$3:K$722,$B$3:$B$722,$B1358)*SUMIFS(Calculations!$E$3:$E$53,Calculations!$A$3:$A$53,$B1358)</f>
        <v>2.6064390088726495E-3</v>
      </c>
      <c r="L1358" s="44">
        <f>L632/SUMIFS(L$3:L$722,$B$3:$B$722,$B1358)*SUMIFS(Calculations!$E$3:$E$53,Calculations!$A$3:$A$53,$B1358)</f>
        <v>2.8768710480329891E-3</v>
      </c>
      <c r="M1358" s="44">
        <f>M632/SUMIFS(M$3:M$722,$B$3:$B$722,$B1358)*SUMIFS(Calculations!$E$3:$E$53,Calculations!$A$3:$A$53,$B1358)</f>
        <v>2.8927205439909206E-3</v>
      </c>
      <c r="N1358" s="44">
        <f>N632/SUMIFS(N$3:N$722,$B$3:$B$722,$B1358)*SUMIFS(Calculations!$E$3:$E$53,Calculations!$A$3:$A$53,$B1358)</f>
        <v>2.9089078964991103E-3</v>
      </c>
      <c r="O1358" s="44">
        <f>O632/SUMIFS(O$3:O$722,$B$3:$B$722,$B1358)*SUMIFS(Calculations!$E$3:$E$53,Calculations!$A$3:$A$53,$B1358)</f>
        <v>2.756843507194952E-3</v>
      </c>
      <c r="P1358" s="44">
        <f>P632/SUMIFS(P$3:P$722,$B$3:$B$722,$B1358)*SUMIFS(Calculations!$E$3:$E$53,Calculations!$A$3:$A$53,$B1358)</f>
        <v>2.6185751540385039E-3</v>
      </c>
      <c r="Q1358" s="44">
        <f>Q632/SUMIFS(Q$3:Q$722,$B$3:$B$722,$B1358)*SUMIFS(Calculations!$E$3:$E$53,Calculations!$A$3:$A$53,$B1358)</f>
        <v>2.6291997293281396E-3</v>
      </c>
      <c r="R1358" s="44">
        <f>R632/SUMIFS(R$3:R$722,$B$3:$B$722,$B1358)*SUMIFS(Calculations!$E$3:$E$53,Calculations!$A$3:$A$53,$B1358)</f>
        <v>2.6400193533282781E-3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0.99999999999999989</v>
      </c>
      <c r="G1449" s="70">
        <f t="shared" si="312"/>
        <v>0.99999999999999989</v>
      </c>
      <c r="H1449" s="70">
        <f t="shared" si="312"/>
        <v>1</v>
      </c>
      <c r="I1449" s="70">
        <f t="shared" si="312"/>
        <v>1.0000000000000002</v>
      </c>
      <c r="J1449" s="70">
        <f t="shared" si="312"/>
        <v>1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0.99999999999999989</v>
      </c>
      <c r="N1449" s="70">
        <f t="shared" si="312"/>
        <v>1</v>
      </c>
      <c r="O1449" s="70">
        <f t="shared" si="312"/>
        <v>1</v>
      </c>
      <c r="P1449" s="70">
        <f t="shared" si="312"/>
        <v>1</v>
      </c>
      <c r="Q1449" s="70">
        <f t="shared" si="312"/>
        <v>0.99999999999999989</v>
      </c>
      <c r="R1449" s="70">
        <f t="shared" si="312"/>
        <v>1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NM</v>
      </c>
      <c r="C6" s="1">
        <f t="shared" ref="C6:AE6" si="1">SUMIFS(C$20:C$119,$B$20:$B$119,$B$6,$A$20:$A$119,$A$6)</f>
        <v>0</v>
      </c>
      <c r="D6" s="1">
        <f t="shared" si="1"/>
        <v>0</v>
      </c>
      <c r="E6" s="1">
        <f t="shared" si="1"/>
        <v>0</v>
      </c>
      <c r="F6" s="1">
        <f t="shared" si="1"/>
        <v>0</v>
      </c>
      <c r="G6" s="1">
        <f t="shared" si="1"/>
        <v>0</v>
      </c>
      <c r="H6" s="1">
        <f t="shared" si="1"/>
        <v>0</v>
      </c>
      <c r="I6" s="1">
        <f t="shared" si="1"/>
        <v>0</v>
      </c>
      <c r="J6" s="1">
        <f t="shared" si="1"/>
        <v>0</v>
      </c>
      <c r="K6" s="1">
        <f t="shared" si="1"/>
        <v>0</v>
      </c>
      <c r="L6" s="1">
        <f t="shared" si="1"/>
        <v>0</v>
      </c>
      <c r="M6" s="1">
        <f t="shared" si="1"/>
        <v>0</v>
      </c>
      <c r="N6" s="1">
        <f t="shared" si="1"/>
        <v>0</v>
      </c>
      <c r="O6" s="1">
        <f t="shared" si="1"/>
        <v>0</v>
      </c>
      <c r="P6" s="1">
        <f t="shared" si="1"/>
        <v>0</v>
      </c>
      <c r="Q6" s="1">
        <f t="shared" si="1"/>
        <v>0</v>
      </c>
      <c r="R6" s="1">
        <f t="shared" si="1"/>
        <v>0</v>
      </c>
      <c r="S6" s="1">
        <f t="shared" si="1"/>
        <v>0</v>
      </c>
      <c r="T6" s="1">
        <f t="shared" si="1"/>
        <v>0</v>
      </c>
      <c r="U6" s="1">
        <f t="shared" si="1"/>
        <v>0</v>
      </c>
      <c r="V6" s="1">
        <f t="shared" si="1"/>
        <v>0</v>
      </c>
      <c r="W6" s="1">
        <f t="shared" si="1"/>
        <v>0</v>
      </c>
      <c r="X6" s="1">
        <f t="shared" si="1"/>
        <v>0</v>
      </c>
      <c r="Y6" s="1">
        <f t="shared" si="1"/>
        <v>0</v>
      </c>
      <c r="Z6" s="1">
        <f t="shared" si="1"/>
        <v>0</v>
      </c>
      <c r="AA6" s="1">
        <f t="shared" si="1"/>
        <v>0</v>
      </c>
      <c r="AB6" s="1">
        <f t="shared" si="1"/>
        <v>0</v>
      </c>
      <c r="AC6" s="1">
        <f t="shared" si="1"/>
        <v>0</v>
      </c>
      <c r="AD6" s="1">
        <f t="shared" si="1"/>
        <v>0</v>
      </c>
      <c r="AE6" s="1">
        <f t="shared" si="1"/>
        <v>0</v>
      </c>
      <c r="AF6" s="48">
        <f t="shared" ref="AF6:BK6" si="2">AE6</f>
        <v>0</v>
      </c>
      <c r="AG6" s="48">
        <f t="shared" si="2"/>
        <v>0</v>
      </c>
      <c r="AH6" s="48">
        <f t="shared" si="2"/>
        <v>0</v>
      </c>
      <c r="AI6" s="48">
        <f t="shared" si="2"/>
        <v>0</v>
      </c>
      <c r="AJ6" s="48">
        <f t="shared" si="2"/>
        <v>0</v>
      </c>
      <c r="AK6" s="48">
        <f t="shared" si="2"/>
        <v>0</v>
      </c>
      <c r="AL6" s="48">
        <f t="shared" si="2"/>
        <v>0</v>
      </c>
      <c r="AM6" s="48">
        <f t="shared" si="2"/>
        <v>0</v>
      </c>
      <c r="AN6" s="48">
        <f t="shared" si="2"/>
        <v>0</v>
      </c>
      <c r="AO6" s="48">
        <f t="shared" si="2"/>
        <v>0</v>
      </c>
      <c r="AP6" s="48">
        <f t="shared" si="2"/>
        <v>0</v>
      </c>
      <c r="AQ6" s="48">
        <f t="shared" si="2"/>
        <v>0</v>
      </c>
      <c r="AR6" s="48">
        <f t="shared" si="2"/>
        <v>0</v>
      </c>
      <c r="AS6" s="48">
        <f t="shared" si="2"/>
        <v>0</v>
      </c>
      <c r="AT6" s="48">
        <f t="shared" si="2"/>
        <v>0</v>
      </c>
      <c r="AU6" s="48">
        <f t="shared" si="2"/>
        <v>0</v>
      </c>
      <c r="AV6" s="48">
        <f t="shared" si="2"/>
        <v>0</v>
      </c>
      <c r="AW6" s="48">
        <f t="shared" si="2"/>
        <v>0</v>
      </c>
      <c r="AX6" s="48">
        <f t="shared" si="2"/>
        <v>0</v>
      </c>
      <c r="AY6" s="48">
        <f t="shared" si="2"/>
        <v>0</v>
      </c>
      <c r="AZ6" s="48">
        <f t="shared" si="2"/>
        <v>0</v>
      </c>
      <c r="BA6" s="48">
        <f t="shared" si="2"/>
        <v>0</v>
      </c>
      <c r="BB6" s="48">
        <f t="shared" si="2"/>
        <v>0</v>
      </c>
      <c r="BC6" s="48">
        <f t="shared" si="2"/>
        <v>0</v>
      </c>
      <c r="BD6" s="48">
        <f t="shared" si="2"/>
        <v>0</v>
      </c>
      <c r="BE6" s="48">
        <f t="shared" si="2"/>
        <v>0</v>
      </c>
      <c r="BF6" s="48">
        <f t="shared" si="2"/>
        <v>0</v>
      </c>
      <c r="BG6" s="48">
        <f t="shared" si="2"/>
        <v>0</v>
      </c>
      <c r="BH6" s="48">
        <f t="shared" si="2"/>
        <v>0</v>
      </c>
      <c r="BI6" s="48">
        <f t="shared" si="2"/>
        <v>0</v>
      </c>
      <c r="BJ6" s="48">
        <f t="shared" si="2"/>
        <v>0</v>
      </c>
      <c r="BK6" s="48">
        <f t="shared" si="2"/>
        <v>0</v>
      </c>
    </row>
    <row r="7" spans="1:63">
      <c r="A7" s="1" t="s">
        <v>546</v>
      </c>
      <c r="B7" s="1" t="str">
        <f>About!B2</f>
        <v>NM</v>
      </c>
      <c r="C7" s="1">
        <f t="shared" ref="C7:AE7" si="3">SUMIFS(C$20:C$119,$B$20:$B$119,$B$7,$A$20:$A$119,$A$7)</f>
        <v>13336918</v>
      </c>
      <c r="D7" s="1">
        <f t="shared" si="3"/>
        <v>9502591</v>
      </c>
      <c r="E7" s="1">
        <f t="shared" si="3"/>
        <v>11829278</v>
      </c>
      <c r="F7" s="1">
        <f t="shared" si="3"/>
        <v>11926670</v>
      </c>
      <c r="G7" s="1">
        <f t="shared" si="3"/>
        <v>12603952</v>
      </c>
      <c r="H7" s="1">
        <f t="shared" si="3"/>
        <v>11353211</v>
      </c>
      <c r="I7" s="1">
        <f t="shared" si="3"/>
        <v>10870648</v>
      </c>
      <c r="J7" s="1">
        <f t="shared" si="3"/>
        <v>11817020</v>
      </c>
      <c r="K7" s="1">
        <f t="shared" si="3"/>
        <v>12025263</v>
      </c>
      <c r="L7" s="1">
        <f t="shared" si="3"/>
        <v>12236852</v>
      </c>
      <c r="M7" s="1">
        <f t="shared" si="3"/>
        <v>12943982</v>
      </c>
      <c r="N7" s="1">
        <f t="shared" si="3"/>
        <v>12886504</v>
      </c>
      <c r="O7" s="1">
        <f t="shared" si="3"/>
        <v>9297795</v>
      </c>
      <c r="P7" s="1">
        <f t="shared" si="3"/>
        <v>11235850</v>
      </c>
      <c r="Q7" s="1">
        <f t="shared" si="3"/>
        <v>10716494</v>
      </c>
      <c r="R7" s="1">
        <f t="shared" si="3"/>
        <v>12117239</v>
      </c>
      <c r="S7" s="1">
        <f t="shared" si="3"/>
        <v>13381273</v>
      </c>
      <c r="T7" s="1">
        <f t="shared" si="3"/>
        <v>11846427</v>
      </c>
      <c r="U7" s="1">
        <f t="shared" si="3"/>
        <v>12928933</v>
      </c>
      <c r="V7" s="1">
        <f t="shared" si="3"/>
        <v>16242146</v>
      </c>
      <c r="W7" s="1">
        <f t="shared" si="3"/>
        <v>12109242</v>
      </c>
      <c r="X7" s="1">
        <f t="shared" si="3"/>
        <v>13441025</v>
      </c>
      <c r="Y7" s="1">
        <f t="shared" si="3"/>
        <v>11696588</v>
      </c>
      <c r="Z7" s="1">
        <f t="shared" si="3"/>
        <v>11092099</v>
      </c>
      <c r="AA7" s="1">
        <f t="shared" si="3"/>
        <v>7522617</v>
      </c>
      <c r="AB7" s="1">
        <f t="shared" si="3"/>
        <v>7934971</v>
      </c>
      <c r="AC7" s="1">
        <f t="shared" si="3"/>
        <v>8259605</v>
      </c>
      <c r="AD7" s="1">
        <f t="shared" si="3"/>
        <v>9018889</v>
      </c>
      <c r="AE7" s="1">
        <f t="shared" si="3"/>
        <v>7070578</v>
      </c>
      <c r="AF7" s="48">
        <f>AVERAGE(U7:AE7)</f>
        <v>10665153.909090908</v>
      </c>
      <c r="AG7" s="48">
        <f t="shared" ref="AG7:BK7" si="4">AF7</f>
        <v>10665153.909090908</v>
      </c>
      <c r="AH7" s="48">
        <f t="shared" si="4"/>
        <v>10665153.909090908</v>
      </c>
      <c r="AI7" s="48">
        <f t="shared" si="4"/>
        <v>10665153.909090908</v>
      </c>
      <c r="AJ7" s="48">
        <f t="shared" si="4"/>
        <v>10665153.909090908</v>
      </c>
      <c r="AK7" s="48">
        <f t="shared" si="4"/>
        <v>10665153.909090908</v>
      </c>
      <c r="AL7" s="48">
        <f t="shared" si="4"/>
        <v>10665153.909090908</v>
      </c>
      <c r="AM7" s="48">
        <f t="shared" si="4"/>
        <v>10665153.909090908</v>
      </c>
      <c r="AN7" s="48">
        <f t="shared" si="4"/>
        <v>10665153.909090908</v>
      </c>
      <c r="AO7" s="48">
        <f t="shared" si="4"/>
        <v>10665153.909090908</v>
      </c>
      <c r="AP7" s="48">
        <f t="shared" si="4"/>
        <v>10665153.909090908</v>
      </c>
      <c r="AQ7" s="48">
        <f t="shared" si="4"/>
        <v>10665153.909090908</v>
      </c>
      <c r="AR7" s="48">
        <f t="shared" si="4"/>
        <v>10665153.909090908</v>
      </c>
      <c r="AS7" s="48">
        <f t="shared" si="4"/>
        <v>10665153.909090908</v>
      </c>
      <c r="AT7" s="48">
        <f t="shared" si="4"/>
        <v>10665153.909090908</v>
      </c>
      <c r="AU7" s="48">
        <f t="shared" si="4"/>
        <v>10665153.909090908</v>
      </c>
      <c r="AV7" s="48">
        <f t="shared" si="4"/>
        <v>10665153.909090908</v>
      </c>
      <c r="AW7" s="48">
        <f t="shared" si="4"/>
        <v>10665153.909090908</v>
      </c>
      <c r="AX7" s="48">
        <f t="shared" si="4"/>
        <v>10665153.909090908</v>
      </c>
      <c r="AY7" s="48">
        <f t="shared" si="4"/>
        <v>10665153.909090908</v>
      </c>
      <c r="AZ7" s="48">
        <f t="shared" si="4"/>
        <v>10665153.909090908</v>
      </c>
      <c r="BA7" s="48">
        <f t="shared" si="4"/>
        <v>10665153.909090908</v>
      </c>
      <c r="BB7" s="48">
        <f t="shared" si="4"/>
        <v>10665153.909090908</v>
      </c>
      <c r="BC7" s="48">
        <f t="shared" si="4"/>
        <v>10665153.909090908</v>
      </c>
      <c r="BD7" s="48">
        <f t="shared" si="4"/>
        <v>10665153.909090908</v>
      </c>
      <c r="BE7" s="48">
        <f t="shared" si="4"/>
        <v>10665153.909090908</v>
      </c>
      <c r="BF7" s="48">
        <f t="shared" si="4"/>
        <v>10665153.909090908</v>
      </c>
      <c r="BG7" s="48">
        <f t="shared" si="4"/>
        <v>10665153.909090908</v>
      </c>
      <c r="BH7" s="48">
        <f t="shared" si="4"/>
        <v>10665153.909090908</v>
      </c>
      <c r="BI7" s="48">
        <f t="shared" si="4"/>
        <v>10665153.909090908</v>
      </c>
      <c r="BJ7" s="48">
        <f t="shared" si="4"/>
        <v>10665153.909090908</v>
      </c>
      <c r="BK7" s="48">
        <f t="shared" si="4"/>
        <v>10665153.909090908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NM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30</v>
      </c>
      <c r="N10" s="29">
        <f t="shared" si="6"/>
        <v>0</v>
      </c>
      <c r="O10" s="29">
        <f t="shared" si="6"/>
        <v>15310</v>
      </c>
      <c r="P10" s="29">
        <f t="shared" si="6"/>
        <v>22999</v>
      </c>
      <c r="Q10" s="29">
        <f t="shared" si="6"/>
        <v>78790</v>
      </c>
      <c r="R10" s="29">
        <f t="shared" si="6"/>
        <v>82323</v>
      </c>
      <c r="S10" s="29">
        <f t="shared" si="6"/>
        <v>30451</v>
      </c>
      <c r="T10" s="29">
        <f t="shared" si="6"/>
        <v>36836</v>
      </c>
      <c r="U10" s="29">
        <f t="shared" si="6"/>
        <v>39073</v>
      </c>
      <c r="V10" s="29">
        <f t="shared" si="6"/>
        <v>27173</v>
      </c>
      <c r="W10" s="29">
        <f t="shared" si="6"/>
        <v>41257</v>
      </c>
      <c r="X10" s="29">
        <f t="shared" si="6"/>
        <v>44754</v>
      </c>
      <c r="Y10" s="29">
        <f t="shared" si="6"/>
        <v>30238</v>
      </c>
      <c r="Z10" s="29">
        <f t="shared" si="6"/>
        <v>22510</v>
      </c>
      <c r="AA10" s="29">
        <f t="shared" si="6"/>
        <v>29221</v>
      </c>
      <c r="AB10" s="29">
        <f t="shared" si="6"/>
        <v>12242</v>
      </c>
      <c r="AC10" s="29">
        <f t="shared" si="6"/>
        <v>10772</v>
      </c>
      <c r="AD10" s="29">
        <f t="shared" si="6"/>
        <v>7495</v>
      </c>
      <c r="AE10" s="29">
        <f t="shared" si="6"/>
        <v>4043</v>
      </c>
      <c r="AF10" s="35">
        <f t="shared" ref="AF10:BK10" si="7">AE10</f>
        <v>4043</v>
      </c>
      <c r="AG10" s="35">
        <f t="shared" si="7"/>
        <v>4043</v>
      </c>
      <c r="AH10" s="35">
        <f t="shared" si="7"/>
        <v>4043</v>
      </c>
      <c r="AI10" s="35">
        <f t="shared" si="7"/>
        <v>4043</v>
      </c>
      <c r="AJ10" s="35">
        <f t="shared" si="7"/>
        <v>4043</v>
      </c>
      <c r="AK10" s="35">
        <f t="shared" si="7"/>
        <v>4043</v>
      </c>
      <c r="AL10" s="35">
        <f t="shared" si="7"/>
        <v>4043</v>
      </c>
      <c r="AM10" s="35">
        <f t="shared" si="7"/>
        <v>4043</v>
      </c>
      <c r="AN10" s="35">
        <f t="shared" si="7"/>
        <v>4043</v>
      </c>
      <c r="AO10" s="35">
        <f t="shared" si="7"/>
        <v>4043</v>
      </c>
      <c r="AP10" s="35">
        <f t="shared" si="7"/>
        <v>4043</v>
      </c>
      <c r="AQ10" s="35">
        <f t="shared" si="7"/>
        <v>4043</v>
      </c>
      <c r="AR10" s="35">
        <f t="shared" si="7"/>
        <v>4043</v>
      </c>
      <c r="AS10" s="35">
        <f t="shared" si="7"/>
        <v>4043</v>
      </c>
      <c r="AT10" s="35">
        <f t="shared" si="7"/>
        <v>4043</v>
      </c>
      <c r="AU10" s="35">
        <f t="shared" si="7"/>
        <v>4043</v>
      </c>
      <c r="AV10" s="35">
        <f t="shared" si="7"/>
        <v>4043</v>
      </c>
      <c r="AW10" s="35">
        <f t="shared" si="7"/>
        <v>4043</v>
      </c>
      <c r="AX10" s="35">
        <f t="shared" si="7"/>
        <v>4043</v>
      </c>
      <c r="AY10" s="35">
        <f t="shared" si="7"/>
        <v>4043</v>
      </c>
      <c r="AZ10" s="35">
        <f t="shared" si="7"/>
        <v>4043</v>
      </c>
      <c r="BA10" s="35">
        <f t="shared" si="7"/>
        <v>4043</v>
      </c>
      <c r="BB10" s="35">
        <f t="shared" si="7"/>
        <v>4043</v>
      </c>
      <c r="BC10" s="35">
        <f t="shared" si="7"/>
        <v>4043</v>
      </c>
      <c r="BD10" s="35">
        <f t="shared" si="7"/>
        <v>4043</v>
      </c>
      <c r="BE10" s="35">
        <f t="shared" si="7"/>
        <v>4043</v>
      </c>
      <c r="BF10" s="35">
        <f t="shared" si="7"/>
        <v>4043</v>
      </c>
      <c r="BG10" s="35">
        <f t="shared" si="7"/>
        <v>4043</v>
      </c>
      <c r="BH10" s="35">
        <f t="shared" si="7"/>
        <v>4043</v>
      </c>
      <c r="BI10" s="35">
        <f t="shared" si="7"/>
        <v>4043</v>
      </c>
      <c r="BJ10" s="35">
        <f t="shared" si="7"/>
        <v>4043</v>
      </c>
      <c r="BK10" s="35">
        <f t="shared" si="7"/>
        <v>4043</v>
      </c>
    </row>
    <row r="11" spans="1:63">
      <c r="A11" s="1" t="s">
        <v>546</v>
      </c>
      <c r="B11" s="29" t="str">
        <f>About!B2</f>
        <v>NM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22224</v>
      </c>
      <c r="R11" s="29">
        <f t="shared" si="8"/>
        <v>97762</v>
      </c>
      <c r="S11" s="29">
        <f t="shared" si="8"/>
        <v>64851</v>
      </c>
      <c r="T11" s="29">
        <f t="shared" si="8"/>
        <v>61505</v>
      </c>
      <c r="U11" s="29">
        <f t="shared" si="8"/>
        <v>118004</v>
      </c>
      <c r="V11" s="29">
        <f t="shared" si="8"/>
        <v>115399</v>
      </c>
      <c r="W11" s="29">
        <f t="shared" si="8"/>
        <v>64173</v>
      </c>
      <c r="X11" s="29">
        <f t="shared" si="8"/>
        <v>17363</v>
      </c>
      <c r="Y11" s="29">
        <f t="shared" si="8"/>
        <v>9508</v>
      </c>
      <c r="Z11" s="29">
        <f t="shared" si="8"/>
        <v>3274</v>
      </c>
      <c r="AA11" s="29">
        <f t="shared" si="8"/>
        <v>7732</v>
      </c>
      <c r="AB11" s="29">
        <f t="shared" si="8"/>
        <v>1356</v>
      </c>
      <c r="AC11" s="29">
        <f t="shared" si="8"/>
        <v>553</v>
      </c>
      <c r="AD11" s="29">
        <f t="shared" si="8"/>
        <v>96</v>
      </c>
      <c r="AE11" s="29">
        <f t="shared" si="8"/>
        <v>1060</v>
      </c>
      <c r="AF11" s="35">
        <f>AVERAGE(W11:AE11)</f>
        <v>11679.444444444445</v>
      </c>
      <c r="AG11" s="35">
        <f t="shared" ref="AG11:BK11" si="9">AF11</f>
        <v>11679.444444444445</v>
      </c>
      <c r="AH11" s="35">
        <f t="shared" si="9"/>
        <v>11679.444444444445</v>
      </c>
      <c r="AI11" s="35">
        <f t="shared" si="9"/>
        <v>11679.444444444445</v>
      </c>
      <c r="AJ11" s="35">
        <f t="shared" si="9"/>
        <v>11679.444444444445</v>
      </c>
      <c r="AK11" s="35">
        <f t="shared" si="9"/>
        <v>11679.444444444445</v>
      </c>
      <c r="AL11" s="35">
        <f t="shared" si="9"/>
        <v>11679.444444444445</v>
      </c>
      <c r="AM11" s="35">
        <f t="shared" si="9"/>
        <v>11679.444444444445</v>
      </c>
      <c r="AN11" s="35">
        <f t="shared" si="9"/>
        <v>11679.444444444445</v>
      </c>
      <c r="AO11" s="35">
        <f t="shared" si="9"/>
        <v>11679.444444444445</v>
      </c>
      <c r="AP11" s="35">
        <f t="shared" si="9"/>
        <v>11679.444444444445</v>
      </c>
      <c r="AQ11" s="35">
        <f t="shared" si="9"/>
        <v>11679.444444444445</v>
      </c>
      <c r="AR11" s="35">
        <f t="shared" si="9"/>
        <v>11679.444444444445</v>
      </c>
      <c r="AS11" s="35">
        <f t="shared" si="9"/>
        <v>11679.444444444445</v>
      </c>
      <c r="AT11" s="35">
        <f t="shared" si="9"/>
        <v>11679.444444444445</v>
      </c>
      <c r="AU11" s="35">
        <f t="shared" si="9"/>
        <v>11679.444444444445</v>
      </c>
      <c r="AV11" s="35">
        <f t="shared" si="9"/>
        <v>11679.444444444445</v>
      </c>
      <c r="AW11" s="35">
        <f t="shared" si="9"/>
        <v>11679.444444444445</v>
      </c>
      <c r="AX11" s="35">
        <f t="shared" si="9"/>
        <v>11679.444444444445</v>
      </c>
      <c r="AY11" s="35">
        <f t="shared" si="9"/>
        <v>11679.444444444445</v>
      </c>
      <c r="AZ11" s="35">
        <f t="shared" si="9"/>
        <v>11679.444444444445</v>
      </c>
      <c r="BA11" s="35">
        <f t="shared" si="9"/>
        <v>11679.444444444445</v>
      </c>
      <c r="BB11" s="35">
        <f t="shared" si="9"/>
        <v>11679.444444444445</v>
      </c>
      <c r="BC11" s="35">
        <f t="shared" si="9"/>
        <v>11679.444444444445</v>
      </c>
      <c r="BD11" s="35">
        <f t="shared" si="9"/>
        <v>11679.444444444445</v>
      </c>
      <c r="BE11" s="35">
        <f t="shared" si="9"/>
        <v>11679.444444444445</v>
      </c>
      <c r="BF11" s="35">
        <f t="shared" si="9"/>
        <v>11679.444444444445</v>
      </c>
      <c r="BG11" s="35">
        <f t="shared" si="9"/>
        <v>11679.444444444445</v>
      </c>
      <c r="BH11" s="35">
        <f t="shared" si="9"/>
        <v>11679.444444444445</v>
      </c>
      <c r="BI11" s="35">
        <f t="shared" si="9"/>
        <v>11679.444444444445</v>
      </c>
      <c r="BJ11" s="35">
        <f t="shared" si="9"/>
        <v>11679.444444444445</v>
      </c>
      <c r="BK11" s="35">
        <f t="shared" si="9"/>
        <v>11679.444444444445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NM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30</v>
      </c>
      <c r="N14" s="29">
        <f t="shared" si="11"/>
        <v>0</v>
      </c>
      <c r="O14" s="29">
        <f t="shared" si="11"/>
        <v>15310</v>
      </c>
      <c r="P14" s="29">
        <f t="shared" si="11"/>
        <v>22999</v>
      </c>
      <c r="Q14" s="29">
        <f t="shared" si="11"/>
        <v>56566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27391</v>
      </c>
      <c r="Y14" s="29">
        <f t="shared" si="11"/>
        <v>20730</v>
      </c>
      <c r="Z14" s="29">
        <f t="shared" si="11"/>
        <v>19236</v>
      </c>
      <c r="AA14" s="29">
        <f t="shared" si="11"/>
        <v>21489</v>
      </c>
      <c r="AB14" s="29">
        <f t="shared" si="11"/>
        <v>10886</v>
      </c>
      <c r="AC14" s="29">
        <f t="shared" si="11"/>
        <v>10219</v>
      </c>
      <c r="AD14" s="29">
        <f t="shared" si="11"/>
        <v>7399</v>
      </c>
      <c r="AE14" s="29">
        <f t="shared" si="11"/>
        <v>2983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NM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15439</v>
      </c>
      <c r="S15" s="29">
        <f t="shared" si="13"/>
        <v>34400</v>
      </c>
      <c r="T15" s="29">
        <f t="shared" si="13"/>
        <v>24669</v>
      </c>
      <c r="U15" s="29">
        <f t="shared" si="13"/>
        <v>78931</v>
      </c>
      <c r="V15" s="29">
        <f t="shared" si="13"/>
        <v>88226</v>
      </c>
      <c r="W15" s="29">
        <f t="shared" si="13"/>
        <v>22916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7636.4444444444453</v>
      </c>
      <c r="AG15" s="29">
        <f t="shared" si="13"/>
        <v>7636.4444444444453</v>
      </c>
      <c r="AH15" s="29">
        <f t="shared" si="13"/>
        <v>7636.4444444444453</v>
      </c>
      <c r="AI15" s="29">
        <f t="shared" ref="AI15:BK15" si="14">IF(AI11&gt;AI10,AI11-AI10,0)</f>
        <v>7636.4444444444453</v>
      </c>
      <c r="AJ15" s="29">
        <f t="shared" si="14"/>
        <v>7636.4444444444453</v>
      </c>
      <c r="AK15" s="29">
        <f t="shared" si="14"/>
        <v>7636.4444444444453</v>
      </c>
      <c r="AL15" s="29">
        <f t="shared" si="14"/>
        <v>7636.4444444444453</v>
      </c>
      <c r="AM15" s="29">
        <f t="shared" si="14"/>
        <v>7636.4444444444453</v>
      </c>
      <c r="AN15" s="29">
        <f t="shared" si="14"/>
        <v>7636.4444444444453</v>
      </c>
      <c r="AO15" s="29">
        <f t="shared" si="14"/>
        <v>7636.4444444444453</v>
      </c>
      <c r="AP15" s="29">
        <f t="shared" si="14"/>
        <v>7636.4444444444453</v>
      </c>
      <c r="AQ15" s="29">
        <f t="shared" si="14"/>
        <v>7636.4444444444453</v>
      </c>
      <c r="AR15" s="29">
        <f t="shared" si="14"/>
        <v>7636.4444444444453</v>
      </c>
      <c r="AS15" s="29">
        <f t="shared" si="14"/>
        <v>7636.4444444444453</v>
      </c>
      <c r="AT15" s="29">
        <f t="shared" si="14"/>
        <v>7636.4444444444453</v>
      </c>
      <c r="AU15" s="29">
        <f t="shared" si="14"/>
        <v>7636.4444444444453</v>
      </c>
      <c r="AV15" s="29">
        <f t="shared" si="14"/>
        <v>7636.4444444444453</v>
      </c>
      <c r="AW15" s="29">
        <f t="shared" si="14"/>
        <v>7636.4444444444453</v>
      </c>
      <c r="AX15" s="29">
        <f t="shared" si="14"/>
        <v>7636.4444444444453</v>
      </c>
      <c r="AY15" s="29">
        <f t="shared" si="14"/>
        <v>7636.4444444444453</v>
      </c>
      <c r="AZ15" s="29">
        <f t="shared" si="14"/>
        <v>7636.4444444444453</v>
      </c>
      <c r="BA15" s="29">
        <f t="shared" si="14"/>
        <v>7636.4444444444453</v>
      </c>
      <c r="BB15" s="29">
        <f t="shared" si="14"/>
        <v>7636.4444444444453</v>
      </c>
      <c r="BC15" s="29">
        <f t="shared" si="14"/>
        <v>7636.4444444444453</v>
      </c>
      <c r="BD15" s="29">
        <f t="shared" si="14"/>
        <v>7636.4444444444453</v>
      </c>
      <c r="BE15" s="29">
        <f t="shared" si="14"/>
        <v>7636.4444444444453</v>
      </c>
      <c r="BF15" s="29">
        <f t="shared" si="14"/>
        <v>7636.4444444444453</v>
      </c>
      <c r="BG15" s="29">
        <f t="shared" si="14"/>
        <v>7636.4444444444453</v>
      </c>
      <c r="BH15" s="29">
        <f t="shared" si="14"/>
        <v>7636.4444444444453</v>
      </c>
      <c r="BI15" s="29">
        <f t="shared" si="14"/>
        <v>7636.4444444444453</v>
      </c>
      <c r="BJ15" s="29">
        <f t="shared" si="14"/>
        <v>7636.4444444444453</v>
      </c>
      <c r="BK15" s="29">
        <f t="shared" si="14"/>
        <v>7636.4444444444453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25617517.625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34274260.933000006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-25.3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-8656743.3080000058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-8656743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323.44</v>
      </c>
      <c r="C15" s="154">
        <f t="shared" ref="C15:C30" si="1">B15/SUM($B$15:$B$30)</f>
        <v>0.08</v>
      </c>
      <c r="D15" s="155">
        <f>SUM(C15:C30)</f>
        <v>1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1455.48</v>
      </c>
      <c r="C16" s="154">
        <f t="shared" si="1"/>
        <v>0.36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161.72</v>
      </c>
      <c r="C17" s="154">
        <f t="shared" si="1"/>
        <v>0.04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404.3</v>
      </c>
      <c r="C18" s="154">
        <f t="shared" si="1"/>
        <v>0.1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121.28999999999999</v>
      </c>
      <c r="C19" s="154">
        <f t="shared" si="1"/>
        <v>0.03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0</v>
      </c>
      <c r="C20" s="154">
        <f t="shared" si="1"/>
        <v>0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>
        <f t="shared" si="1"/>
        <v>0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121.28999999999999</v>
      </c>
      <c r="C23" s="154">
        <f t="shared" si="1"/>
        <v>0.03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1455.48</v>
      </c>
      <c r="C24" s="154">
        <f t="shared" si="1"/>
        <v>0.36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0</v>
      </c>
      <c r="C25" s="154">
        <f t="shared" si="1"/>
        <v>0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0</v>
      </c>
      <c r="C28" s="154">
        <f t="shared" si="1"/>
        <v>0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8656743.3080000058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6072600</v>
      </c>
      <c r="C5" s="111">
        <v>5542600</v>
      </c>
      <c r="D5" s="111">
        <v>9368050</v>
      </c>
      <c r="E5" s="111">
        <v>8674910</v>
      </c>
      <c r="F5" s="111">
        <v>8601890</v>
      </c>
      <c r="G5" s="111">
        <v>9597940</v>
      </c>
      <c r="H5" s="111">
        <v>9694040</v>
      </c>
      <c r="I5" s="111">
        <v>9389230</v>
      </c>
      <c r="J5" s="111">
        <v>9190830</v>
      </c>
      <c r="K5" s="111">
        <v>9408460</v>
      </c>
      <c r="L5" s="111">
        <v>9740310</v>
      </c>
      <c r="M5" s="111">
        <v>6334000</v>
      </c>
      <c r="N5" s="111">
        <v>6396130</v>
      </c>
      <c r="O5" s="111">
        <v>6437680</v>
      </c>
      <c r="P5" s="111">
        <v>6479590</v>
      </c>
      <c r="Q5" s="111">
        <v>6454880</v>
      </c>
      <c r="R5" s="111">
        <v>6387150</v>
      </c>
      <c r="S5" s="111">
        <v>6306460</v>
      </c>
      <c r="T5" s="111">
        <v>6114250</v>
      </c>
      <c r="U5" s="111">
        <v>5947840</v>
      </c>
      <c r="V5" s="111">
        <v>5709870</v>
      </c>
      <c r="W5" s="111">
        <v>5393290</v>
      </c>
      <c r="X5" s="111">
        <v>5084470</v>
      </c>
      <c r="Y5" s="111">
        <v>4633230</v>
      </c>
      <c r="Z5" s="111">
        <v>4003860</v>
      </c>
      <c r="AA5" s="111">
        <v>3193080</v>
      </c>
      <c r="AB5" s="111">
        <v>3310260</v>
      </c>
      <c r="AC5" s="111">
        <v>3324650</v>
      </c>
      <c r="AD5" s="111">
        <v>3419940</v>
      </c>
      <c r="AE5" s="111">
        <v>3376110</v>
      </c>
      <c r="AF5" s="111">
        <v>3381590</v>
      </c>
    </row>
    <row r="6" spans="1:32" s="107" customFormat="1" ht="15.75" customHeight="1">
      <c r="A6" s="108" t="s">
        <v>4491</v>
      </c>
      <c r="B6" s="111">
        <v>4367900</v>
      </c>
      <c r="C6" s="111">
        <v>4837520</v>
      </c>
      <c r="D6" s="111">
        <v>1383200</v>
      </c>
      <c r="E6" s="111">
        <v>2135470</v>
      </c>
      <c r="F6" s="111">
        <v>2141350</v>
      </c>
      <c r="G6" s="111">
        <v>1644180</v>
      </c>
      <c r="H6" s="111">
        <v>1404550</v>
      </c>
      <c r="I6" s="111">
        <v>1587200</v>
      </c>
      <c r="J6" s="111">
        <v>1698000</v>
      </c>
      <c r="K6" s="111">
        <v>1516840</v>
      </c>
      <c r="L6" s="111">
        <v>1268830</v>
      </c>
      <c r="M6" s="111">
        <v>4375030</v>
      </c>
      <c r="N6" s="111">
        <v>3989380</v>
      </c>
      <c r="O6" s="111">
        <v>3765910</v>
      </c>
      <c r="P6" s="111">
        <v>3574740</v>
      </c>
      <c r="Q6" s="111">
        <v>3375390</v>
      </c>
      <c r="R6" s="111">
        <v>3219870</v>
      </c>
      <c r="S6" s="111">
        <v>3037100</v>
      </c>
      <c r="T6" s="111">
        <v>2916490</v>
      </c>
      <c r="U6" s="111">
        <v>2740630</v>
      </c>
      <c r="V6" s="111">
        <v>2514230</v>
      </c>
      <c r="W6" s="111">
        <v>2188050</v>
      </c>
      <c r="X6" s="111">
        <v>1816140</v>
      </c>
      <c r="Y6" s="111">
        <v>1426170</v>
      </c>
      <c r="Z6" s="111">
        <v>1049930</v>
      </c>
      <c r="AA6" s="111">
        <v>613590</v>
      </c>
      <c r="AB6" s="111">
        <v>685419</v>
      </c>
      <c r="AC6" s="111">
        <v>706221</v>
      </c>
      <c r="AD6" s="111">
        <v>694810</v>
      </c>
      <c r="AE6" s="111">
        <v>738392</v>
      </c>
      <c r="AF6" s="111">
        <v>809599</v>
      </c>
    </row>
    <row r="7" spans="1:32" s="107" customFormat="1" ht="15.75" customHeight="1">
      <c r="A7" s="108" t="s">
        <v>4492</v>
      </c>
      <c r="B7" s="111">
        <v>0</v>
      </c>
      <c r="C7" s="111">
        <v>0</v>
      </c>
      <c r="D7" s="111">
        <v>0</v>
      </c>
      <c r="E7" s="111">
        <v>0</v>
      </c>
      <c r="F7" s="111">
        <v>0</v>
      </c>
      <c r="G7" s="111">
        <v>0</v>
      </c>
      <c r="H7" s="111">
        <v>0</v>
      </c>
      <c r="I7" s="111">
        <v>0</v>
      </c>
      <c r="J7" s="111">
        <v>0</v>
      </c>
      <c r="K7" s="111">
        <v>0</v>
      </c>
      <c r="L7" s="111">
        <v>0</v>
      </c>
      <c r="M7" s="111">
        <v>0</v>
      </c>
      <c r="N7" s="111">
        <v>0</v>
      </c>
      <c r="O7" s="111">
        <v>0</v>
      </c>
      <c r="P7" s="111">
        <v>0</v>
      </c>
      <c r="Q7" s="111">
        <v>0</v>
      </c>
      <c r="R7" s="111">
        <v>0</v>
      </c>
      <c r="S7" s="111">
        <v>0</v>
      </c>
      <c r="T7" s="111">
        <v>0</v>
      </c>
      <c r="U7" s="111">
        <v>0</v>
      </c>
      <c r="V7" s="111">
        <v>0</v>
      </c>
      <c r="W7" s="111">
        <v>0</v>
      </c>
      <c r="X7" s="111">
        <v>0</v>
      </c>
      <c r="Y7" s="111">
        <v>0</v>
      </c>
      <c r="Z7" s="111">
        <v>0</v>
      </c>
      <c r="AA7" s="111">
        <v>0</v>
      </c>
      <c r="AB7" s="111">
        <v>0</v>
      </c>
      <c r="AC7" s="111">
        <v>0</v>
      </c>
      <c r="AD7" s="111">
        <v>0</v>
      </c>
      <c r="AE7" s="111">
        <v>0</v>
      </c>
      <c r="AF7" s="111">
        <v>0</v>
      </c>
    </row>
    <row r="8" spans="1:32" s="107" customFormat="1" ht="15.75" customHeight="1">
      <c r="A8" s="108" t="s">
        <v>4493</v>
      </c>
      <c r="B8" s="111">
        <v>158312</v>
      </c>
      <c r="C8" s="111">
        <v>158312</v>
      </c>
      <c r="D8" s="111">
        <v>158312</v>
      </c>
      <c r="E8" s="111">
        <v>158312</v>
      </c>
      <c r="F8" s="111">
        <v>158312</v>
      </c>
      <c r="G8" s="111">
        <v>158312</v>
      </c>
      <c r="H8" s="111">
        <v>158312</v>
      </c>
      <c r="I8" s="111">
        <v>158312</v>
      </c>
      <c r="J8" s="111">
        <v>158312</v>
      </c>
      <c r="K8" s="111">
        <v>158312</v>
      </c>
      <c r="L8" s="111">
        <v>158312</v>
      </c>
      <c r="M8" s="111">
        <v>158312</v>
      </c>
      <c r="N8" s="111">
        <v>158312</v>
      </c>
      <c r="O8" s="111">
        <v>158312</v>
      </c>
      <c r="P8" s="111">
        <v>158312</v>
      </c>
      <c r="Q8" s="111">
        <v>158312</v>
      </c>
      <c r="R8" s="111">
        <v>158312</v>
      </c>
      <c r="S8" s="111">
        <v>158312</v>
      </c>
      <c r="T8" s="111">
        <v>158312</v>
      </c>
      <c r="U8" s="111">
        <v>158312</v>
      </c>
      <c r="V8" s="111">
        <v>158312</v>
      </c>
      <c r="W8" s="111">
        <v>158312</v>
      </c>
      <c r="X8" s="111">
        <v>158312</v>
      </c>
      <c r="Y8" s="111">
        <v>158312</v>
      </c>
      <c r="Z8" s="111">
        <v>158312</v>
      </c>
      <c r="AA8" s="111">
        <v>158312</v>
      </c>
      <c r="AB8" s="111">
        <v>158312</v>
      </c>
      <c r="AC8" s="111">
        <v>158312</v>
      </c>
      <c r="AD8" s="111">
        <v>158312</v>
      </c>
      <c r="AE8" s="111">
        <v>158312</v>
      </c>
      <c r="AF8" s="111">
        <v>158312</v>
      </c>
    </row>
    <row r="9" spans="1:32" s="107" customFormat="1" ht="15.75" customHeight="1">
      <c r="A9" s="108" t="s">
        <v>4494</v>
      </c>
      <c r="B9" s="111">
        <v>9081000</v>
      </c>
      <c r="C9" s="111">
        <v>10427200</v>
      </c>
      <c r="D9" s="111">
        <v>10480400</v>
      </c>
      <c r="E9" s="111">
        <v>10598300</v>
      </c>
      <c r="F9" s="111">
        <v>10735300</v>
      </c>
      <c r="G9" s="111">
        <v>10825600</v>
      </c>
      <c r="H9" s="111">
        <v>10901200</v>
      </c>
      <c r="I9" s="111">
        <v>10933000</v>
      </c>
      <c r="J9" s="111">
        <v>10941800</v>
      </c>
      <c r="K9" s="111">
        <v>11029000</v>
      </c>
      <c r="L9" s="111">
        <v>11128800</v>
      </c>
      <c r="M9" s="111">
        <v>11091400</v>
      </c>
      <c r="N9" s="111">
        <v>11059900</v>
      </c>
      <c r="O9" s="111">
        <v>11129700</v>
      </c>
      <c r="P9" s="111">
        <v>11199900</v>
      </c>
      <c r="Q9" s="111">
        <v>11287100</v>
      </c>
      <c r="R9" s="111">
        <v>11379500</v>
      </c>
      <c r="S9" s="111">
        <v>11478400</v>
      </c>
      <c r="T9" s="111">
        <v>11589100</v>
      </c>
      <c r="U9" s="111">
        <v>11712000</v>
      </c>
      <c r="V9" s="111">
        <v>11852700</v>
      </c>
      <c r="W9" s="111">
        <v>12023600</v>
      </c>
      <c r="X9" s="111">
        <v>12196600</v>
      </c>
      <c r="Y9" s="111">
        <v>12412500</v>
      </c>
      <c r="Z9" s="111">
        <v>12648800</v>
      </c>
      <c r="AA9" s="111">
        <v>12916500</v>
      </c>
      <c r="AB9" s="111">
        <v>12943600</v>
      </c>
      <c r="AC9" s="111">
        <v>12988800</v>
      </c>
      <c r="AD9" s="111">
        <v>13016400</v>
      </c>
      <c r="AE9" s="111">
        <v>13061300</v>
      </c>
      <c r="AF9" s="111">
        <v>13087600</v>
      </c>
    </row>
    <row r="10" spans="1:32" s="107" customFormat="1" ht="15.75" customHeight="1">
      <c r="A10" s="108" t="s">
        <v>4495</v>
      </c>
      <c r="B10" s="111">
        <v>1977760</v>
      </c>
      <c r="C10" s="111">
        <v>1980490</v>
      </c>
      <c r="D10" s="111">
        <v>2267540</v>
      </c>
      <c r="E10" s="111">
        <v>2563580</v>
      </c>
      <c r="F10" s="111">
        <v>2846880</v>
      </c>
      <c r="G10" s="111">
        <v>3190320</v>
      </c>
      <c r="H10" s="111">
        <v>3551760</v>
      </c>
      <c r="I10" s="111">
        <v>3936200</v>
      </c>
      <c r="J10" s="111">
        <v>4338670</v>
      </c>
      <c r="K10" s="111">
        <v>4596050</v>
      </c>
      <c r="L10" s="111">
        <v>4822490</v>
      </c>
      <c r="M10" s="111">
        <v>5527340</v>
      </c>
      <c r="N10" s="111">
        <v>6293320</v>
      </c>
      <c r="O10" s="111">
        <v>6816180</v>
      </c>
      <c r="P10" s="111">
        <v>7364080</v>
      </c>
      <c r="Q10" s="111">
        <v>7941660</v>
      </c>
      <c r="R10" s="111">
        <v>8542640</v>
      </c>
      <c r="S10" s="111">
        <v>9177070</v>
      </c>
      <c r="T10" s="111">
        <v>9849240</v>
      </c>
      <c r="U10" s="111">
        <v>10568300</v>
      </c>
      <c r="V10" s="111">
        <v>11333300</v>
      </c>
      <c r="W10" s="111">
        <v>12246500</v>
      </c>
      <c r="X10" s="111">
        <v>13225000</v>
      </c>
      <c r="Y10" s="111">
        <v>14321000</v>
      </c>
      <c r="Z10" s="111">
        <v>15532100</v>
      </c>
      <c r="AA10" s="111">
        <v>16924200</v>
      </c>
      <c r="AB10" s="111">
        <v>17118400</v>
      </c>
      <c r="AC10" s="111">
        <v>17419100</v>
      </c>
      <c r="AD10" s="111">
        <v>17688800</v>
      </c>
      <c r="AE10" s="111">
        <v>18025400</v>
      </c>
      <c r="AF10" s="111">
        <v>18332800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8481.3700000000008</v>
      </c>
      <c r="C12" s="111">
        <v>9682.4</v>
      </c>
      <c r="D12" s="111">
        <v>16714.400000000001</v>
      </c>
      <c r="E12" s="111">
        <v>12675.4</v>
      </c>
      <c r="F12" s="111">
        <v>11297.4</v>
      </c>
      <c r="G12" s="111">
        <v>10020.1</v>
      </c>
      <c r="H12" s="111">
        <v>9635.8799999999992</v>
      </c>
      <c r="I12" s="111">
        <v>8738.4500000000007</v>
      </c>
      <c r="J12" s="111">
        <v>7479.4</v>
      </c>
      <c r="K12" s="111">
        <v>7592.52</v>
      </c>
      <c r="L12" s="111">
        <v>7887.7</v>
      </c>
      <c r="M12" s="111">
        <v>21646.9</v>
      </c>
      <c r="N12" s="111">
        <v>21118.2</v>
      </c>
      <c r="O12" s="111">
        <v>20853.5</v>
      </c>
      <c r="P12" s="111">
        <v>20994.3</v>
      </c>
      <c r="Q12" s="111">
        <v>20036</v>
      </c>
      <c r="R12" s="111">
        <v>18918.5</v>
      </c>
      <c r="S12" s="111">
        <v>18101.5</v>
      </c>
      <c r="T12" s="111">
        <v>17061.400000000001</v>
      </c>
      <c r="U12" s="111">
        <v>15761.3</v>
      </c>
      <c r="V12" s="111">
        <v>14228.9</v>
      </c>
      <c r="W12" s="111">
        <v>12499</v>
      </c>
      <c r="X12" s="111">
        <v>10915.1</v>
      </c>
      <c r="Y12" s="111">
        <v>9131.9</v>
      </c>
      <c r="Z12" s="111">
        <v>7073.93</v>
      </c>
      <c r="AA12" s="111">
        <v>4898.55</v>
      </c>
      <c r="AB12" s="111">
        <v>5104.2299999999996</v>
      </c>
      <c r="AC12" s="111">
        <v>5082.76</v>
      </c>
      <c r="AD12" s="111">
        <v>5078.6099999999997</v>
      </c>
      <c r="AE12" s="111">
        <v>4914.24</v>
      </c>
      <c r="AF12" s="111">
        <v>4906.5600000000004</v>
      </c>
    </row>
    <row r="13" spans="1:32" s="107" customFormat="1" ht="15.75" customHeight="1">
      <c r="A13" s="108" t="s">
        <v>4498</v>
      </c>
      <c r="B13" s="111">
        <v>25990.9</v>
      </c>
      <c r="C13" s="111">
        <v>25990.9</v>
      </c>
      <c r="D13" s="111">
        <v>25990.9</v>
      </c>
      <c r="E13" s="111">
        <v>25990.9</v>
      </c>
      <c r="F13" s="111">
        <v>25990.9</v>
      </c>
      <c r="G13" s="111">
        <v>25990.9</v>
      </c>
      <c r="H13" s="111">
        <v>25990.9</v>
      </c>
      <c r="I13" s="111">
        <v>25990.9</v>
      </c>
      <c r="J13" s="111">
        <v>25990.9</v>
      </c>
      <c r="K13" s="111">
        <v>25990.9</v>
      </c>
      <c r="L13" s="111">
        <v>25990.9</v>
      </c>
      <c r="M13" s="111">
        <v>25990.9</v>
      </c>
      <c r="N13" s="111">
        <v>25990.9</v>
      </c>
      <c r="O13" s="111">
        <v>25990.9</v>
      </c>
      <c r="P13" s="111">
        <v>25990.9</v>
      </c>
      <c r="Q13" s="111">
        <v>25990.9</v>
      </c>
      <c r="R13" s="111">
        <v>25990.9</v>
      </c>
      <c r="S13" s="111">
        <v>25990.9</v>
      </c>
      <c r="T13" s="111">
        <v>25990.9</v>
      </c>
      <c r="U13" s="111">
        <v>25990.9</v>
      </c>
      <c r="V13" s="111">
        <v>25990.9</v>
      </c>
      <c r="W13" s="111">
        <v>25990.9</v>
      </c>
      <c r="X13" s="111">
        <v>25990.9</v>
      </c>
      <c r="Y13" s="111">
        <v>25990.9</v>
      </c>
      <c r="Z13" s="111">
        <v>25990.9</v>
      </c>
      <c r="AA13" s="111">
        <v>25990.9</v>
      </c>
      <c r="AB13" s="111">
        <v>25990.9</v>
      </c>
      <c r="AC13" s="111">
        <v>25990.9</v>
      </c>
      <c r="AD13" s="111">
        <v>25990.9</v>
      </c>
      <c r="AE13" s="111">
        <v>25990.9</v>
      </c>
      <c r="AF13" s="111">
        <v>25990.9</v>
      </c>
    </row>
    <row r="14" spans="1:32" s="107" customFormat="1" ht="15.75" customHeight="1">
      <c r="A14" s="108" t="s">
        <v>4499</v>
      </c>
      <c r="B14" s="111">
        <v>333.35500000000002</v>
      </c>
      <c r="C14" s="111">
        <v>333.35500000000002</v>
      </c>
      <c r="D14" s="111">
        <v>333.35500000000002</v>
      </c>
      <c r="E14" s="111">
        <v>333.35500000000002</v>
      </c>
      <c r="F14" s="111">
        <v>333.35500000000002</v>
      </c>
      <c r="G14" s="111">
        <v>333.35500000000002</v>
      </c>
      <c r="H14" s="111">
        <v>333.35500000000002</v>
      </c>
      <c r="I14" s="111">
        <v>333.35500000000002</v>
      </c>
      <c r="J14" s="111">
        <v>333.35500000000002</v>
      </c>
      <c r="K14" s="111">
        <v>333.35500000000002</v>
      </c>
      <c r="L14" s="111">
        <v>333.35500000000002</v>
      </c>
      <c r="M14" s="111">
        <v>333.35500000000002</v>
      </c>
      <c r="N14" s="111">
        <v>333.35500000000002</v>
      </c>
      <c r="O14" s="111">
        <v>333.35500000000002</v>
      </c>
      <c r="P14" s="111">
        <v>333.35500000000002</v>
      </c>
      <c r="Q14" s="111">
        <v>333.35500000000002</v>
      </c>
      <c r="R14" s="111">
        <v>333.35500000000002</v>
      </c>
      <c r="S14" s="111">
        <v>333.35500000000002</v>
      </c>
      <c r="T14" s="111">
        <v>333.35500000000002</v>
      </c>
      <c r="U14" s="111">
        <v>333.35500000000002</v>
      </c>
      <c r="V14" s="111">
        <v>333.35500000000002</v>
      </c>
      <c r="W14" s="111">
        <v>333.35500000000002</v>
      </c>
      <c r="X14" s="111">
        <v>333.35500000000002</v>
      </c>
      <c r="Y14" s="111">
        <v>333.35500000000002</v>
      </c>
      <c r="Z14" s="111">
        <v>333.35500000000002</v>
      </c>
      <c r="AA14" s="111">
        <v>333.35500000000002</v>
      </c>
      <c r="AB14" s="111">
        <v>333.35500000000002</v>
      </c>
      <c r="AC14" s="111">
        <v>333.35500000000002</v>
      </c>
      <c r="AD14" s="111">
        <v>333.35500000000002</v>
      </c>
      <c r="AE14" s="111">
        <v>333.35500000000002</v>
      </c>
      <c r="AF14" s="111">
        <v>333.35500000000002</v>
      </c>
    </row>
    <row r="15" spans="1:32" s="107" customFormat="1" ht="15.75" customHeight="1">
      <c r="A15" s="108" t="s">
        <v>4500</v>
      </c>
      <c r="B15" s="111">
        <v>3925140</v>
      </c>
      <c r="C15" s="111">
        <v>3925140</v>
      </c>
      <c r="D15" s="111">
        <v>3705040</v>
      </c>
      <c r="E15" s="111">
        <v>3705040</v>
      </c>
      <c r="F15" s="111">
        <v>3705040</v>
      </c>
      <c r="G15" s="111">
        <v>3154800</v>
      </c>
      <c r="H15" s="111">
        <v>3154800</v>
      </c>
      <c r="I15" s="111">
        <v>3154800</v>
      </c>
      <c r="J15" s="111">
        <v>3154800</v>
      </c>
      <c r="K15" s="111">
        <v>3154800</v>
      </c>
      <c r="L15" s="111">
        <v>3154800</v>
      </c>
      <c r="M15" s="111">
        <v>3154800</v>
      </c>
      <c r="N15" s="111">
        <v>3154800</v>
      </c>
      <c r="O15" s="111">
        <v>3154800</v>
      </c>
      <c r="P15" s="111">
        <v>3154800</v>
      </c>
      <c r="Q15" s="111">
        <v>3154800</v>
      </c>
      <c r="R15" s="111">
        <v>3154800</v>
      </c>
      <c r="S15" s="111">
        <v>3154800</v>
      </c>
      <c r="T15" s="111">
        <v>3154800</v>
      </c>
      <c r="U15" s="111">
        <v>3154800</v>
      </c>
      <c r="V15" s="111">
        <v>3154800</v>
      </c>
      <c r="W15" s="111">
        <v>3154800</v>
      </c>
      <c r="X15" s="111">
        <v>3154800</v>
      </c>
      <c r="Y15" s="111">
        <v>3154800</v>
      </c>
      <c r="Z15" s="111">
        <v>3154800</v>
      </c>
      <c r="AA15" s="111">
        <v>3154800</v>
      </c>
      <c r="AB15" s="111">
        <v>3154800</v>
      </c>
      <c r="AC15" s="111">
        <v>3154800</v>
      </c>
      <c r="AD15" s="111">
        <v>3154800</v>
      </c>
      <c r="AE15" s="111">
        <v>3154800</v>
      </c>
      <c r="AF15" s="111">
        <v>3154800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0</v>
      </c>
      <c r="P17" s="111">
        <v>0</v>
      </c>
      <c r="Q17" s="111">
        <v>0</v>
      </c>
      <c r="R17" s="111">
        <v>0</v>
      </c>
      <c r="S17" s="111">
        <v>0</v>
      </c>
      <c r="T17" s="111">
        <v>0</v>
      </c>
      <c r="U17" s="111">
        <v>0</v>
      </c>
      <c r="V17" s="111">
        <v>0</v>
      </c>
      <c r="W17" s="111">
        <v>0</v>
      </c>
      <c r="X17" s="111">
        <v>0</v>
      </c>
      <c r="Y17" s="111">
        <v>0</v>
      </c>
      <c r="Z17" s="111">
        <v>0</v>
      </c>
      <c r="AA17" s="111">
        <v>0</v>
      </c>
      <c r="AB17" s="111">
        <v>0</v>
      </c>
      <c r="AC17" s="111">
        <v>0</v>
      </c>
      <c r="AD17" s="111">
        <v>0</v>
      </c>
      <c r="AE17" s="111">
        <v>0</v>
      </c>
      <c r="AF17" s="111">
        <v>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0</v>
      </c>
      <c r="C20" s="111">
        <v>0</v>
      </c>
      <c r="D20" s="111">
        <v>0</v>
      </c>
      <c r="E20" s="111">
        <v>0</v>
      </c>
      <c r="F20" s="111">
        <v>0</v>
      </c>
      <c r="G20" s="111">
        <v>0</v>
      </c>
      <c r="H20" s="111">
        <v>0</v>
      </c>
      <c r="I20" s="111">
        <v>0</v>
      </c>
      <c r="J20" s="111">
        <v>0</v>
      </c>
      <c r="K20" s="111">
        <v>0</v>
      </c>
      <c r="L20" s="111">
        <v>0</v>
      </c>
      <c r="M20" s="111">
        <v>0</v>
      </c>
      <c r="N20" s="111">
        <v>0</v>
      </c>
      <c r="O20" s="111">
        <v>0</v>
      </c>
      <c r="P20" s="111">
        <v>0</v>
      </c>
      <c r="Q20" s="111">
        <v>0</v>
      </c>
      <c r="R20" s="111">
        <v>0</v>
      </c>
      <c r="S20" s="111">
        <v>0</v>
      </c>
      <c r="T20" s="111">
        <v>0</v>
      </c>
      <c r="U20" s="111">
        <v>0</v>
      </c>
      <c r="V20" s="111">
        <v>0</v>
      </c>
      <c r="W20" s="111">
        <v>0</v>
      </c>
      <c r="X20" s="111">
        <v>0</v>
      </c>
      <c r="Y20" s="111">
        <v>0</v>
      </c>
      <c r="Z20" s="111">
        <v>0</v>
      </c>
      <c r="AA20" s="111">
        <v>0</v>
      </c>
      <c r="AB20" s="111">
        <v>0</v>
      </c>
      <c r="AC20" s="111">
        <v>0</v>
      </c>
      <c r="AD20" s="111">
        <v>0</v>
      </c>
      <c r="AE20" s="111">
        <v>0</v>
      </c>
      <c r="AF20" s="111">
        <v>0</v>
      </c>
    </row>
    <row r="21" spans="1:32" ht="15">
      <c r="A21" s="112" t="s">
        <v>484</v>
      </c>
      <c r="B21" s="113">
        <f t="shared" ref="B21:AF21" si="0">SUM(B5:B20)</f>
        <v>25617517.625</v>
      </c>
      <c r="C21" s="113">
        <f t="shared" si="0"/>
        <v>26907268.654999997</v>
      </c>
      <c r="D21" s="113">
        <f t="shared" si="0"/>
        <v>27405580.654999997</v>
      </c>
      <c r="E21" s="113">
        <f t="shared" si="0"/>
        <v>27874611.654999997</v>
      </c>
      <c r="F21" s="113">
        <f t="shared" si="0"/>
        <v>28226393.654999997</v>
      </c>
      <c r="G21" s="113">
        <f t="shared" si="0"/>
        <v>28607496.355</v>
      </c>
      <c r="H21" s="113">
        <f t="shared" si="0"/>
        <v>28900622.134999998</v>
      </c>
      <c r="I21" s="113">
        <f t="shared" si="0"/>
        <v>29193804.704999998</v>
      </c>
      <c r="J21" s="113">
        <f t="shared" si="0"/>
        <v>29516215.654999997</v>
      </c>
      <c r="K21" s="113">
        <f t="shared" si="0"/>
        <v>29897378.774999999</v>
      </c>
      <c r="L21" s="113">
        <f t="shared" si="0"/>
        <v>30307753.954999998</v>
      </c>
      <c r="M21" s="113">
        <f t="shared" si="0"/>
        <v>30688853.154999997</v>
      </c>
      <c r="N21" s="113">
        <f t="shared" si="0"/>
        <v>31099284.454999998</v>
      </c>
      <c r="O21" s="113">
        <f t="shared" si="0"/>
        <v>31509759.754999999</v>
      </c>
      <c r="P21" s="113">
        <f t="shared" si="0"/>
        <v>31978740.555</v>
      </c>
      <c r="Q21" s="113">
        <f t="shared" si="0"/>
        <v>32418502.254999999</v>
      </c>
      <c r="R21" s="113">
        <f t="shared" si="0"/>
        <v>32887514.754999999</v>
      </c>
      <c r="S21" s="113">
        <f t="shared" si="0"/>
        <v>33356567.754999999</v>
      </c>
      <c r="T21" s="113">
        <f t="shared" si="0"/>
        <v>33825577.655000001</v>
      </c>
      <c r="U21" s="113">
        <f t="shared" si="0"/>
        <v>34323967.555</v>
      </c>
      <c r="V21" s="113">
        <f t="shared" si="0"/>
        <v>34763765.155000001</v>
      </c>
      <c r="W21" s="113">
        <f t="shared" si="0"/>
        <v>35203375.254999995</v>
      </c>
      <c r="X21" s="113">
        <f t="shared" si="0"/>
        <v>35672561.355000004</v>
      </c>
      <c r="Y21" s="113">
        <f t="shared" si="0"/>
        <v>36141468.155000001</v>
      </c>
      <c r="Z21" s="113">
        <f t="shared" si="0"/>
        <v>36581200.185000002</v>
      </c>
      <c r="AA21" s="113">
        <f t="shared" si="0"/>
        <v>36991704.804999992</v>
      </c>
      <c r="AB21" s="113">
        <f t="shared" si="0"/>
        <v>37402219.484999992</v>
      </c>
      <c r="AC21" s="113">
        <f t="shared" si="0"/>
        <v>37783290.014999993</v>
      </c>
      <c r="AD21" s="113">
        <f t="shared" si="0"/>
        <v>38164464.864999995</v>
      </c>
      <c r="AE21" s="113">
        <f t="shared" si="0"/>
        <v>38545552.494999997</v>
      </c>
      <c r="AF21" s="113">
        <f t="shared" si="0"/>
        <v>38955931.814999998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tabSelected="1"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8656743.3080000058</v>
      </c>
      <c r="C2" s="1">
        <f>B2</f>
        <v>8656743.3080000058</v>
      </c>
      <c r="D2" s="1">
        <f t="shared" ref="D2:AG2" si="0">C2</f>
        <v>8656743.3080000058</v>
      </c>
      <c r="E2" s="1">
        <f t="shared" si="0"/>
        <v>8656743.3080000058</v>
      </c>
      <c r="F2" s="1">
        <f t="shared" si="0"/>
        <v>8656743.3080000058</v>
      </c>
      <c r="G2" s="1">
        <f t="shared" si="0"/>
        <v>8656743.3080000058</v>
      </c>
      <c r="H2" s="1">
        <f t="shared" si="0"/>
        <v>8656743.3080000058</v>
      </c>
      <c r="I2" s="1">
        <f t="shared" si="0"/>
        <v>8656743.3080000058</v>
      </c>
      <c r="J2" s="1">
        <f t="shared" si="0"/>
        <v>8656743.3080000058</v>
      </c>
      <c r="K2" s="1">
        <f t="shared" si="0"/>
        <v>8656743.3080000058</v>
      </c>
      <c r="L2" s="1">
        <f t="shared" si="0"/>
        <v>8656743.3080000058</v>
      </c>
      <c r="M2" s="1">
        <f t="shared" si="0"/>
        <v>8656743.3080000058</v>
      </c>
      <c r="N2" s="1">
        <f t="shared" si="0"/>
        <v>8656743.3080000058</v>
      </c>
      <c r="O2" s="1">
        <f t="shared" si="0"/>
        <v>8656743.3080000058</v>
      </c>
      <c r="P2" s="1">
        <f t="shared" si="0"/>
        <v>8656743.3080000058</v>
      </c>
      <c r="Q2" s="1">
        <f t="shared" si="0"/>
        <v>8656743.3080000058</v>
      </c>
      <c r="R2" s="1">
        <f t="shared" si="0"/>
        <v>8656743.3080000058</v>
      </c>
      <c r="S2" s="1">
        <f t="shared" si="0"/>
        <v>8656743.3080000058</v>
      </c>
      <c r="T2" s="1">
        <f t="shared" si="0"/>
        <v>8656743.3080000058</v>
      </c>
      <c r="U2" s="1">
        <f t="shared" si="0"/>
        <v>8656743.3080000058</v>
      </c>
      <c r="V2" s="1">
        <f t="shared" si="0"/>
        <v>8656743.3080000058</v>
      </c>
      <c r="W2" s="1">
        <f t="shared" si="0"/>
        <v>8656743.3080000058</v>
      </c>
      <c r="X2" s="1">
        <f t="shared" si="0"/>
        <v>8656743.3080000058</v>
      </c>
      <c r="Y2" s="1">
        <f t="shared" si="0"/>
        <v>8656743.3080000058</v>
      </c>
      <c r="Z2" s="1">
        <f t="shared" si="0"/>
        <v>8656743.3080000058</v>
      </c>
      <c r="AA2" s="1">
        <f t="shared" si="0"/>
        <v>8656743.3080000058</v>
      </c>
      <c r="AB2" s="1">
        <f t="shared" si="0"/>
        <v>8656743.3080000058</v>
      </c>
      <c r="AC2" s="1">
        <f t="shared" si="0"/>
        <v>8656743.3080000058</v>
      </c>
      <c r="AD2" s="1">
        <f t="shared" si="0"/>
        <v>8656743.3080000058</v>
      </c>
      <c r="AE2" s="1">
        <f t="shared" si="0"/>
        <v>8656743.3080000058</v>
      </c>
      <c r="AF2" s="1">
        <f t="shared" si="0"/>
        <v>8656743.3080000058</v>
      </c>
      <c r="AG2" s="1">
        <f t="shared" si="0"/>
        <v>8656743.3080000058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49.874642944379367</v>
      </c>
      <c r="C2" s="66">
        <f>SUMIFS('State Generation Costs Calcs'!C105:C155,'State Generation Costs Calcs'!$A$105:$A$155,About!$B$2)*About!$A$52</f>
        <v>47.389459471336366</v>
      </c>
      <c r="D2" s="66">
        <f>SUMIFS('State Generation Costs Calcs'!D105:D155,'State Generation Costs Calcs'!$A$105:$A$155,About!$B$2)*About!$A$52</f>
        <v>46.962051456805447</v>
      </c>
      <c r="E2" s="66">
        <f>SUMIFS('State Generation Costs Calcs'!E105:E155,'State Generation Costs Calcs'!$A$105:$A$155,About!$B$2)*About!$A$52</f>
        <v>46.281322785943814</v>
      </c>
      <c r="F2" s="66">
        <f>SUMIFS('State Generation Costs Calcs'!F105:F155,'State Generation Costs Calcs'!$A$105:$A$155,About!$B$2)*About!$A$52</f>
        <v>45.684905388889931</v>
      </c>
      <c r="G2" s="66">
        <f>SUMIFS('State Generation Costs Calcs'!G105:G155,'State Generation Costs Calcs'!$A$105:$A$155,About!$B$2)*About!$A$52</f>
        <v>45.763466409614416</v>
      </c>
      <c r="H2" s="66">
        <f>SUMIFS('State Generation Costs Calcs'!H105:H155,'State Generation Costs Calcs'!$A$105:$A$155,About!$B$2)*About!$A$52</f>
        <v>46.153088626154705</v>
      </c>
      <c r="I2" s="66">
        <f>SUMIFS('State Generation Costs Calcs'!I105:I155,'State Generation Costs Calcs'!$A$105:$A$155,About!$B$2)*About!$A$52</f>
        <v>46.493958782983491</v>
      </c>
      <c r="J2" s="66">
        <f>SUMIFS('State Generation Costs Calcs'!J105:J155,'State Generation Costs Calcs'!$A$105:$A$155,About!$B$2)*About!$A$52</f>
        <v>46.606333809995498</v>
      </c>
      <c r="K2" s="66">
        <f>SUMIFS('State Generation Costs Calcs'!K105:K155,'State Generation Costs Calcs'!$A$105:$A$155,About!$B$2)*About!$A$52</f>
        <v>45.973653264094871</v>
      </c>
      <c r="L2" s="66">
        <f>SUMIFS('State Generation Costs Calcs'!L105:L155,'State Generation Costs Calcs'!$A$105:$A$155,About!$B$2)*About!$A$52</f>
        <v>45.283625040392437</v>
      </c>
      <c r="M2" s="66">
        <f>SUMIFS('State Generation Costs Calcs'!M105:M155,'State Generation Costs Calcs'!$A$105:$A$155,About!$B$2)*About!$A$52</f>
        <v>44.768437728513007</v>
      </c>
      <c r="N2" s="66">
        <f>SUMIFS('State Generation Costs Calcs'!N105:N155,'State Generation Costs Calcs'!$A$105:$A$155,About!$B$2)*About!$A$52</f>
        <v>44.061899693986426</v>
      </c>
      <c r="O2" s="66">
        <f>SUMIFS('State Generation Costs Calcs'!O105:O155,'State Generation Costs Calcs'!$A$105:$A$155,About!$B$2)*About!$A$52</f>
        <v>43.39562863103594</v>
      </c>
      <c r="P2" s="66">
        <f>SUMIFS('State Generation Costs Calcs'!P105:P155,'State Generation Costs Calcs'!$A$105:$A$155,About!$B$2)*About!$A$52</f>
        <v>43.401501280533815</v>
      </c>
      <c r="Q2" s="66">
        <f>SUMIFS('State Generation Costs Calcs'!Q105:Q155,'State Generation Costs Calcs'!$A$105:$A$155,About!$B$2)*About!$A$52</f>
        <v>43.202349057946662</v>
      </c>
      <c r="R2" s="66">
        <f>SUMIFS('State Generation Costs Calcs'!R105:R155,'State Generation Costs Calcs'!$A$105:$A$155,About!$B$2)*About!$A$52</f>
        <v>42.535175579589371</v>
      </c>
      <c r="S2" s="66">
        <f>SUMIFS('State Generation Costs Calcs'!S105:S155,'State Generation Costs Calcs'!$A$105:$A$155,About!$B$2)*About!$A$52</f>
        <v>42.17759410406304</v>
      </c>
      <c r="T2" s="66">
        <f>SUMIFS('State Generation Costs Calcs'!T105:T155,'State Generation Costs Calcs'!$A$105:$A$155,About!$B$2)*About!$A$52</f>
        <v>41.830962043885656</v>
      </c>
      <c r="U2" s="66">
        <f>SUMIFS('State Generation Costs Calcs'!U105:U155,'State Generation Costs Calcs'!$A$105:$A$155,About!$B$2)*About!$A$52</f>
        <v>41.898673388401519</v>
      </c>
      <c r="V2" s="66">
        <f>SUMIFS('State Generation Costs Calcs'!V105:V155,'State Generation Costs Calcs'!$A$105:$A$155,About!$B$2)*About!$A$52</f>
        <v>41.591381769504459</v>
      </c>
      <c r="W2" s="66">
        <f>SUMIFS('State Generation Costs Calcs'!W105:W155,'State Generation Costs Calcs'!$A$105:$A$155,About!$B$2)*About!$A$52</f>
        <v>41.05694120331983</v>
      </c>
      <c r="X2" s="66">
        <f>SUMIFS('State Generation Costs Calcs'!X105:X155,'State Generation Costs Calcs'!$A$105:$A$155,About!$B$2)*About!$A$52</f>
        <v>40.801129103394757</v>
      </c>
      <c r="Y2" s="66">
        <f>SUMIFS('State Generation Costs Calcs'!Y105:Y155,'State Generation Costs Calcs'!$A$105:$A$155,About!$B$2)*About!$A$52</f>
        <v>40.540774979427589</v>
      </c>
      <c r="Z2" s="66">
        <f>SUMIFS('State Generation Costs Calcs'!Z105:Z155,'State Generation Costs Calcs'!$A$105:$A$155,About!$B$2)*About!$A$52</f>
        <v>40.259017465579674</v>
      </c>
      <c r="AA2" s="66">
        <f>SUMIFS('State Generation Costs Calcs'!AA105:AA155,'State Generation Costs Calcs'!$A$105:$A$155,About!$B$2)*About!$A$52</f>
        <v>40.221391601317535</v>
      </c>
      <c r="AB2" s="66">
        <f>SUMIFS('State Generation Costs Calcs'!AB105:AB155,'State Generation Costs Calcs'!$A$105:$A$155,About!$B$2)*About!$A$52</f>
        <v>40.04571103621209</v>
      </c>
      <c r="AC2" s="66">
        <f>SUMIFS('State Generation Costs Calcs'!AC105:AC155,'State Generation Costs Calcs'!$A$105:$A$155,About!$B$2)*About!$A$52</f>
        <v>39.852141477198316</v>
      </c>
      <c r="AD2" s="66">
        <f>SUMIFS('State Generation Costs Calcs'!AD105:AD155,'State Generation Costs Calcs'!$A$105:$A$155,About!$B$2)*About!$A$52</f>
        <v>39.980594235597032</v>
      </c>
      <c r="AE2" s="66">
        <f>SUMIFS('State Generation Costs Calcs'!AE105:AE155,'State Generation Costs Calcs'!$A$105:$A$155,About!$B$2)*About!$A$52</f>
        <v>39.906954022511094</v>
      </c>
      <c r="AF2" s="66">
        <f>SUMIFS('State Generation Costs Calcs'!AF105:AF155,'State Generation Costs Calcs'!$A$105:$A$155,About!$B$2)*About!$A$52</f>
        <v>39.783693920289053</v>
      </c>
      <c r="AG2" s="66">
        <f>SUMIFS('State Generation Costs Calcs'!AG105:AG155,'State Generation Costs Calcs'!$A$105:$A$155,About!$B$2)*About!$A$52</f>
        <v>39.824618097629056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49.874642944379367</v>
      </c>
      <c r="C2" s="67">
        <f>SUMIFS('State Generation Costs Calcs'!C105:C155,'State Generation Costs Calcs'!$A$105:$A$155,About!$B$2)*About!$A$52</f>
        <v>47.389459471336366</v>
      </c>
      <c r="D2" s="67">
        <f>SUMIFS('State Generation Costs Calcs'!D105:D155,'State Generation Costs Calcs'!$A$105:$A$155,About!$B$2)*About!$A$52</f>
        <v>46.962051456805447</v>
      </c>
      <c r="E2" s="67">
        <f>SUMIFS('State Generation Costs Calcs'!E105:E155,'State Generation Costs Calcs'!$A$105:$A$155,About!$B$2)*About!$A$52</f>
        <v>46.281322785943814</v>
      </c>
      <c r="F2" s="67">
        <f>SUMIFS('State Generation Costs Calcs'!F105:F155,'State Generation Costs Calcs'!$A$105:$A$155,About!$B$2)*About!$A$52</f>
        <v>45.684905388889931</v>
      </c>
      <c r="G2" s="67">
        <f>SUMIFS('State Generation Costs Calcs'!G105:G155,'State Generation Costs Calcs'!$A$105:$A$155,About!$B$2)*About!$A$52</f>
        <v>45.763466409614416</v>
      </c>
      <c r="H2" s="67">
        <f>SUMIFS('State Generation Costs Calcs'!H105:H155,'State Generation Costs Calcs'!$A$105:$A$155,About!$B$2)*About!$A$52</f>
        <v>46.153088626154705</v>
      </c>
      <c r="I2" s="67">
        <f>SUMIFS('State Generation Costs Calcs'!I105:I155,'State Generation Costs Calcs'!$A$105:$A$155,About!$B$2)*About!$A$52</f>
        <v>46.493958782983491</v>
      </c>
      <c r="J2" s="67">
        <f>SUMIFS('State Generation Costs Calcs'!J105:J155,'State Generation Costs Calcs'!$A$105:$A$155,About!$B$2)*About!$A$52</f>
        <v>46.606333809995498</v>
      </c>
      <c r="K2" s="67">
        <f>SUMIFS('State Generation Costs Calcs'!K105:K155,'State Generation Costs Calcs'!$A$105:$A$155,About!$B$2)*About!$A$52</f>
        <v>45.973653264094871</v>
      </c>
      <c r="L2" s="67">
        <f>SUMIFS('State Generation Costs Calcs'!L105:L155,'State Generation Costs Calcs'!$A$105:$A$155,About!$B$2)*About!$A$52</f>
        <v>45.283625040392437</v>
      </c>
      <c r="M2" s="67">
        <f>SUMIFS('State Generation Costs Calcs'!M105:M155,'State Generation Costs Calcs'!$A$105:$A$155,About!$B$2)*About!$A$52</f>
        <v>44.768437728513007</v>
      </c>
      <c r="N2" s="67">
        <f>SUMIFS('State Generation Costs Calcs'!N105:N155,'State Generation Costs Calcs'!$A$105:$A$155,About!$B$2)*About!$A$52</f>
        <v>44.061899693986426</v>
      </c>
      <c r="O2" s="67">
        <f>SUMIFS('State Generation Costs Calcs'!O105:O155,'State Generation Costs Calcs'!$A$105:$A$155,About!$B$2)*About!$A$52</f>
        <v>43.39562863103594</v>
      </c>
      <c r="P2" s="67">
        <f>SUMIFS('State Generation Costs Calcs'!P105:P155,'State Generation Costs Calcs'!$A$105:$A$155,About!$B$2)*About!$A$52</f>
        <v>43.401501280533815</v>
      </c>
      <c r="Q2" s="67">
        <f>SUMIFS('State Generation Costs Calcs'!Q105:Q155,'State Generation Costs Calcs'!$A$105:$A$155,About!$B$2)*About!$A$52</f>
        <v>43.202349057946662</v>
      </c>
      <c r="R2" s="67">
        <f>SUMIFS('State Generation Costs Calcs'!R105:R155,'State Generation Costs Calcs'!$A$105:$A$155,About!$B$2)*About!$A$52</f>
        <v>42.535175579589371</v>
      </c>
      <c r="S2" s="67">
        <f>SUMIFS('State Generation Costs Calcs'!S105:S155,'State Generation Costs Calcs'!$A$105:$A$155,About!$B$2)*About!$A$52</f>
        <v>42.17759410406304</v>
      </c>
      <c r="T2" s="67">
        <f>SUMIFS('State Generation Costs Calcs'!T105:T155,'State Generation Costs Calcs'!$A$105:$A$155,About!$B$2)*About!$A$52</f>
        <v>41.830962043885656</v>
      </c>
      <c r="U2" s="67">
        <f>SUMIFS('State Generation Costs Calcs'!U105:U155,'State Generation Costs Calcs'!$A$105:$A$155,About!$B$2)*About!$A$52</f>
        <v>41.898673388401519</v>
      </c>
      <c r="V2" s="67">
        <f>SUMIFS('State Generation Costs Calcs'!V105:V155,'State Generation Costs Calcs'!$A$105:$A$155,About!$B$2)*About!$A$52</f>
        <v>41.591381769504459</v>
      </c>
      <c r="W2" s="67">
        <f>SUMIFS('State Generation Costs Calcs'!W105:W155,'State Generation Costs Calcs'!$A$105:$A$155,About!$B$2)*About!$A$52</f>
        <v>41.05694120331983</v>
      </c>
      <c r="X2" s="67">
        <f>SUMIFS('State Generation Costs Calcs'!X105:X155,'State Generation Costs Calcs'!$A$105:$A$155,About!$B$2)*About!$A$52</f>
        <v>40.801129103394757</v>
      </c>
      <c r="Y2" s="67">
        <f>SUMIFS('State Generation Costs Calcs'!Y105:Y155,'State Generation Costs Calcs'!$A$105:$A$155,About!$B$2)*About!$A$52</f>
        <v>40.540774979427589</v>
      </c>
      <c r="Z2" s="67">
        <f>SUMIFS('State Generation Costs Calcs'!Z105:Z155,'State Generation Costs Calcs'!$A$105:$A$155,About!$B$2)*About!$A$52</f>
        <v>40.259017465579674</v>
      </c>
      <c r="AA2" s="67">
        <f>SUMIFS('State Generation Costs Calcs'!AA105:AA155,'State Generation Costs Calcs'!$A$105:$A$155,About!$B$2)*About!$A$52</f>
        <v>40.221391601317535</v>
      </c>
      <c r="AB2" s="67">
        <f>SUMIFS('State Generation Costs Calcs'!AB105:AB155,'State Generation Costs Calcs'!$A$105:$A$155,About!$B$2)*About!$A$52</f>
        <v>40.04571103621209</v>
      </c>
      <c r="AC2" s="67">
        <f>SUMIFS('State Generation Costs Calcs'!AC105:AC155,'State Generation Costs Calcs'!$A$105:$A$155,About!$B$2)*About!$A$52</f>
        <v>39.852141477198316</v>
      </c>
      <c r="AD2" s="67">
        <f>SUMIFS('State Generation Costs Calcs'!AD105:AD155,'State Generation Costs Calcs'!$A$105:$A$155,About!$B$2)*About!$A$52</f>
        <v>39.980594235597032</v>
      </c>
      <c r="AE2" s="67">
        <f>SUMIFS('State Generation Costs Calcs'!AE105:AE155,'State Generation Costs Calcs'!$A$105:$A$155,About!$B$2)*About!$A$52</f>
        <v>39.906954022511094</v>
      </c>
      <c r="AF2" s="67">
        <f>SUMIFS('State Generation Costs Calcs'!AF105:AF155,'State Generation Costs Calcs'!$A$105:$A$155,About!$B$2)*About!$A$52</f>
        <v>39.783693920289053</v>
      </c>
      <c r="AG2" s="67">
        <f>SUMIFS('State Generation Costs Calcs'!AG105:AG155,'State Generation Costs Calcs'!$A$105:$A$155,About!$B$2)*About!$A$52</f>
        <v>39.824618097629056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2021-07-27T21:00:23Z</dcterms:modified>
</cp:coreProperties>
</file>