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NM/indst/BIFUbC/"/>
    </mc:Choice>
  </mc:AlternateContent>
  <xr:revisionPtr revIDLastSave="0" documentId="13_ncr:1_{0DE4B2CA-2957-9B46-9800-C286D97119C0}" xr6:coauthVersionLast="47" xr6:coauthVersionMax="47" xr10:uidLastSave="{00000000-0000-0000-0000-000000000000}"/>
  <bookViews>
    <workbookView xWindow="0" yWindow="460" windowWidth="28800" windowHeight="16060" activeTab="6" xr2:uid="{00000000-000D-0000-FFFF-FFFF00000000}"/>
  </bookViews>
  <sheets>
    <sheet name="About" sheetId="1" r:id="rId1"/>
    <sheet name="E3 Oil + Gas Ext vs. Refi" sheetId="2" r:id="rId2"/>
    <sheet name="E3 BIFUbC-natural-gas" sheetId="3" r:id="rId3"/>
    <sheet name="E3 BIFUbC-heavy-residual-oil" sheetId="4" r:id="rId4"/>
    <sheet name="BIFUbC-electricity" sheetId="5" r:id="rId5"/>
    <sheet name="BIFUbC-coal" sheetId="6" r:id="rId6"/>
    <sheet name="BIFUbC-natural-gas" sheetId="7" r:id="rId7"/>
    <sheet name="BIFUbC-biomass" sheetId="8" r:id="rId8"/>
    <sheet name="BIFUbC-petroleum-diesel" sheetId="9" r:id="rId9"/>
    <sheet name="BIFUbC-heat" sheetId="10" r:id="rId10"/>
    <sheet name="BIFUbC-crude-oil" sheetId="11" r:id="rId11"/>
    <sheet name="BIFUbC-heavy-or-residual-oil" sheetId="12" r:id="rId12"/>
    <sheet name="BIFUbC-LPG-propane-or-butane" sheetId="13" r:id="rId13"/>
    <sheet name="BIFUbC-hydrogen" sheetId="14" r:id="rId14"/>
  </sheets>
  <definedNames>
    <definedName name="gal_per_barrel">About!$A$76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" l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B28" i="3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10" i="4"/>
  <c r="B4" i="4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10" i="3"/>
  <c r="C4" i="3"/>
  <c r="C28" i="3" s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B4" i="3"/>
  <c r="AF26" i="4" l="1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10" i="2"/>
  <c r="AF73" i="2" s="1"/>
  <c r="AE10" i="2"/>
  <c r="AE73" i="2" s="1"/>
  <c r="AD10" i="2"/>
  <c r="AD73" i="2" s="1"/>
  <c r="AC10" i="2"/>
  <c r="AC73" i="2" s="1"/>
  <c r="AB10" i="2"/>
  <c r="AB73" i="2" s="1"/>
  <c r="AA10" i="2"/>
  <c r="AA73" i="2" s="1"/>
  <c r="Z10" i="2"/>
  <c r="Z73" i="2" s="1"/>
  <c r="Y10" i="2"/>
  <c r="Y73" i="2" s="1"/>
  <c r="X10" i="2"/>
  <c r="X73" i="2" s="1"/>
  <c r="W10" i="2"/>
  <c r="W73" i="2" s="1"/>
  <c r="V10" i="2"/>
  <c r="V73" i="2" s="1"/>
  <c r="U10" i="2"/>
  <c r="U73" i="2" s="1"/>
  <c r="T10" i="2"/>
  <c r="T73" i="2" s="1"/>
  <c r="S10" i="2"/>
  <c r="S73" i="2" s="1"/>
  <c r="R10" i="2"/>
  <c r="R73" i="2" s="1"/>
  <c r="Q10" i="2"/>
  <c r="Q73" i="2" s="1"/>
  <c r="P10" i="2"/>
  <c r="P73" i="2" s="1"/>
  <c r="O10" i="2"/>
  <c r="O73" i="2" s="1"/>
  <c r="N10" i="2"/>
  <c r="N73" i="2" s="1"/>
  <c r="M10" i="2"/>
  <c r="M73" i="2" s="1"/>
  <c r="L10" i="2"/>
  <c r="L73" i="2" s="1"/>
  <c r="K10" i="2"/>
  <c r="K73" i="2" s="1"/>
  <c r="J10" i="2"/>
  <c r="J73" i="2" s="1"/>
  <c r="I10" i="2"/>
  <c r="I73" i="2" s="1"/>
  <c r="H10" i="2"/>
  <c r="H73" i="2" s="1"/>
  <c r="G10" i="2"/>
  <c r="G73" i="2" s="1"/>
  <c r="F10" i="2"/>
  <c r="F73" i="2" s="1"/>
  <c r="E10" i="2"/>
  <c r="E73" i="2" s="1"/>
  <c r="D10" i="2"/>
  <c r="D73" i="2" s="1"/>
  <c r="C10" i="2"/>
  <c r="C73" i="2" s="1"/>
  <c r="B10" i="2"/>
  <c r="AF9" i="2"/>
  <c r="AF72" i="2" s="1"/>
  <c r="AE9" i="2"/>
  <c r="AE72" i="2" s="1"/>
  <c r="AD9" i="2"/>
  <c r="AD72" i="2" s="1"/>
  <c r="AC9" i="2"/>
  <c r="AC72" i="2" s="1"/>
  <c r="AB9" i="2"/>
  <c r="AB72" i="2" s="1"/>
  <c r="AA9" i="2"/>
  <c r="AA72" i="2" s="1"/>
  <c r="Z9" i="2"/>
  <c r="Z72" i="2" s="1"/>
  <c r="Y9" i="2"/>
  <c r="Y72" i="2" s="1"/>
  <c r="X9" i="2"/>
  <c r="X72" i="2" s="1"/>
  <c r="W9" i="2"/>
  <c r="W72" i="2" s="1"/>
  <c r="V9" i="2"/>
  <c r="V72" i="2" s="1"/>
  <c r="U9" i="2"/>
  <c r="U72" i="2" s="1"/>
  <c r="T9" i="2"/>
  <c r="T72" i="2" s="1"/>
  <c r="S9" i="2"/>
  <c r="S72" i="2" s="1"/>
  <c r="R9" i="2"/>
  <c r="R72" i="2" s="1"/>
  <c r="Q9" i="2"/>
  <c r="Q72" i="2" s="1"/>
  <c r="P9" i="2"/>
  <c r="P72" i="2" s="1"/>
  <c r="O9" i="2"/>
  <c r="O72" i="2" s="1"/>
  <c r="N9" i="2"/>
  <c r="N72" i="2" s="1"/>
  <c r="M9" i="2"/>
  <c r="M72" i="2" s="1"/>
  <c r="L9" i="2"/>
  <c r="L72" i="2" s="1"/>
  <c r="K9" i="2"/>
  <c r="K72" i="2" s="1"/>
  <c r="J9" i="2"/>
  <c r="J72" i="2" s="1"/>
  <c r="I9" i="2"/>
  <c r="I72" i="2" s="1"/>
  <c r="H9" i="2"/>
  <c r="H72" i="2" s="1"/>
  <c r="G9" i="2"/>
  <c r="G72" i="2" s="1"/>
  <c r="F9" i="2"/>
  <c r="F72" i="2" s="1"/>
  <c r="E9" i="2"/>
  <c r="E72" i="2" s="1"/>
  <c r="D9" i="2"/>
  <c r="D72" i="2" s="1"/>
  <c r="C9" i="2"/>
  <c r="C72" i="2" s="1"/>
  <c r="B9" i="2"/>
  <c r="AF6" i="2"/>
  <c r="AF69" i="2" s="1"/>
  <c r="AE6" i="2"/>
  <c r="AE69" i="2" s="1"/>
  <c r="AD6" i="2"/>
  <c r="AD69" i="2" s="1"/>
  <c r="AC6" i="2"/>
  <c r="AC69" i="2" s="1"/>
  <c r="AB6" i="2"/>
  <c r="AB69" i="2" s="1"/>
  <c r="AA6" i="2"/>
  <c r="AA69" i="2" s="1"/>
  <c r="Z6" i="2"/>
  <c r="Z69" i="2" s="1"/>
  <c r="Y6" i="2"/>
  <c r="Y69" i="2" s="1"/>
  <c r="X6" i="2"/>
  <c r="X69" i="2" s="1"/>
  <c r="W6" i="2"/>
  <c r="W69" i="2" s="1"/>
  <c r="V6" i="2"/>
  <c r="V69" i="2" s="1"/>
  <c r="U6" i="2"/>
  <c r="U69" i="2" s="1"/>
  <c r="T6" i="2"/>
  <c r="T69" i="2" s="1"/>
  <c r="S6" i="2"/>
  <c r="S69" i="2" s="1"/>
  <c r="R6" i="2"/>
  <c r="R69" i="2" s="1"/>
  <c r="Q6" i="2"/>
  <c r="Q69" i="2" s="1"/>
  <c r="P6" i="2"/>
  <c r="P69" i="2" s="1"/>
  <c r="O6" i="2"/>
  <c r="O69" i="2" s="1"/>
  <c r="N6" i="2"/>
  <c r="N69" i="2" s="1"/>
  <c r="M6" i="2"/>
  <c r="M69" i="2" s="1"/>
  <c r="L6" i="2"/>
  <c r="L69" i="2" s="1"/>
  <c r="K6" i="2"/>
  <c r="K69" i="2" s="1"/>
  <c r="J6" i="2"/>
  <c r="J69" i="2" s="1"/>
  <c r="I6" i="2"/>
  <c r="I69" i="2" s="1"/>
  <c r="H6" i="2"/>
  <c r="H69" i="2" s="1"/>
  <c r="G6" i="2"/>
  <c r="G69" i="2" s="1"/>
  <c r="F6" i="2"/>
  <c r="F69" i="2" s="1"/>
  <c r="E6" i="2"/>
  <c r="E69" i="2" s="1"/>
  <c r="D6" i="2"/>
  <c r="D69" i="2" s="1"/>
  <c r="C6" i="2"/>
  <c r="C69" i="2" s="1"/>
  <c r="B6" i="2"/>
  <c r="B79" i="2" s="1"/>
  <c r="AF5" i="2"/>
  <c r="AF68" i="2" s="1"/>
  <c r="AE5" i="2"/>
  <c r="AE68" i="2" s="1"/>
  <c r="AD5" i="2"/>
  <c r="AD68" i="2" s="1"/>
  <c r="AC5" i="2"/>
  <c r="AC68" i="2" s="1"/>
  <c r="AB5" i="2"/>
  <c r="AB68" i="2" s="1"/>
  <c r="AA5" i="2"/>
  <c r="AA68" i="2" s="1"/>
  <c r="Z5" i="2"/>
  <c r="Z68" i="2" s="1"/>
  <c r="Y5" i="2"/>
  <c r="Y68" i="2" s="1"/>
  <c r="X5" i="2"/>
  <c r="X68" i="2" s="1"/>
  <c r="W5" i="2"/>
  <c r="W68" i="2" s="1"/>
  <c r="V5" i="2"/>
  <c r="V68" i="2" s="1"/>
  <c r="U5" i="2"/>
  <c r="U68" i="2" s="1"/>
  <c r="T5" i="2"/>
  <c r="T68" i="2" s="1"/>
  <c r="S5" i="2"/>
  <c r="S68" i="2" s="1"/>
  <c r="R5" i="2"/>
  <c r="R68" i="2" s="1"/>
  <c r="Q5" i="2"/>
  <c r="Q68" i="2" s="1"/>
  <c r="P5" i="2"/>
  <c r="P68" i="2" s="1"/>
  <c r="O5" i="2"/>
  <c r="O68" i="2" s="1"/>
  <c r="N5" i="2"/>
  <c r="N68" i="2" s="1"/>
  <c r="M5" i="2"/>
  <c r="M68" i="2" s="1"/>
  <c r="L5" i="2"/>
  <c r="L68" i="2" s="1"/>
  <c r="K5" i="2"/>
  <c r="K68" i="2" s="1"/>
  <c r="J5" i="2"/>
  <c r="J68" i="2" s="1"/>
  <c r="I5" i="2"/>
  <c r="I68" i="2" s="1"/>
  <c r="H5" i="2"/>
  <c r="H68" i="2" s="1"/>
  <c r="G5" i="2"/>
  <c r="G68" i="2" s="1"/>
  <c r="F5" i="2"/>
  <c r="F68" i="2" s="1"/>
  <c r="E5" i="2"/>
  <c r="E68" i="2" s="1"/>
  <c r="D5" i="2"/>
  <c r="D68" i="2" s="1"/>
  <c r="C5" i="2"/>
  <c r="C68" i="2" s="1"/>
  <c r="B5" i="2"/>
  <c r="B78" i="2" s="1"/>
  <c r="B82" i="2" l="1"/>
  <c r="C82" i="2" s="1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B72" i="2"/>
  <c r="AF79" i="2"/>
  <c r="AB79" i="2"/>
  <c r="X79" i="2"/>
  <c r="T79" i="2"/>
  <c r="P79" i="2"/>
  <c r="L79" i="2"/>
  <c r="H79" i="2"/>
  <c r="D79" i="2"/>
  <c r="AE79" i="2"/>
  <c r="AA79" i="2"/>
  <c r="W79" i="2"/>
  <c r="S79" i="2"/>
  <c r="O79" i="2"/>
  <c r="K79" i="2"/>
  <c r="G79" i="2"/>
  <c r="C79" i="2"/>
  <c r="AD79" i="2"/>
  <c r="Z79" i="2"/>
  <c r="V79" i="2"/>
  <c r="R79" i="2"/>
  <c r="N79" i="2"/>
  <c r="J79" i="2"/>
  <c r="F79" i="2"/>
  <c r="AC79" i="2"/>
  <c r="Y79" i="2"/>
  <c r="U79" i="2"/>
  <c r="Q79" i="2"/>
  <c r="M79" i="2"/>
  <c r="I79" i="2"/>
  <c r="E79" i="2"/>
  <c r="B69" i="2"/>
  <c r="AE78" i="2"/>
  <c r="AA78" i="2"/>
  <c r="W78" i="2"/>
  <c r="S78" i="2"/>
  <c r="O78" i="2"/>
  <c r="K78" i="2"/>
  <c r="G78" i="2"/>
  <c r="AD78" i="2"/>
  <c r="Z78" i="2"/>
  <c r="V78" i="2"/>
  <c r="R78" i="2"/>
  <c r="N78" i="2"/>
  <c r="J78" i="2"/>
  <c r="F78" i="2"/>
  <c r="AC78" i="2"/>
  <c r="Y78" i="2"/>
  <c r="U78" i="2"/>
  <c r="Q78" i="2"/>
  <c r="M78" i="2"/>
  <c r="I78" i="2"/>
  <c r="E78" i="2"/>
  <c r="AF78" i="2"/>
  <c r="AB78" i="2"/>
  <c r="X78" i="2"/>
  <c r="T78" i="2"/>
  <c r="P78" i="2"/>
  <c r="L78" i="2"/>
  <c r="H78" i="2"/>
  <c r="D78" i="2"/>
  <c r="B68" i="2"/>
  <c r="B83" i="2"/>
  <c r="C83" i="2" s="1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B73" i="2"/>
</calcChain>
</file>

<file path=xl/sharedStrings.xml><?xml version="1.0" encoding="utf-8"?>
<sst xmlns="http://schemas.openxmlformats.org/spreadsheetml/2006/main" count="678" uniqueCount="201">
  <si>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</si>
  <si>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</si>
  <si>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</si>
  <si>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</si>
  <si>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</si>
  <si>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</si>
  <si>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</si>
  <si>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</si>
  <si>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</si>
  <si>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</si>
  <si>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</si>
  <si>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</si>
  <si>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</si>
  <si>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</si>
  <si>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</si>
  <si>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</si>
  <si>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</si>
  <si>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</si>
  <si>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</si>
  <si>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</si>
  <si>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</si>
  <si>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</si>
  <si>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</si>
  <si>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</si>
  <si>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</si>
  <si>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</si>
  <si>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</si>
  <si>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</si>
  <si>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</si>
  <si>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</si>
  <si>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</si>
  <si>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</si>
  <si>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</si>
  <si>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</si>
  <si>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</si>
  <si>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</si>
  <si>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</si>
  <si>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</si>
  <si>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</si>
  <si>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</si>
  <si>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</si>
  <si>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</si>
  <si>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</si>
  <si>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</si>
  <si>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</si>
  <si>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</si>
  <si>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</si>
  <si>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</si>
  <si>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</si>
  <si>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</si>
  <si>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</si>
  <si>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</si>
  <si>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</si>
  <si>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</si>
  <si>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</si>
  <si>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</si>
  <si>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</si>
  <si>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</si>
  <si>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</si>
  <si>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</si>
  <si>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</si>
  <si>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</si>
  <si>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</si>
  <si>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</si>
  <si>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</si>
  <si>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</si>
  <si>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</si>
  <si>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</si>
  <si>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</si>
  <si>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</si>
  <si>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</si>
  <si>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</si>
  <si>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</si>
  <si>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</si>
  <si>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</si>
  <si>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</si>
  <si>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</si>
  <si>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</si>
  <si>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</si>
  <si>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</si>
  <si>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</si>
  <si>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</si>
  <si>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</si>
  <si>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</si>
  <si>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</si>
  <si>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</si>
  <si>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</si>
  <si>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</si>
  <si>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</si>
  <si>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</si>
  <si>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</si>
  <si>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</si>
  <si>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</si>
  <si>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</si>
  <si>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</si>
  <si>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</si>
  <si>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</si>
  <si>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</si>
  <si>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</si>
  <si>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</si>
  <si>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</si>
  <si>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</si>
  <si>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</si>
  <si>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</si>
  <si>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</si>
  <si>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</si>
  <si>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</si>
  <si>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</si>
  <si>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</si>
  <si>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</si>
  <si>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</si>
  <si>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</si>
  <si>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</si>
  <si>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</si>
  <si>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</si>
  <si>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</si>
  <si>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</si>
  <si>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</si>
  <si>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</si>
  <si>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</si>
  <si>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</si>
  <si>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</si>
  <si>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</si>
  <si>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</si>
  <si>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</si>
  <si>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</si>
  <si>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</si>
  <si>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</si>
  <si>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</si>
  <si>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</si>
  <si>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</si>
  <si>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</si>
  <si>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</si>
  <si>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Share of energy use between oil and gas extraction vs. refineries</t>
  </si>
  <si>
    <t>Natural Gas</t>
  </si>
  <si>
    <t>oil and gas extraction 06</t>
  </si>
  <si>
    <t>refined petroleum and coke 19</t>
  </si>
  <si>
    <t>Heavy and Residual Oil</t>
  </si>
  <si>
    <t>E3 Data: Energy by Sector and Fuel</t>
  </si>
  <si>
    <t>Scenario</t>
  </si>
  <si>
    <t>Sector</t>
  </si>
  <si>
    <t>Branch</t>
  </si>
  <si>
    <t>Electricity</t>
  </si>
  <si>
    <t>baseline</t>
  </si>
  <si>
    <t>Commercial</t>
  </si>
  <si>
    <t>electricity</t>
  </si>
  <si>
    <t>natural gas</t>
  </si>
  <si>
    <t>Other</t>
  </si>
  <si>
    <t>wood</t>
  </si>
  <si>
    <t>Gasoline</t>
  </si>
  <si>
    <t>gasoline</t>
  </si>
  <si>
    <t>solar</t>
  </si>
  <si>
    <t>Diesel</t>
  </si>
  <si>
    <t>diesel</t>
  </si>
  <si>
    <t>lpg</t>
  </si>
  <si>
    <t>Renewable Diesel</t>
  </si>
  <si>
    <t>renewable diesel</t>
  </si>
  <si>
    <t>DAC</t>
  </si>
  <si>
    <t>Industrial</t>
  </si>
  <si>
    <t>petroleum coke</t>
  </si>
  <si>
    <t>refinery feedstocks</t>
  </si>
  <si>
    <t>coal unspecified</t>
  </si>
  <si>
    <t>residual fuel oil</t>
  </si>
  <si>
    <t>industry electrification</t>
  </si>
  <si>
    <t>Oil &amp; Gas (Fuel Combustion)</t>
  </si>
  <si>
    <t>Residential</t>
  </si>
  <si>
    <t>Transportation</t>
  </si>
  <si>
    <t>Renewable Gasoline</t>
  </si>
  <si>
    <t>ethanol</t>
  </si>
  <si>
    <t>Jet Fuel</t>
  </si>
  <si>
    <t>jet kerosene</t>
  </si>
  <si>
    <t>cng</t>
  </si>
  <si>
    <t>Hydrogen</t>
  </si>
  <si>
    <t>liquid hydrogen</t>
  </si>
  <si>
    <t>Oil and Gas Extraction Energy divided</t>
  </si>
  <si>
    <t>Oil and Gas Extraction Energy divided, using AEO trajectory</t>
  </si>
  <si>
    <t xml:space="preserve"> </t>
  </si>
  <si>
    <t>Unit: BTU</t>
  </si>
  <si>
    <t>agriculture and forestry 01T03</t>
  </si>
  <si>
    <t>coal mining 05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</si>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</sst>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#,##0.0"/>
    <numFmt numFmtId="166" formatCode="#,##0.00000"/>
  </numFmts>
  <fonts count="2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>
      <alignment wrapText="1"/>
    </xf>
    <xf numFmtId="0" fontId="21" fillId="0" borderId="7">
      <alignment wrapText="1"/>
    </xf>
    <xf numFmtId="0" fontId="20" fillId="0" borderId="1"/>
  </cellStyleXfs>
  <cellXfs count="62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3" borderId="1" xfId="0" applyFont="1" applyFill="1"/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5" fillId="5" borderId="0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6" borderId="0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8" fillId="7" borderId="1" xfId="0" applyFont="1" applyFill="1"/>
    <xf numFmtId="0" fontId="9" fillId="7" borderId="1" xfId="0" applyFont="1" applyFill="1"/>
    <xf numFmtId="0" fontId="9" fillId="0" borderId="0" xfId="0" applyFont="1" applyBorder="1"/>
    <xf numFmtId="0" fontId="8" fillId="0" borderId="0" xfId="0" applyFont="1" applyBorder="1"/>
    <xf numFmtId="0" fontId="2" fillId="0" borderId="2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/>
    <xf numFmtId="0" fontId="10" fillId="0" borderId="3" xfId="0" applyFont="1" applyBorder="1" applyAlignment="1">
      <alignment wrapText="1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0" fillId="0" borderId="0" xfId="0" applyBorder="1"/>
    <xf numFmtId="0" fontId="2" fillId="4" borderId="1" xfId="0" applyFont="1" applyFill="1"/>
    <xf numFmtId="0" fontId="18" fillId="0" borderId="1" xfId="0" applyFont="1"/>
    <xf numFmtId="0" fontId="19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2" fillId="0" borderId="4" xfId="3" applyFont="1" applyBorder="1" applyAlignment="1">
      <alignment wrapText="1"/>
    </xf>
    <xf numFmtId="11" fontId="21" fillId="0" borderId="7" xfId="3" applyNumberFormat="1" applyAlignment="1">
      <alignment horizontal="right" wrapText="1"/>
    </xf>
    <xf numFmtId="0" fontId="23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19" fillId="0" borderId="1" xfId="4" applyFont="1"/>
    <xf numFmtId="0" fontId="19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11" fontId="20" fillId="0" borderId="1" xfId="0" applyNumberFormat="1" applyFont="1" applyAlignment="1" applyProtection="1">
      <alignment horizontal="right"/>
      <protection locked="0"/>
    </xf>
    <xf numFmtId="0" fontId="20" fillId="0" borderId="1" xfId="0" applyFont="1" applyAlignment="1" applyProtection="1">
      <alignment horizontal="right"/>
      <protection locked="0"/>
    </xf>
    <xf numFmtId="0" fontId="20" fillId="0" borderId="1" xfId="0" applyFont="1"/>
    <xf numFmtId="11" fontId="20" fillId="0" borderId="1" xfId="0" applyNumberFormat="1" applyFont="1"/>
    <xf numFmtId="1" fontId="20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1" fillId="0" borderId="7" xfId="3" applyNumberFormat="1" applyAlignment="1">
      <alignment horizontal="right" wrapText="1"/>
    </xf>
    <xf numFmtId="14" fontId="2" fillId="0" borderId="0" xfId="0" applyNumberFormat="1" applyFont="1" applyBorder="1"/>
    <xf numFmtId="0" fontId="0" fillId="0" borderId="1" xfId="0"/>
    <xf numFmtId="0" fontId="8" fillId="8" borderId="0" xfId="0" applyFont="1" applyFill="1" applyBorder="1"/>
    <xf numFmtId="0" fontId="0" fillId="8" borderId="0" xfId="0" applyFill="1" applyBorder="1"/>
    <xf numFmtId="0" fontId="24" fillId="0" borderId="1" xfId="0" applyFont="1"/>
    <xf numFmtId="0" fontId="25" fillId="0" borderId="1" xfId="0" applyFont="1"/>
    <xf numFmtId="0" fontId="2" fillId="0" borderId="1" xfId="0" applyFont="1"/>
    <xf numFmtId="2" fontId="2" fillId="0" borderId="1" xfId="0" applyNumberFormat="1" applyFont="1"/>
    <xf numFmtId="0" fontId="8" fillId="0" borderId="1" xfId="0" applyFont="1"/>
    <xf numFmtId="11" fontId="0" fillId="0" borderId="0" xfId="0" applyNumberFormat="1" applyBorder="1"/>
    <xf numFmtId="164" fontId="0" fillId="0" borderId="1" xfId="0" applyNumberFormat="1"/>
    <xf numFmtId="165" fontId="0" fillId="0" borderId="5" xfId="2" applyNumberFormat="1" applyFont="1" applyAlignment="1">
      <alignment horizontal="right" wrapText="1"/>
    </xf>
    <xf numFmtId="165" fontId="21" fillId="0" borderId="7" xfId="3" applyNumberFormat="1" applyAlignment="1">
      <alignment horizontal="right" wrapText="1"/>
    </xf>
    <xf numFmtId="166" fontId="0" fillId="0" borderId="1" xfId="0" applyNumberFormat="1"/>
  </cellXfs>
  <cellStyles count="5">
    <cellStyle name="Body: normal cell" xfId="2" xr:uid="{00000000-0005-0000-0000-000002000000}"/>
    <cellStyle name="Font: Calibri, 9pt regular" xfId="4" xr:uid="{00000000-0005-0000-0000-000004000000}"/>
    <cellStyle name="Normal" xfId="0" builtinId="0"/>
    <cellStyle name="Parent row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7" sqref="B27"/>
    </sheetView>
  </sheetViews>
  <sheetFormatPr baseColWidth="10" defaultColWidth="12.6640625" defaultRowHeight="15" customHeight="1" x14ac:dyDescent="0.15"/>
  <cols>
    <col min="1" max="1" width="7.6640625" style="27" customWidth="1"/>
    <col min="2" max="2" width="47.83203125" style="27" customWidth="1"/>
    <col min="3" max="3" width="37" style="27" customWidth="1"/>
    <col min="4" max="4" width="50.6640625" style="27" customWidth="1"/>
    <col min="5" max="5" width="52.6640625" style="27" customWidth="1"/>
    <col min="6" max="26" width="7.6640625" style="27" customWidth="1"/>
  </cols>
  <sheetData>
    <row r="1" spans="1:6" ht="14.5" customHeight="1" x14ac:dyDescent="0.2">
      <c r="A1" s="1" t="s">
        <v>0</v>
      </c>
      <c r="B1" s="10"/>
      <c r="C1" s="48">
        <v>44307</v>
      </c>
      <c r="D1" s="10"/>
      <c r="E1" s="10"/>
    </row>
    <row r="2" spans="1:6" ht="14.5" customHeight="1" x14ac:dyDescent="0.2">
      <c r="B2" s="10"/>
      <c r="C2" s="10"/>
      <c r="D2" s="10"/>
      <c r="E2" s="10"/>
    </row>
    <row r="3" spans="1:6" ht="14.5" customHeight="1" x14ac:dyDescent="0.2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5" customHeight="1" x14ac:dyDescent="0.2">
      <c r="B4" s="23" t="s">
        <v>4</v>
      </c>
      <c r="C4" s="10"/>
      <c r="D4" s="10"/>
      <c r="E4" s="28"/>
      <c r="F4" s="23" t="s">
        <v>5</v>
      </c>
    </row>
    <row r="5" spans="1:6" ht="14.5" customHeight="1" x14ac:dyDescent="0.2">
      <c r="B5" s="7">
        <v>2019</v>
      </c>
      <c r="C5" s="10"/>
      <c r="D5" s="10"/>
      <c r="E5" s="10"/>
    </row>
    <row r="6" spans="1:6" ht="14.5" customHeight="1" x14ac:dyDescent="0.2">
      <c r="B6" s="23" t="s">
        <v>6</v>
      </c>
      <c r="C6" s="10"/>
      <c r="D6" s="10"/>
      <c r="E6" s="10"/>
    </row>
    <row r="7" spans="1:6" ht="14.5" customHeight="1" x14ac:dyDescent="0.2">
      <c r="B7" s="23" t="s">
        <v>7</v>
      </c>
      <c r="C7" s="10"/>
      <c r="D7" s="10"/>
      <c r="E7" s="10"/>
    </row>
    <row r="8" spans="1:6" ht="14.5" customHeight="1" x14ac:dyDescent="0.2">
      <c r="B8" s="10"/>
      <c r="C8" s="10"/>
      <c r="D8" s="10"/>
      <c r="E8" s="10"/>
    </row>
    <row r="9" spans="1:6" ht="14.5" customHeight="1" x14ac:dyDescent="0.2">
      <c r="B9" s="2" t="s">
        <v>8</v>
      </c>
      <c r="C9" s="2" t="s">
        <v>9</v>
      </c>
      <c r="D9" s="4"/>
      <c r="E9" s="10"/>
    </row>
    <row r="10" spans="1:6" ht="14.5" customHeight="1" x14ac:dyDescent="0.2">
      <c r="B10" s="23" t="s">
        <v>10</v>
      </c>
      <c r="C10" s="23" t="s">
        <v>11</v>
      </c>
      <c r="D10" s="4"/>
      <c r="E10" s="10"/>
    </row>
    <row r="11" spans="1:6" ht="14.5" customHeight="1" x14ac:dyDescent="0.2">
      <c r="B11" s="7">
        <v>2012</v>
      </c>
      <c r="C11" s="7">
        <v>2017</v>
      </c>
      <c r="D11" s="4"/>
      <c r="E11" s="10"/>
    </row>
    <row r="12" spans="1:6" ht="14.5" customHeight="1" x14ac:dyDescent="0.2">
      <c r="B12" s="23" t="s">
        <v>12</v>
      </c>
      <c r="C12" s="23" t="s">
        <v>13</v>
      </c>
      <c r="D12" s="4"/>
      <c r="E12" s="10"/>
    </row>
    <row r="13" spans="1:6" ht="14.5" customHeight="1" x14ac:dyDescent="0.2">
      <c r="B13" s="23" t="s">
        <v>14</v>
      </c>
      <c r="C13" s="23" t="s">
        <v>15</v>
      </c>
      <c r="D13" s="4"/>
      <c r="E13" s="10"/>
    </row>
    <row r="14" spans="1:6" ht="14.5" customHeight="1" x14ac:dyDescent="0.2">
      <c r="B14" s="23" t="s">
        <v>16</v>
      </c>
      <c r="C14" s="10" t="s">
        <v>17</v>
      </c>
      <c r="D14" s="4"/>
      <c r="E14" s="10"/>
    </row>
    <row r="15" spans="1:6" ht="14.5" customHeight="1" x14ac:dyDescent="0.2">
      <c r="B15" s="10"/>
      <c r="C15" s="10"/>
      <c r="D15" s="4"/>
      <c r="E15" s="4"/>
    </row>
    <row r="16" spans="1:6" ht="14.5" customHeight="1" x14ac:dyDescent="0.2">
      <c r="B16" s="2" t="s">
        <v>18</v>
      </c>
      <c r="C16" s="2" t="s">
        <v>19</v>
      </c>
      <c r="D16" s="2" t="s">
        <v>20</v>
      </c>
      <c r="E16" s="10"/>
    </row>
    <row r="17" spans="2:5" ht="14.5" customHeight="1" x14ac:dyDescent="0.2">
      <c r="B17" s="23" t="s">
        <v>21</v>
      </c>
      <c r="C17" s="23" t="s">
        <v>22</v>
      </c>
      <c r="D17" s="10"/>
      <c r="E17" s="10"/>
    </row>
    <row r="18" spans="2:5" ht="31.5" customHeight="1" x14ac:dyDescent="0.2">
      <c r="B18" s="23" t="s">
        <v>23</v>
      </c>
      <c r="C18" s="23" t="s">
        <v>24</v>
      </c>
      <c r="D18" s="5" t="s">
        <v>25</v>
      </c>
      <c r="E18" s="10"/>
    </row>
    <row r="19" spans="2:5" ht="14.5" customHeight="1" x14ac:dyDescent="0.2">
      <c r="B19" s="23" t="s">
        <v>26</v>
      </c>
      <c r="C19" s="23" t="s">
        <v>27</v>
      </c>
      <c r="D19" s="23" t="s">
        <v>28</v>
      </c>
      <c r="E19" s="10"/>
    </row>
    <row r="20" spans="2:5" ht="14.5" customHeight="1" x14ac:dyDescent="0.2">
      <c r="B20" s="23" t="s">
        <v>29</v>
      </c>
      <c r="C20" s="23" t="s">
        <v>30</v>
      </c>
      <c r="D20" s="10"/>
      <c r="E20" s="10"/>
    </row>
    <row r="21" spans="2:5" ht="15.75" customHeight="1" x14ac:dyDescent="0.2">
      <c r="B21" s="23" t="s">
        <v>31</v>
      </c>
      <c r="C21" s="23" t="s">
        <v>32</v>
      </c>
      <c r="D21" s="10"/>
      <c r="E21" s="10"/>
    </row>
    <row r="22" spans="2:5" ht="15.75" customHeight="1" x14ac:dyDescent="0.2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2">
      <c r="B23" s="23" t="s">
        <v>36</v>
      </c>
      <c r="C23" s="23" t="s">
        <v>32</v>
      </c>
      <c r="D23" s="10"/>
      <c r="E23" s="10"/>
    </row>
    <row r="24" spans="2:5" ht="15.75" customHeight="1" x14ac:dyDescent="0.2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2">
      <c r="B25" s="10"/>
      <c r="C25" s="10"/>
      <c r="D25" s="10"/>
      <c r="E25" s="10"/>
    </row>
    <row r="26" spans="2:5" ht="15.75" customHeight="1" x14ac:dyDescent="0.2">
      <c r="B26" s="2" t="s">
        <v>40</v>
      </c>
      <c r="C26" s="10"/>
      <c r="D26" s="10"/>
      <c r="E26" s="10"/>
    </row>
    <row r="27" spans="2:5" ht="15.75" customHeight="1" x14ac:dyDescent="0.2">
      <c r="B27" s="23" t="s">
        <v>41</v>
      </c>
      <c r="C27" s="10"/>
      <c r="D27" s="10"/>
      <c r="E27" s="10"/>
    </row>
    <row r="28" spans="2:5" ht="15.75" customHeight="1" x14ac:dyDescent="0.2">
      <c r="B28" s="7">
        <v>2007</v>
      </c>
      <c r="C28" s="10"/>
      <c r="D28" s="10"/>
      <c r="E28" s="10"/>
    </row>
    <row r="29" spans="2:5" ht="15.75" customHeight="1" x14ac:dyDescent="0.2">
      <c r="B29" s="23" t="s">
        <v>42</v>
      </c>
      <c r="C29" s="10"/>
      <c r="D29" s="10"/>
      <c r="E29" s="10"/>
    </row>
    <row r="30" spans="2:5" ht="15.75" customHeight="1" x14ac:dyDescent="0.2">
      <c r="B30" s="23" t="s">
        <v>43</v>
      </c>
      <c r="C30" s="10"/>
      <c r="D30" s="10"/>
      <c r="E30" s="10"/>
    </row>
    <row r="31" spans="2:5" ht="15.75" customHeight="1" x14ac:dyDescent="0.2">
      <c r="B31" s="23" t="s">
        <v>44</v>
      </c>
      <c r="C31" s="10"/>
      <c r="D31" s="10"/>
      <c r="E31" s="10"/>
    </row>
    <row r="32" spans="2:5" ht="15.75" customHeight="1" x14ac:dyDescent="0.2">
      <c r="B32" s="10"/>
      <c r="C32" s="10"/>
      <c r="D32" s="10"/>
      <c r="E32" s="10"/>
    </row>
    <row r="33" spans="2:5" ht="15.75" customHeight="1" x14ac:dyDescent="0.2">
      <c r="B33" s="2" t="s">
        <v>45</v>
      </c>
      <c r="C33" s="10"/>
      <c r="D33" s="10"/>
      <c r="E33" s="10"/>
    </row>
    <row r="34" spans="2:5" ht="15.75" customHeight="1" x14ac:dyDescent="0.2">
      <c r="B34" s="23" t="s">
        <v>46</v>
      </c>
      <c r="C34" s="10"/>
      <c r="D34" s="10"/>
      <c r="E34" s="10"/>
    </row>
    <row r="35" spans="2:5" ht="15.75" customHeight="1" x14ac:dyDescent="0.2">
      <c r="B35" s="7">
        <v>2019</v>
      </c>
      <c r="C35" s="10"/>
      <c r="D35" s="10"/>
      <c r="E35" s="10"/>
    </row>
    <row r="36" spans="2:5" ht="15.75" customHeight="1" x14ac:dyDescent="0.2">
      <c r="B36" s="23" t="s">
        <v>47</v>
      </c>
      <c r="C36" s="10"/>
      <c r="D36" s="10"/>
      <c r="E36" s="10"/>
    </row>
    <row r="37" spans="2:5" ht="15.75" customHeight="1" x14ac:dyDescent="0.2">
      <c r="B37" s="23" t="s">
        <v>48</v>
      </c>
      <c r="C37" s="10"/>
      <c r="D37" s="10"/>
      <c r="E37" s="10"/>
    </row>
    <row r="38" spans="2:5" ht="15.75" customHeight="1" x14ac:dyDescent="0.2">
      <c r="B38" s="10"/>
      <c r="C38" s="10"/>
      <c r="D38" s="10"/>
      <c r="E38" s="10"/>
    </row>
    <row r="39" spans="2:5" ht="15.75" customHeight="1" x14ac:dyDescent="0.2">
      <c r="B39" s="2" t="s">
        <v>49</v>
      </c>
      <c r="C39" s="10"/>
      <c r="D39" s="10"/>
      <c r="E39" s="10"/>
    </row>
    <row r="40" spans="2:5" ht="15.75" customHeight="1" x14ac:dyDescent="0.2">
      <c r="B40" s="23" t="s">
        <v>50</v>
      </c>
      <c r="C40" s="10"/>
      <c r="D40" s="10"/>
      <c r="E40" s="10"/>
    </row>
    <row r="41" spans="2:5" ht="15.75" customHeight="1" x14ac:dyDescent="0.2">
      <c r="B41" s="7">
        <v>2019</v>
      </c>
      <c r="C41" s="10"/>
      <c r="D41" s="10"/>
      <c r="E41" s="10"/>
    </row>
    <row r="42" spans="2:5" ht="15.75" customHeight="1" x14ac:dyDescent="0.2">
      <c r="B42" s="23" t="s">
        <v>51</v>
      </c>
      <c r="C42" s="10"/>
      <c r="D42" s="10"/>
      <c r="E42" s="10"/>
    </row>
    <row r="43" spans="2:5" ht="15.75" customHeight="1" x14ac:dyDescent="0.2">
      <c r="B43" s="23" t="s">
        <v>52</v>
      </c>
      <c r="C43" s="10"/>
      <c r="D43" s="10"/>
      <c r="E43" s="10"/>
    </row>
    <row r="44" spans="2:5" ht="15.75" customHeight="1" x14ac:dyDescent="0.2">
      <c r="B44" s="10"/>
      <c r="C44" s="10"/>
      <c r="D44" s="10"/>
      <c r="E44" s="10"/>
    </row>
    <row r="45" spans="2:5" ht="15.75" customHeight="1" x14ac:dyDescent="0.2">
      <c r="B45" s="6" t="s">
        <v>53</v>
      </c>
      <c r="C45" s="10"/>
      <c r="D45" s="10"/>
      <c r="E45" s="10"/>
    </row>
    <row r="46" spans="2:5" ht="15.75" customHeight="1" x14ac:dyDescent="0.2">
      <c r="B46" s="7" t="s">
        <v>54</v>
      </c>
      <c r="D46" s="10"/>
      <c r="E46" s="10"/>
    </row>
    <row r="47" spans="2:5" ht="15.75" customHeight="1" x14ac:dyDescent="0.2">
      <c r="B47" s="7">
        <v>2018</v>
      </c>
      <c r="D47" s="10"/>
      <c r="E47" s="10"/>
    </row>
    <row r="48" spans="2:5" ht="15.75" customHeight="1" x14ac:dyDescent="0.2">
      <c r="B48" s="7" t="s">
        <v>55</v>
      </c>
      <c r="D48" s="10"/>
      <c r="E48" s="10"/>
    </row>
    <row r="49" spans="1:5" ht="15.75" customHeight="1" x14ac:dyDescent="0.2">
      <c r="B49" s="8" t="s">
        <v>56</v>
      </c>
      <c r="D49" s="10"/>
      <c r="E49" s="10"/>
    </row>
    <row r="50" spans="1:5" ht="15.75" customHeight="1" x14ac:dyDescent="0.2">
      <c r="D50" s="10"/>
      <c r="E50" s="10"/>
    </row>
    <row r="51" spans="1:5" ht="15.75" customHeight="1" x14ac:dyDescent="0.2">
      <c r="B51" s="9" t="s">
        <v>57</v>
      </c>
      <c r="D51" s="10"/>
      <c r="E51" s="10"/>
    </row>
    <row r="52" spans="1:5" ht="15.75" customHeight="1" x14ac:dyDescent="0.2">
      <c r="B52" s="10" t="s">
        <v>58</v>
      </c>
      <c r="D52" s="10"/>
      <c r="E52" s="10"/>
    </row>
    <row r="53" spans="1:5" ht="15.75" customHeight="1" x14ac:dyDescent="0.2">
      <c r="B53" s="25">
        <v>2017</v>
      </c>
      <c r="D53" s="10"/>
      <c r="E53" s="10"/>
    </row>
    <row r="54" spans="1:5" ht="15.75" customHeight="1" x14ac:dyDescent="0.2">
      <c r="B54" s="10" t="s">
        <v>59</v>
      </c>
      <c r="D54" s="10"/>
      <c r="E54" s="10"/>
    </row>
    <row r="55" spans="1:5" ht="15.75" customHeight="1" x14ac:dyDescent="0.2">
      <c r="B55" s="10" t="s">
        <v>60</v>
      </c>
      <c r="D55" s="10"/>
      <c r="E55" s="10"/>
    </row>
    <row r="56" spans="1:5" ht="15.75" customHeight="1" x14ac:dyDescent="0.2">
      <c r="B56" s="11" t="s">
        <v>61</v>
      </c>
      <c r="D56" s="10"/>
      <c r="E56" s="10"/>
    </row>
    <row r="57" spans="1:5" ht="15.75" customHeight="1" x14ac:dyDescent="0.2">
      <c r="D57" s="10"/>
      <c r="E57" s="10"/>
    </row>
    <row r="58" spans="1:5" ht="15.75" customHeight="1" x14ac:dyDescent="0.2">
      <c r="D58" s="10"/>
      <c r="E58" s="10"/>
    </row>
    <row r="59" spans="1:5" ht="15.75" customHeight="1" x14ac:dyDescent="0.2">
      <c r="A59" s="1" t="s">
        <v>62</v>
      </c>
      <c r="B59" s="10"/>
      <c r="C59" s="10"/>
      <c r="D59" s="10"/>
      <c r="E59" s="10"/>
    </row>
    <row r="60" spans="1:5" ht="15.75" customHeight="1" x14ac:dyDescent="0.2">
      <c r="A60" s="23" t="s">
        <v>63</v>
      </c>
      <c r="B60" s="10"/>
      <c r="C60" s="10"/>
      <c r="D60" s="10"/>
      <c r="E60" s="10"/>
    </row>
    <row r="61" spans="1:5" ht="15.75" customHeight="1" x14ac:dyDescent="0.2">
      <c r="A61" s="23" t="s">
        <v>64</v>
      </c>
      <c r="B61" s="10"/>
      <c r="C61" s="10"/>
      <c r="D61" s="10"/>
      <c r="E61" s="10"/>
    </row>
    <row r="62" spans="1:5" ht="15.75" customHeight="1" x14ac:dyDescent="0.2">
      <c r="A62" s="23" t="s">
        <v>65</v>
      </c>
      <c r="B62" s="10"/>
      <c r="C62" s="10"/>
      <c r="D62" s="10"/>
      <c r="E62" s="10"/>
    </row>
    <row r="63" spans="1:5" ht="15.75" customHeight="1" x14ac:dyDescent="0.2">
      <c r="B63" s="10"/>
      <c r="C63" s="10"/>
      <c r="D63" s="10"/>
      <c r="E63" s="10"/>
    </row>
    <row r="64" spans="1:5" ht="15.75" customHeight="1" x14ac:dyDescent="0.2">
      <c r="A64" s="12" t="s">
        <v>66</v>
      </c>
      <c r="B64" s="13"/>
      <c r="C64" s="13"/>
      <c r="D64" s="10"/>
      <c r="E64" s="10"/>
    </row>
    <row r="65" spans="1:5" ht="15.75" customHeight="1" x14ac:dyDescent="0.2">
      <c r="A65" t="s">
        <v>67</v>
      </c>
      <c r="B65" s="14"/>
      <c r="C65" s="14"/>
      <c r="D65" s="10"/>
      <c r="E65" s="10"/>
    </row>
    <row r="66" spans="1:5" ht="15.75" customHeight="1" x14ac:dyDescent="0.2">
      <c r="A66" t="s">
        <v>68</v>
      </c>
      <c r="B66" s="14"/>
      <c r="C66" s="14"/>
      <c r="D66" s="10"/>
      <c r="E66" s="10"/>
    </row>
    <row r="67" spans="1:5" ht="15.75" customHeight="1" x14ac:dyDescent="0.2">
      <c r="A67" t="s">
        <v>69</v>
      </c>
      <c r="B67" s="14"/>
      <c r="C67" s="14"/>
      <c r="D67" s="10"/>
      <c r="E67" s="10"/>
    </row>
    <row r="68" spans="1:5" ht="15.75" customHeight="1" x14ac:dyDescent="0.2">
      <c r="A68" s="23" t="s">
        <v>70</v>
      </c>
      <c r="B68" s="14"/>
      <c r="C68" s="14"/>
      <c r="D68" s="10"/>
      <c r="E68" s="10"/>
    </row>
    <row r="69" spans="1:5" ht="15.75" customHeight="1" x14ac:dyDescent="0.2">
      <c r="A69" t="s">
        <v>71</v>
      </c>
      <c r="B69" s="14"/>
      <c r="C69" s="14"/>
      <c r="D69" s="10"/>
      <c r="E69" s="10"/>
    </row>
    <row r="70" spans="1:5" ht="15.75" customHeight="1" x14ac:dyDescent="0.2">
      <c r="A70" s="15"/>
      <c r="B70" s="14"/>
      <c r="C70" s="14"/>
      <c r="D70" s="10"/>
      <c r="E70" s="10"/>
    </row>
    <row r="71" spans="1:5" ht="15.75" customHeight="1" x14ac:dyDescent="0.2">
      <c r="A71" t="s">
        <v>72</v>
      </c>
      <c r="B71" s="14"/>
      <c r="C71" s="14"/>
      <c r="D71" s="10"/>
      <c r="E71" s="10"/>
    </row>
    <row r="72" spans="1:5" ht="15.75" customHeight="1" x14ac:dyDescent="0.2">
      <c r="A72" t="s">
        <v>73</v>
      </c>
      <c r="B72" s="14"/>
      <c r="C72" s="14"/>
      <c r="D72" s="10"/>
      <c r="E72" s="10"/>
    </row>
    <row r="73" spans="1:5" ht="15.75" customHeight="1" x14ac:dyDescent="0.2">
      <c r="A73" t="s">
        <v>74</v>
      </c>
      <c r="B73" s="14"/>
      <c r="C73" s="14"/>
      <c r="D73" s="10"/>
      <c r="E73" s="10"/>
    </row>
    <row r="74" spans="1:5" ht="15.75" customHeight="1" x14ac:dyDescent="0.2">
      <c r="A74" t="s">
        <v>75</v>
      </c>
      <c r="B74" s="14"/>
      <c r="C74" s="14"/>
      <c r="D74" s="10"/>
      <c r="E74" s="10"/>
    </row>
    <row r="75" spans="1:5" ht="15.75" customHeight="1" x14ac:dyDescent="0.2">
      <c r="B75" s="14"/>
      <c r="C75" s="14"/>
      <c r="D75" s="10"/>
      <c r="E75" s="10"/>
    </row>
    <row r="76" spans="1:5" ht="15.75" customHeight="1" x14ac:dyDescent="0.2">
      <c r="A76" t="s">
        <v>76</v>
      </c>
      <c r="B76" s="14"/>
      <c r="C76" s="14"/>
      <c r="D76" s="10"/>
      <c r="E76" s="10"/>
    </row>
    <row r="77" spans="1:5" ht="15.75" customHeight="1" x14ac:dyDescent="0.2">
      <c r="A77" t="s">
        <v>77</v>
      </c>
      <c r="B77" s="14"/>
      <c r="C77" s="14"/>
      <c r="D77" s="10"/>
      <c r="E77" s="10"/>
    </row>
    <row r="78" spans="1:5" ht="15.75" customHeight="1" x14ac:dyDescent="0.2">
      <c r="A78" t="s">
        <v>78</v>
      </c>
      <c r="B78" s="14"/>
      <c r="C78" s="14"/>
      <c r="D78" s="10"/>
      <c r="E78" s="10"/>
    </row>
    <row r="79" spans="1:5" ht="15.75" customHeight="1" x14ac:dyDescent="0.2">
      <c r="A79" t="s">
        <v>79</v>
      </c>
      <c r="B79" s="14"/>
      <c r="C79" s="14"/>
      <c r="D79" s="10"/>
      <c r="E79" s="10"/>
    </row>
    <row r="80" spans="1:5" ht="15.75" customHeight="1" x14ac:dyDescent="0.2">
      <c r="A80" s="23" t="s">
        <v>80</v>
      </c>
      <c r="B80" s="14"/>
      <c r="C80" s="14"/>
      <c r="D80" s="10"/>
      <c r="E80" s="10"/>
    </row>
    <row r="81" spans="1:5" ht="15.75" customHeight="1" x14ac:dyDescent="0.2">
      <c r="B81" s="14"/>
      <c r="C81" s="14"/>
      <c r="D81" s="10"/>
      <c r="E81" s="10"/>
    </row>
    <row r="82" spans="1:5" ht="15.75" customHeight="1" x14ac:dyDescent="0.2">
      <c r="A82" t="s">
        <v>81</v>
      </c>
      <c r="B82" s="14"/>
      <c r="C82" s="14"/>
      <c r="D82" s="10"/>
      <c r="E82" s="10"/>
    </row>
    <row r="83" spans="1:5" ht="15.75" customHeight="1" x14ac:dyDescent="0.2">
      <c r="A83" t="s">
        <v>82</v>
      </c>
      <c r="B83" s="14"/>
      <c r="C83" s="14"/>
      <c r="D83" s="10"/>
      <c r="E83" s="10"/>
    </row>
    <row r="84" spans="1:5" ht="15.75" customHeight="1" x14ac:dyDescent="0.2">
      <c r="B84" s="14"/>
      <c r="C84" s="14"/>
      <c r="D84" s="10"/>
      <c r="E84" s="10"/>
    </row>
    <row r="85" spans="1:5" ht="15.75" customHeight="1" x14ac:dyDescent="0.2">
      <c r="A85" t="s">
        <v>83</v>
      </c>
      <c r="B85" s="14"/>
      <c r="C85" s="14"/>
      <c r="D85" s="10"/>
      <c r="E85" s="10"/>
    </row>
    <row r="86" spans="1:5" ht="15.75" customHeight="1" x14ac:dyDescent="0.2">
      <c r="A86" s="23" t="s">
        <v>84</v>
      </c>
      <c r="B86" s="14"/>
      <c r="C86" s="14"/>
      <c r="D86" s="10"/>
      <c r="E86" s="10"/>
    </row>
    <row r="87" spans="1:5" ht="15.75" customHeight="1" x14ac:dyDescent="0.2">
      <c r="A87" t="s">
        <v>85</v>
      </c>
      <c r="B87" s="14"/>
      <c r="C87" s="14"/>
      <c r="D87" s="10"/>
      <c r="E87" s="10"/>
    </row>
    <row r="88" spans="1:5" ht="15.75" customHeight="1" x14ac:dyDescent="0.2">
      <c r="A88" t="s">
        <v>86</v>
      </c>
      <c r="B88" s="14"/>
      <c r="C88" s="14"/>
      <c r="D88" s="16"/>
      <c r="E88" s="10"/>
    </row>
    <row r="89" spans="1:5" ht="15.75" customHeight="1" x14ac:dyDescent="0.2">
      <c r="A89" s="23" t="s">
        <v>87</v>
      </c>
      <c r="B89" s="14"/>
      <c r="C89" s="14"/>
      <c r="D89" s="16"/>
      <c r="E89" s="10"/>
    </row>
    <row r="90" spans="1:5" ht="15.75" customHeight="1" x14ac:dyDescent="0.2">
      <c r="B90" s="14"/>
      <c r="C90" s="14"/>
      <c r="D90" s="16"/>
      <c r="E90" s="10"/>
    </row>
    <row r="91" spans="1:5" ht="15.75" customHeight="1" x14ac:dyDescent="0.2">
      <c r="A91" t="s">
        <v>88</v>
      </c>
      <c r="B91" s="14"/>
      <c r="C91" s="14"/>
      <c r="D91" s="16"/>
      <c r="E91" s="10"/>
    </row>
    <row r="92" spans="1:5" ht="15.75" customHeight="1" x14ac:dyDescent="0.2">
      <c r="A92" t="s">
        <v>89</v>
      </c>
      <c r="B92" s="14"/>
      <c r="C92" s="14"/>
      <c r="D92" s="16"/>
      <c r="E92" s="10"/>
    </row>
    <row r="93" spans="1:5" ht="15.75" customHeight="1" x14ac:dyDescent="0.2">
      <c r="A93" t="s">
        <v>90</v>
      </c>
      <c r="B93" s="14"/>
      <c r="C93" s="14"/>
      <c r="D93" s="16"/>
      <c r="E93" s="10"/>
    </row>
    <row r="94" spans="1:5" ht="15.75" customHeight="1" x14ac:dyDescent="0.2">
      <c r="A94" t="s">
        <v>91</v>
      </c>
      <c r="B94" s="14"/>
      <c r="C94" s="14"/>
      <c r="D94" s="16"/>
      <c r="E94" s="10"/>
    </row>
    <row r="95" spans="1:5" ht="15.75" customHeight="1" x14ac:dyDescent="0.2">
      <c r="A95" s="23" t="s">
        <v>92</v>
      </c>
      <c r="B95" s="14"/>
      <c r="C95" s="14"/>
      <c r="D95" s="16"/>
      <c r="E95" s="10"/>
    </row>
    <row r="96" spans="1:5" ht="15.75" customHeight="1" x14ac:dyDescent="0.2">
      <c r="B96" s="14"/>
      <c r="C96" s="14"/>
      <c r="D96" s="16"/>
      <c r="E96" s="10"/>
    </row>
    <row r="97" spans="1:5" ht="15.75" customHeight="1" x14ac:dyDescent="0.2">
      <c r="A97" t="s">
        <v>93</v>
      </c>
      <c r="B97" s="14"/>
      <c r="C97" s="14"/>
      <c r="D97" s="16"/>
      <c r="E97" s="10"/>
    </row>
    <row r="98" spans="1:5" ht="15.75" customHeight="1" x14ac:dyDescent="0.2">
      <c r="A98" t="s">
        <v>94</v>
      </c>
      <c r="B98" s="14"/>
      <c r="C98" s="14"/>
      <c r="D98" s="16"/>
      <c r="E98" s="10"/>
    </row>
    <row r="99" spans="1:5" ht="15.75" customHeight="1" x14ac:dyDescent="0.2">
      <c r="A99" t="s">
        <v>95</v>
      </c>
      <c r="B99" s="14"/>
      <c r="C99" s="14"/>
      <c r="D99" s="16"/>
      <c r="E99" s="10"/>
    </row>
    <row r="100" spans="1:5" ht="15.75" customHeight="1" x14ac:dyDescent="0.2">
      <c r="B100" s="14"/>
      <c r="C100" s="14"/>
      <c r="D100" s="16"/>
      <c r="E100" s="10"/>
    </row>
    <row r="101" spans="1:5" ht="15.75" customHeight="1" x14ac:dyDescent="0.2">
      <c r="A101" s="23" t="s">
        <v>96</v>
      </c>
      <c r="B101" s="14"/>
      <c r="C101" s="14"/>
      <c r="D101" s="16"/>
      <c r="E101" s="10"/>
    </row>
    <row r="102" spans="1:5" ht="15.75" customHeight="1" x14ac:dyDescent="0.2">
      <c r="A102" s="17" t="s">
        <v>97</v>
      </c>
      <c r="B102" s="14"/>
      <c r="C102" t="s">
        <v>98</v>
      </c>
      <c r="D102" s="16"/>
      <c r="E102" s="10"/>
    </row>
    <row r="103" spans="1:5" ht="15.75" customHeight="1" x14ac:dyDescent="0.2">
      <c r="A103" s="17" t="s">
        <v>99</v>
      </c>
      <c r="B103" s="14"/>
      <c r="C103" t="s">
        <v>100</v>
      </c>
      <c r="D103" s="16"/>
      <c r="E103" s="10"/>
    </row>
    <row r="104" spans="1:5" ht="15.75" customHeight="1" x14ac:dyDescent="0.2">
      <c r="A104" s="17" t="s">
        <v>101</v>
      </c>
      <c r="B104" s="14"/>
      <c r="C104" t="s">
        <v>100</v>
      </c>
      <c r="D104" s="16"/>
      <c r="E104" s="10"/>
    </row>
    <row r="105" spans="1:5" ht="15.75" customHeight="1" x14ac:dyDescent="0.2">
      <c r="A105" s="18" t="s">
        <v>102</v>
      </c>
      <c r="B105" s="14"/>
      <c r="C105" t="s">
        <v>103</v>
      </c>
      <c r="D105" s="16"/>
      <c r="E105" s="10"/>
    </row>
    <row r="106" spans="1:5" ht="15.75" customHeight="1" x14ac:dyDescent="0.2">
      <c r="A106" s="17" t="s">
        <v>104</v>
      </c>
      <c r="B106" s="14"/>
      <c r="C106" t="s">
        <v>103</v>
      </c>
      <c r="D106" s="16"/>
      <c r="E106" s="10"/>
    </row>
    <row r="107" spans="1:5" ht="15.75" customHeight="1" x14ac:dyDescent="0.2">
      <c r="A107" s="17" t="s">
        <v>105</v>
      </c>
      <c r="B107" s="14"/>
      <c r="C107" t="s">
        <v>106</v>
      </c>
      <c r="D107" s="16"/>
      <c r="E107" s="10"/>
    </row>
    <row r="108" spans="1:5" ht="15.75" customHeight="1" x14ac:dyDescent="0.2">
      <c r="A108" s="17" t="s">
        <v>107</v>
      </c>
      <c r="B108" s="14"/>
      <c r="C108" t="s">
        <v>100</v>
      </c>
      <c r="D108" s="19"/>
      <c r="E108" s="10"/>
    </row>
    <row r="109" spans="1:5" ht="15.75" customHeight="1" x14ac:dyDescent="0.2">
      <c r="A109" s="17" t="s">
        <v>108</v>
      </c>
      <c r="B109" s="14"/>
      <c r="C109" t="s">
        <v>103</v>
      </c>
      <c r="D109" s="16"/>
      <c r="E109" s="10"/>
    </row>
    <row r="110" spans="1:5" ht="15.75" customHeight="1" x14ac:dyDescent="0.2">
      <c r="A110" s="17" t="s">
        <v>109</v>
      </c>
      <c r="B110" s="14"/>
      <c r="C110" t="s">
        <v>103</v>
      </c>
      <c r="D110" s="19"/>
      <c r="E110" s="10"/>
    </row>
    <row r="111" spans="1:5" ht="15.75" customHeight="1" x14ac:dyDescent="0.2">
      <c r="A111" s="17" t="s">
        <v>110</v>
      </c>
      <c r="B111" s="14"/>
      <c r="C111" t="s">
        <v>106</v>
      </c>
      <c r="D111" s="10"/>
      <c r="E111" s="10"/>
    </row>
    <row r="112" spans="1:5" ht="15.75" customHeight="1" x14ac:dyDescent="0.2">
      <c r="D112" s="10"/>
      <c r="E112" s="10"/>
    </row>
    <row r="113" spans="1:5" ht="15.75" customHeight="1" x14ac:dyDescent="0.2">
      <c r="D113" s="10"/>
      <c r="E113" s="10"/>
    </row>
    <row r="114" spans="1:5" ht="15.75" customHeight="1" x14ac:dyDescent="0.2">
      <c r="A114" s="20" t="s">
        <v>111</v>
      </c>
      <c r="D114" s="10"/>
      <c r="E114" s="10"/>
    </row>
    <row r="115" spans="1:5" ht="15.75" customHeight="1" x14ac:dyDescent="0.2">
      <c r="A115" s="26" t="s">
        <v>112</v>
      </c>
      <c r="B115" s="21"/>
      <c r="D115" s="10"/>
      <c r="E115" s="10"/>
    </row>
    <row r="116" spans="1:5" ht="15.75" customHeight="1" x14ac:dyDescent="0.2">
      <c r="D116" s="10"/>
      <c r="E116" s="10"/>
    </row>
    <row r="117" spans="1:5" ht="15.75" customHeight="1" x14ac:dyDescent="0.2">
      <c r="A117" s="22" t="s">
        <v>113</v>
      </c>
      <c r="B117" s="21"/>
      <c r="C117" s="10"/>
      <c r="D117" s="10"/>
      <c r="E117" s="10"/>
    </row>
    <row r="118" spans="1:5" ht="15.75" customHeight="1" x14ac:dyDescent="0.2">
      <c r="A118" s="26" t="s">
        <v>114</v>
      </c>
      <c r="B118" s="10"/>
      <c r="C118" s="10"/>
      <c r="D118" s="10"/>
      <c r="E118" s="10"/>
    </row>
    <row r="119" spans="1:5" ht="15.75" customHeight="1" x14ac:dyDescent="0.2">
      <c r="A119" s="26" t="s">
        <v>115</v>
      </c>
      <c r="B119" s="10"/>
      <c r="C119" s="10"/>
      <c r="D119" s="10"/>
      <c r="E119" s="10"/>
    </row>
    <row r="120" spans="1:5" ht="15.75" customHeight="1" x14ac:dyDescent="0.2">
      <c r="A120" s="26" t="s">
        <v>116</v>
      </c>
      <c r="C120" s="10"/>
      <c r="D120" s="10"/>
      <c r="E120" s="10"/>
    </row>
    <row r="121" spans="1:5" ht="15.75" customHeight="1" x14ac:dyDescent="0.2">
      <c r="A121" s="26" t="s">
        <v>117</v>
      </c>
      <c r="C121" s="10"/>
      <c r="D121" s="10"/>
      <c r="E121" s="10"/>
    </row>
    <row r="122" spans="1:5" ht="15.75" customHeight="1" x14ac:dyDescent="0.2">
      <c r="A122" s="26" t="s">
        <v>118</v>
      </c>
      <c r="C122" s="10"/>
      <c r="D122" s="10"/>
      <c r="E122" s="10"/>
    </row>
    <row r="123" spans="1:5" ht="15.75" customHeight="1" x14ac:dyDescent="0.2">
      <c r="C123" s="10"/>
      <c r="D123" s="10"/>
      <c r="E123" s="10"/>
    </row>
    <row r="124" spans="1:5" ht="15.75" customHeight="1" x14ac:dyDescent="0.2">
      <c r="A124" s="26" t="s">
        <v>119</v>
      </c>
      <c r="C124" s="10"/>
      <c r="D124" s="10"/>
      <c r="E124" s="10"/>
    </row>
    <row r="125" spans="1:5" ht="15.75" customHeight="1" x14ac:dyDescent="0.2">
      <c r="A125" s="26" t="s">
        <v>120</v>
      </c>
      <c r="C125" s="10"/>
      <c r="D125" s="10"/>
      <c r="E125" s="10"/>
    </row>
    <row r="126" spans="1:5" ht="15.75" customHeight="1" x14ac:dyDescent="0.2">
      <c r="A126" s="26" t="s">
        <v>121</v>
      </c>
      <c r="C126" s="10"/>
      <c r="D126" s="10"/>
      <c r="E126" s="10"/>
    </row>
    <row r="127" spans="1:5" ht="15.75" customHeight="1" x14ac:dyDescent="0.2">
      <c r="A127" s="26" t="s">
        <v>122</v>
      </c>
      <c r="C127" s="10"/>
      <c r="D127" s="10"/>
      <c r="E127" s="10"/>
    </row>
    <row r="128" spans="1:5" ht="15.75" customHeight="1" x14ac:dyDescent="0.2">
      <c r="A128" s="26" t="s">
        <v>123</v>
      </c>
      <c r="B128" s="10"/>
      <c r="C128" s="10"/>
      <c r="D128" s="10"/>
      <c r="E128" s="10"/>
    </row>
    <row r="129" spans="1:5" ht="15.75" customHeight="1" x14ac:dyDescent="0.2">
      <c r="B129" s="10"/>
      <c r="C129" s="10"/>
      <c r="D129" s="10"/>
      <c r="E129" s="10"/>
    </row>
    <row r="130" spans="1:5" ht="15.75" customHeight="1" x14ac:dyDescent="0.2">
      <c r="A130" s="22" t="s">
        <v>124</v>
      </c>
      <c r="B130" s="10"/>
      <c r="C130" s="10"/>
      <c r="D130" s="10"/>
      <c r="E130" s="10"/>
    </row>
    <row r="131" spans="1:5" ht="15.75" customHeight="1" x14ac:dyDescent="0.2">
      <c r="A131" s="26" t="s">
        <v>125</v>
      </c>
      <c r="B131" s="10"/>
      <c r="C131" s="10"/>
      <c r="D131" s="10"/>
      <c r="E131" s="10"/>
    </row>
    <row r="132" spans="1:5" ht="15.75" customHeight="1" x14ac:dyDescent="0.2">
      <c r="A132" s="26" t="s">
        <v>126</v>
      </c>
      <c r="B132" s="10"/>
      <c r="C132" s="10"/>
      <c r="D132" s="10"/>
      <c r="E132" s="10"/>
    </row>
    <row r="133" spans="1:5" ht="15.75" customHeight="1" x14ac:dyDescent="0.2">
      <c r="A133" s="26" t="s">
        <v>127</v>
      </c>
      <c r="C133" s="10"/>
      <c r="D133" s="10"/>
      <c r="E133" s="10"/>
    </row>
    <row r="134" spans="1:5" ht="15.75" customHeight="1" x14ac:dyDescent="0.2">
      <c r="A134" s="26" t="s">
        <v>128</v>
      </c>
      <c r="B134" s="10"/>
      <c r="C134" s="10"/>
      <c r="D134" s="10"/>
      <c r="E134" s="10"/>
    </row>
    <row r="135" spans="1:5" ht="15.75" customHeight="1" x14ac:dyDescent="0.2">
      <c r="A135" s="26" t="s">
        <v>129</v>
      </c>
      <c r="B135" s="10"/>
      <c r="C135" s="10"/>
      <c r="D135" s="10"/>
      <c r="E135" s="10"/>
    </row>
    <row r="136" spans="1:5" ht="15.75" customHeight="1" x14ac:dyDescent="0.2">
      <c r="A136" s="26" t="s">
        <v>130</v>
      </c>
      <c r="B136" s="10"/>
      <c r="C136" s="10"/>
      <c r="D136" s="10"/>
      <c r="E136" s="10"/>
    </row>
    <row r="137" spans="1:5" ht="15.75" customHeight="1" x14ac:dyDescent="0.2">
      <c r="B137" s="10"/>
      <c r="C137" s="10"/>
      <c r="D137" s="10"/>
      <c r="E137" s="10"/>
    </row>
    <row r="138" spans="1:5" ht="15.75" customHeight="1" x14ac:dyDescent="0.2">
      <c r="A138" s="23" t="s">
        <v>131</v>
      </c>
      <c r="B138" s="10"/>
      <c r="C138" s="10"/>
      <c r="D138" s="10"/>
      <c r="E138" s="10"/>
    </row>
    <row r="139" spans="1:5" ht="15.75" customHeight="1" x14ac:dyDescent="0.2">
      <c r="A139" s="24" t="s">
        <v>132</v>
      </c>
      <c r="B139" s="10"/>
      <c r="C139" s="10"/>
      <c r="D139" s="10"/>
      <c r="E139" s="10"/>
    </row>
    <row r="140" spans="1:5" ht="15.75" customHeight="1" x14ac:dyDescent="0.2">
      <c r="B140" s="10"/>
      <c r="C140" s="10"/>
      <c r="D140" s="10"/>
      <c r="E140" s="10"/>
    </row>
    <row r="141" spans="1:5" ht="15.75" customHeight="1" x14ac:dyDescent="0.2">
      <c r="B141" s="14"/>
      <c r="C141" s="10"/>
      <c r="D141" s="10"/>
      <c r="E141" s="10"/>
    </row>
    <row r="142" spans="1:5" ht="15.75" customHeight="1" x14ac:dyDescent="0.2">
      <c r="B142" s="10"/>
      <c r="C142" s="10"/>
      <c r="D142" s="10"/>
      <c r="E142" s="10"/>
    </row>
    <row r="143" spans="1:5" ht="15.75" customHeight="1" x14ac:dyDescent="0.2">
      <c r="B143" s="10"/>
      <c r="C143" s="10"/>
      <c r="D143" s="10"/>
      <c r="E143" s="10"/>
    </row>
    <row r="144" spans="1:5" ht="15.75" customHeight="1" x14ac:dyDescent="0.2">
      <c r="B144" s="10"/>
      <c r="C144" s="10"/>
      <c r="D144" s="10"/>
      <c r="E144" s="10"/>
    </row>
    <row r="145" spans="2:5" ht="15.75" customHeight="1" x14ac:dyDescent="0.2">
      <c r="B145" s="10"/>
      <c r="C145" s="10"/>
      <c r="D145" s="10"/>
      <c r="E145" s="10"/>
    </row>
    <row r="146" spans="2:5" ht="15.75" customHeight="1" x14ac:dyDescent="0.2">
      <c r="B146" s="10"/>
      <c r="C146" s="10"/>
      <c r="D146" s="10"/>
      <c r="E146" s="10"/>
    </row>
    <row r="147" spans="2:5" ht="15.75" customHeight="1" x14ac:dyDescent="0.2">
      <c r="B147" s="10"/>
      <c r="C147" s="10"/>
      <c r="D147" s="10"/>
      <c r="E147" s="10"/>
    </row>
    <row r="148" spans="2:5" ht="15.75" customHeight="1" x14ac:dyDescent="0.2">
      <c r="B148" s="10"/>
      <c r="C148" s="10"/>
      <c r="D148" s="10"/>
      <c r="E148" s="10"/>
    </row>
    <row r="149" spans="2:5" ht="15.75" customHeight="1" x14ac:dyDescent="0.2">
      <c r="B149" s="10"/>
      <c r="C149" s="10"/>
      <c r="D149" s="10"/>
      <c r="E149" s="10"/>
    </row>
    <row r="150" spans="2:5" ht="15.75" customHeight="1" x14ac:dyDescent="0.2">
      <c r="B150" s="10"/>
      <c r="C150" s="10"/>
      <c r="D150" s="10"/>
      <c r="E150" s="10"/>
    </row>
    <row r="151" spans="2:5" ht="15.75" customHeight="1" x14ac:dyDescent="0.2">
      <c r="B151" s="10"/>
      <c r="C151" s="10"/>
      <c r="D151" s="10"/>
      <c r="E151" s="10"/>
    </row>
    <row r="152" spans="2:5" ht="15.75" customHeight="1" x14ac:dyDescent="0.2">
      <c r="B152" s="10"/>
      <c r="C152" s="10"/>
      <c r="D152" s="10"/>
      <c r="E152" s="10"/>
    </row>
    <row r="153" spans="2:5" ht="15.75" customHeight="1" x14ac:dyDescent="0.2">
      <c r="B153" s="10"/>
      <c r="C153" s="10"/>
      <c r="D153" s="10"/>
      <c r="E153" s="10"/>
    </row>
    <row r="154" spans="2:5" ht="15.75" customHeight="1" x14ac:dyDescent="0.2">
      <c r="B154" s="10"/>
      <c r="C154" s="10"/>
      <c r="D154" s="10"/>
      <c r="E154" s="10"/>
    </row>
    <row r="155" spans="2:5" ht="15.75" customHeight="1" x14ac:dyDescent="0.2">
      <c r="B155" s="10"/>
      <c r="C155" s="10"/>
      <c r="D155" s="10"/>
      <c r="E155" s="10"/>
    </row>
    <row r="156" spans="2:5" ht="15.75" customHeight="1" x14ac:dyDescent="0.2">
      <c r="B156" s="10"/>
      <c r="C156" s="10"/>
      <c r="D156" s="10"/>
      <c r="E156" s="10"/>
    </row>
    <row r="157" spans="2:5" ht="15.75" customHeight="1" x14ac:dyDescent="0.2">
      <c r="B157" s="10"/>
      <c r="C157" s="10"/>
      <c r="D157" s="10"/>
      <c r="E157" s="10"/>
    </row>
    <row r="158" spans="2:5" ht="15.75" customHeight="1" x14ac:dyDescent="0.2">
      <c r="B158" s="10"/>
      <c r="C158" s="10"/>
      <c r="D158" s="10"/>
      <c r="E158" s="10"/>
    </row>
    <row r="159" spans="2:5" ht="15.75" customHeight="1" x14ac:dyDescent="0.2">
      <c r="B159" s="10"/>
      <c r="C159" s="10"/>
      <c r="D159" s="10"/>
      <c r="E159" s="10"/>
    </row>
    <row r="160" spans="2:5" ht="15.75" customHeight="1" x14ac:dyDescent="0.2">
      <c r="B160" s="10"/>
      <c r="C160" s="10"/>
      <c r="D160" s="10"/>
      <c r="E160" s="10"/>
    </row>
    <row r="161" spans="2:5" ht="15.75" customHeight="1" x14ac:dyDescent="0.2">
      <c r="B161" s="10"/>
      <c r="C161" s="10"/>
      <c r="D161" s="10"/>
      <c r="E161" s="10"/>
    </row>
    <row r="162" spans="2:5" ht="15.75" customHeight="1" x14ac:dyDescent="0.2">
      <c r="B162" s="10"/>
      <c r="C162" s="10"/>
      <c r="D162" s="10"/>
      <c r="E162" s="10"/>
    </row>
    <row r="163" spans="2:5" ht="15.75" customHeight="1" x14ac:dyDescent="0.2">
      <c r="B163" s="10"/>
      <c r="C163" s="10"/>
      <c r="D163" s="10"/>
      <c r="E163" s="10"/>
    </row>
    <row r="164" spans="2:5" ht="15.75" customHeight="1" x14ac:dyDescent="0.2">
      <c r="B164" s="10"/>
      <c r="C164" s="10"/>
      <c r="D164" s="10"/>
      <c r="E164" s="10"/>
    </row>
    <row r="165" spans="2:5" ht="15.75" customHeight="1" x14ac:dyDescent="0.2">
      <c r="B165" s="10"/>
      <c r="C165" s="10"/>
      <c r="D165" s="10"/>
      <c r="E165" s="10"/>
    </row>
    <row r="166" spans="2:5" ht="15.75" customHeight="1" x14ac:dyDescent="0.2">
      <c r="B166" s="10"/>
      <c r="C166" s="10"/>
      <c r="D166" s="10"/>
      <c r="E166" s="10"/>
    </row>
    <row r="167" spans="2:5" ht="15.75" customHeight="1" x14ac:dyDescent="0.2">
      <c r="B167" s="10"/>
      <c r="C167" s="10"/>
      <c r="D167" s="10"/>
      <c r="E167" s="10"/>
    </row>
    <row r="168" spans="2:5" ht="15.75" customHeight="1" x14ac:dyDescent="0.2">
      <c r="B168" s="10"/>
      <c r="C168" s="10"/>
      <c r="D168" s="10"/>
      <c r="E168" s="10"/>
    </row>
    <row r="169" spans="2:5" ht="15.75" customHeight="1" x14ac:dyDescent="0.2">
      <c r="B169" s="10"/>
      <c r="C169" s="10"/>
      <c r="D169" s="10"/>
      <c r="E169" s="10"/>
    </row>
    <row r="170" spans="2:5" ht="15.75" customHeight="1" x14ac:dyDescent="0.2">
      <c r="B170" s="10"/>
      <c r="C170" s="10"/>
      <c r="D170" s="10"/>
      <c r="E170" s="10"/>
    </row>
    <row r="171" spans="2:5" ht="15.75" customHeight="1" x14ac:dyDescent="0.2">
      <c r="B171" s="10"/>
      <c r="C171" s="10"/>
      <c r="D171" s="10"/>
      <c r="E171" s="10"/>
    </row>
    <row r="172" spans="2:5" ht="15.75" customHeight="1" x14ac:dyDescent="0.2">
      <c r="B172" s="10"/>
      <c r="C172" s="10"/>
      <c r="D172" s="10"/>
      <c r="E172" s="10"/>
    </row>
    <row r="173" spans="2:5" ht="15.75" customHeight="1" x14ac:dyDescent="0.2">
      <c r="B173" s="10"/>
      <c r="C173" s="10"/>
      <c r="D173" s="10"/>
      <c r="E173" s="10"/>
    </row>
    <row r="174" spans="2:5" ht="15.75" customHeight="1" x14ac:dyDescent="0.2">
      <c r="B174" s="10"/>
      <c r="C174" s="10"/>
      <c r="D174" s="10"/>
      <c r="E174" s="10"/>
    </row>
    <row r="175" spans="2:5" ht="15.75" customHeight="1" x14ac:dyDescent="0.2">
      <c r="B175" s="10"/>
      <c r="C175" s="10"/>
      <c r="D175" s="10"/>
      <c r="E175" s="10"/>
    </row>
    <row r="176" spans="2:5" ht="15.75" customHeight="1" x14ac:dyDescent="0.2">
      <c r="B176" s="10"/>
      <c r="C176" s="10"/>
      <c r="D176" s="10"/>
      <c r="E176" s="10"/>
    </row>
    <row r="177" spans="2:5" ht="15.75" customHeight="1" x14ac:dyDescent="0.2">
      <c r="B177" s="10"/>
      <c r="C177" s="10"/>
      <c r="D177" s="10"/>
      <c r="E177" s="10"/>
    </row>
    <row r="178" spans="2:5" ht="15.75" customHeight="1" x14ac:dyDescent="0.2">
      <c r="B178" s="10"/>
      <c r="C178" s="10"/>
      <c r="D178" s="10"/>
      <c r="E178" s="10"/>
    </row>
    <row r="179" spans="2:5" ht="15.75" customHeight="1" x14ac:dyDescent="0.2">
      <c r="B179" s="10"/>
      <c r="C179" s="10"/>
      <c r="D179" s="10"/>
      <c r="E179" s="10"/>
    </row>
    <row r="180" spans="2:5" ht="15.75" customHeight="1" x14ac:dyDescent="0.2">
      <c r="B180" s="10"/>
      <c r="C180" s="10"/>
      <c r="D180" s="10"/>
      <c r="E180" s="10"/>
    </row>
    <row r="181" spans="2:5" ht="15.75" customHeight="1" x14ac:dyDescent="0.2">
      <c r="B181" s="10"/>
      <c r="C181" s="10"/>
      <c r="D181" s="10"/>
      <c r="E181" s="10"/>
    </row>
    <row r="182" spans="2:5" ht="15.75" customHeight="1" x14ac:dyDescent="0.2">
      <c r="B182" s="10"/>
      <c r="C182" s="10"/>
      <c r="D182" s="10"/>
      <c r="E182" s="10"/>
    </row>
    <row r="183" spans="2:5" ht="15.75" customHeight="1" x14ac:dyDescent="0.2">
      <c r="B183" s="10"/>
      <c r="C183" s="10"/>
      <c r="D183" s="10"/>
      <c r="E183" s="10"/>
    </row>
    <row r="184" spans="2:5" ht="15.75" customHeight="1" x14ac:dyDescent="0.2">
      <c r="B184" s="10"/>
      <c r="C184" s="10"/>
      <c r="D184" s="10"/>
      <c r="E184" s="10"/>
    </row>
    <row r="185" spans="2:5" ht="15.75" customHeight="1" x14ac:dyDescent="0.2">
      <c r="B185" s="10"/>
      <c r="C185" s="10"/>
      <c r="D185" s="10"/>
      <c r="E185" s="10"/>
    </row>
    <row r="186" spans="2:5" ht="15.75" customHeight="1" x14ac:dyDescent="0.2">
      <c r="B186" s="10"/>
      <c r="C186" s="10"/>
      <c r="D186" s="10"/>
      <c r="E186" s="10"/>
    </row>
    <row r="187" spans="2:5" ht="15.75" customHeight="1" x14ac:dyDescent="0.2">
      <c r="B187" s="10"/>
      <c r="C187" s="10"/>
      <c r="D187" s="10"/>
      <c r="E187" s="10"/>
    </row>
    <row r="188" spans="2:5" ht="15.75" customHeight="1" x14ac:dyDescent="0.2">
      <c r="B188" s="10"/>
      <c r="C188" s="10"/>
      <c r="D188" s="10"/>
      <c r="E188" s="10"/>
    </row>
    <row r="189" spans="2:5" ht="15.75" customHeight="1" x14ac:dyDescent="0.2">
      <c r="B189" s="10"/>
      <c r="C189" s="10"/>
      <c r="D189" s="10"/>
      <c r="E189" s="10"/>
    </row>
    <row r="190" spans="2:5" ht="15.75" customHeight="1" x14ac:dyDescent="0.2">
      <c r="B190" s="10"/>
      <c r="C190" s="10"/>
      <c r="D190" s="10"/>
      <c r="E190" s="10"/>
    </row>
    <row r="191" spans="2:5" ht="15.75" customHeight="1" x14ac:dyDescent="0.2">
      <c r="B191" s="10"/>
      <c r="C191" s="10"/>
      <c r="D191" s="10"/>
      <c r="E191" s="10"/>
    </row>
    <row r="192" spans="2:5" ht="15.75" customHeight="1" x14ac:dyDescent="0.2">
      <c r="B192" s="10"/>
      <c r="C192" s="10"/>
      <c r="D192" s="10"/>
      <c r="E192" s="10"/>
    </row>
    <row r="193" spans="2:5" ht="15.75" customHeight="1" x14ac:dyDescent="0.2">
      <c r="B193" s="10"/>
      <c r="C193" s="10"/>
      <c r="D193" s="10"/>
      <c r="E193" s="10"/>
    </row>
    <row r="194" spans="2:5" ht="15.75" customHeight="1" x14ac:dyDescent="0.2">
      <c r="B194" s="10"/>
      <c r="C194" s="10"/>
      <c r="D194" s="10"/>
      <c r="E194" s="10"/>
    </row>
    <row r="195" spans="2:5" ht="15.75" customHeight="1" x14ac:dyDescent="0.2">
      <c r="B195" s="10"/>
      <c r="C195" s="10"/>
      <c r="D195" s="10"/>
      <c r="E195" s="10"/>
    </row>
    <row r="196" spans="2:5" ht="15.75" customHeight="1" x14ac:dyDescent="0.2">
      <c r="B196" s="10"/>
      <c r="C196" s="10"/>
      <c r="D196" s="10"/>
      <c r="E196" s="10"/>
    </row>
    <row r="197" spans="2:5" ht="15.75" customHeight="1" x14ac:dyDescent="0.2">
      <c r="B197" s="10"/>
      <c r="C197" s="10"/>
      <c r="D197" s="10"/>
      <c r="E197" s="10"/>
    </row>
    <row r="198" spans="2:5" ht="15.75" customHeight="1" x14ac:dyDescent="0.2">
      <c r="B198" s="10"/>
      <c r="C198" s="10"/>
      <c r="D198" s="10"/>
      <c r="E198" s="10"/>
    </row>
    <row r="199" spans="2:5" ht="15.75" customHeight="1" x14ac:dyDescent="0.2">
      <c r="B199" s="10"/>
      <c r="C199" s="10"/>
      <c r="D199" s="10"/>
      <c r="E199" s="10"/>
    </row>
    <row r="200" spans="2:5" ht="15.75" customHeight="1" x14ac:dyDescent="0.2">
      <c r="B200" s="10"/>
      <c r="C200" s="10"/>
      <c r="D200" s="10"/>
      <c r="E200" s="10"/>
    </row>
    <row r="201" spans="2:5" ht="15.75" customHeight="1" x14ac:dyDescent="0.2">
      <c r="B201" s="10"/>
      <c r="C201" s="10"/>
      <c r="D201" s="10"/>
      <c r="E201" s="10"/>
    </row>
    <row r="202" spans="2:5" ht="15.75" customHeight="1" x14ac:dyDescent="0.2">
      <c r="B202" s="10"/>
      <c r="C202" s="10"/>
      <c r="D202" s="10"/>
      <c r="E202" s="10"/>
    </row>
    <row r="203" spans="2:5" ht="15.75" customHeight="1" x14ac:dyDescent="0.2">
      <c r="B203" s="10"/>
      <c r="C203" s="10"/>
      <c r="D203" s="10"/>
      <c r="E203" s="10"/>
    </row>
    <row r="204" spans="2:5" ht="15.75" customHeight="1" x14ac:dyDescent="0.2">
      <c r="B204" s="10"/>
      <c r="C204" s="10"/>
      <c r="D204" s="10"/>
      <c r="E204" s="10"/>
    </row>
    <row r="205" spans="2:5" ht="15.75" customHeight="1" x14ac:dyDescent="0.2">
      <c r="B205" s="10"/>
      <c r="C205" s="10"/>
      <c r="D205" s="10"/>
      <c r="E205" s="10"/>
    </row>
    <row r="206" spans="2:5" ht="15.75" customHeight="1" x14ac:dyDescent="0.2">
      <c r="B206" s="10"/>
      <c r="C206" s="10"/>
      <c r="D206" s="10"/>
      <c r="E206" s="10"/>
    </row>
    <row r="207" spans="2:5" ht="15.75" customHeight="1" x14ac:dyDescent="0.2">
      <c r="B207" s="10"/>
      <c r="C207" s="10"/>
      <c r="D207" s="10"/>
      <c r="E207" s="10"/>
    </row>
    <row r="208" spans="2:5" ht="15.75" customHeight="1" x14ac:dyDescent="0.2">
      <c r="B208" s="10"/>
      <c r="C208" s="10"/>
      <c r="D208" s="10"/>
      <c r="E208" s="10"/>
    </row>
    <row r="209" spans="2:5" ht="15.75" customHeight="1" x14ac:dyDescent="0.2">
      <c r="B209" s="10"/>
      <c r="C209" s="10"/>
      <c r="D209" s="10"/>
      <c r="E209" s="10"/>
    </row>
    <row r="210" spans="2:5" ht="15.75" customHeight="1" x14ac:dyDescent="0.2">
      <c r="B210" s="10"/>
      <c r="C210" s="10"/>
      <c r="D210" s="10"/>
      <c r="E210" s="10"/>
    </row>
    <row r="211" spans="2:5" ht="15.75" customHeight="1" x14ac:dyDescent="0.2">
      <c r="B211" s="10"/>
      <c r="C211" s="10"/>
      <c r="D211" s="10"/>
      <c r="E211" s="10"/>
    </row>
    <row r="212" spans="2:5" ht="15.75" customHeight="1" x14ac:dyDescent="0.2">
      <c r="B212" s="10"/>
      <c r="C212" s="10"/>
      <c r="D212" s="10"/>
      <c r="E212" s="10"/>
    </row>
    <row r="213" spans="2:5" ht="15.75" customHeight="1" x14ac:dyDescent="0.2">
      <c r="B213" s="10"/>
      <c r="C213" s="10"/>
      <c r="D213" s="10"/>
      <c r="E213" s="10"/>
    </row>
    <row r="214" spans="2:5" ht="15.75" customHeight="1" x14ac:dyDescent="0.2">
      <c r="B214" s="10"/>
      <c r="C214" s="10"/>
      <c r="D214" s="10"/>
      <c r="E214" s="10"/>
    </row>
    <row r="215" spans="2:5" ht="15.75" customHeight="1" x14ac:dyDescent="0.2">
      <c r="B215" s="10"/>
      <c r="C215" s="10"/>
      <c r="D215" s="10"/>
      <c r="E215" s="10"/>
    </row>
    <row r="216" spans="2:5" ht="15.75" customHeight="1" x14ac:dyDescent="0.2">
      <c r="B216" s="10"/>
      <c r="C216" s="10"/>
      <c r="D216" s="10"/>
      <c r="E216" s="10"/>
    </row>
    <row r="217" spans="2:5" ht="15.75" customHeight="1" x14ac:dyDescent="0.2">
      <c r="B217" s="10"/>
      <c r="C217" s="10"/>
      <c r="D217" s="10"/>
      <c r="E217" s="10"/>
    </row>
    <row r="218" spans="2:5" ht="15.75" customHeight="1" x14ac:dyDescent="0.2">
      <c r="B218" s="10"/>
      <c r="C218" s="10"/>
      <c r="D218" s="10"/>
      <c r="E218" s="10"/>
    </row>
    <row r="219" spans="2:5" ht="15.75" customHeight="1" x14ac:dyDescent="0.2">
      <c r="B219" s="10"/>
      <c r="C219" s="10"/>
      <c r="D219" s="10"/>
      <c r="E219" s="10"/>
    </row>
    <row r="220" spans="2:5" ht="15.75" customHeight="1" x14ac:dyDescent="0.2">
      <c r="B220" s="10"/>
      <c r="C220" s="10"/>
      <c r="D220" s="10"/>
      <c r="E220" s="10"/>
    </row>
    <row r="221" spans="2:5" ht="15.75" customHeight="1" x14ac:dyDescent="0.2">
      <c r="B221" s="10"/>
      <c r="C221" s="10"/>
      <c r="D221" s="10"/>
      <c r="E221" s="10"/>
    </row>
    <row r="222" spans="2:5" ht="15.75" customHeight="1" x14ac:dyDescent="0.2">
      <c r="B222" s="10"/>
      <c r="C222" s="10"/>
      <c r="D222" s="10"/>
      <c r="E222" s="10"/>
    </row>
    <row r="223" spans="2:5" ht="15.75" customHeight="1" x14ac:dyDescent="0.2">
      <c r="B223" s="10"/>
      <c r="C223" s="10"/>
      <c r="D223" s="10"/>
      <c r="E223" s="10"/>
    </row>
    <row r="224" spans="2:5" ht="15.75" customHeight="1" x14ac:dyDescent="0.2">
      <c r="B224" s="10"/>
      <c r="C224" s="10"/>
      <c r="D224" s="10"/>
      <c r="E224" s="10"/>
    </row>
    <row r="225" spans="2:5" ht="15.75" customHeight="1" x14ac:dyDescent="0.2">
      <c r="B225" s="10"/>
      <c r="C225" s="10"/>
      <c r="D225" s="10"/>
      <c r="E225" s="10"/>
    </row>
    <row r="226" spans="2:5" ht="15.75" customHeight="1" x14ac:dyDescent="0.2">
      <c r="B226" s="10"/>
      <c r="C226" s="10"/>
      <c r="D226" s="10"/>
      <c r="E226" s="10"/>
    </row>
    <row r="227" spans="2:5" ht="15.75" customHeight="1" x14ac:dyDescent="0.2">
      <c r="B227" s="10"/>
      <c r="C227" s="10"/>
      <c r="D227" s="10"/>
      <c r="E227" s="10"/>
    </row>
    <row r="228" spans="2:5" ht="15.75" customHeight="1" x14ac:dyDescent="0.2">
      <c r="B228" s="10"/>
      <c r="C228" s="10"/>
      <c r="D228" s="10"/>
      <c r="E228" s="10"/>
    </row>
    <row r="229" spans="2:5" ht="15.75" customHeight="1" x14ac:dyDescent="0.2">
      <c r="B229" s="10"/>
      <c r="C229" s="10"/>
      <c r="D229" s="10"/>
      <c r="E229" s="10"/>
    </row>
    <row r="230" spans="2:5" ht="15.75" customHeight="1" x14ac:dyDescent="0.2">
      <c r="B230" s="10"/>
      <c r="C230" s="10"/>
      <c r="D230" s="10"/>
      <c r="E230" s="10"/>
    </row>
    <row r="231" spans="2:5" ht="15.75" customHeight="1" x14ac:dyDescent="0.2">
      <c r="B231" s="10"/>
      <c r="C231" s="10"/>
      <c r="D231" s="10"/>
      <c r="E231" s="10"/>
    </row>
    <row r="232" spans="2:5" ht="15.75" customHeight="1" x14ac:dyDescent="0.2">
      <c r="B232" s="10"/>
      <c r="C232" s="10"/>
      <c r="D232" s="10"/>
      <c r="E232" s="10"/>
    </row>
    <row r="233" spans="2:5" ht="15.75" customHeight="1" x14ac:dyDescent="0.2">
      <c r="B233" s="10"/>
      <c r="C233" s="10"/>
      <c r="D233" s="10"/>
      <c r="E233" s="10"/>
    </row>
    <row r="234" spans="2:5" ht="15.75" customHeight="1" x14ac:dyDescent="0.2">
      <c r="B234" s="10"/>
      <c r="C234" s="10"/>
      <c r="D234" s="10"/>
      <c r="E234" s="10"/>
    </row>
    <row r="235" spans="2:5" ht="15.75" customHeight="1" x14ac:dyDescent="0.2">
      <c r="B235" s="10"/>
      <c r="C235" s="10"/>
      <c r="D235" s="10"/>
      <c r="E235" s="10"/>
    </row>
    <row r="236" spans="2:5" ht="15.75" customHeight="1" x14ac:dyDescent="0.2">
      <c r="B236" s="10"/>
      <c r="C236" s="10"/>
      <c r="D236" s="10"/>
      <c r="E236" s="10"/>
    </row>
    <row r="237" spans="2:5" ht="15.75" customHeight="1" x14ac:dyDescent="0.2">
      <c r="B237" s="10"/>
      <c r="C237" s="10"/>
      <c r="D237" s="10"/>
      <c r="E237" s="10"/>
    </row>
    <row r="238" spans="2:5" ht="15.75" customHeight="1" x14ac:dyDescent="0.2">
      <c r="B238" s="10"/>
      <c r="C238" s="10"/>
      <c r="D238" s="10"/>
      <c r="E238" s="10"/>
    </row>
    <row r="239" spans="2:5" ht="15.75" customHeight="1" x14ac:dyDescent="0.2">
      <c r="B239" s="10"/>
      <c r="C239" s="10"/>
      <c r="D239" s="10"/>
      <c r="E239" s="10"/>
    </row>
    <row r="240" spans="2:5" ht="15.75" customHeight="1" x14ac:dyDescent="0.2">
      <c r="B240" s="10"/>
      <c r="C240" s="10"/>
      <c r="D240" s="10"/>
      <c r="E240" s="10"/>
    </row>
    <row r="241" spans="2:5" ht="15.75" customHeight="1" x14ac:dyDescent="0.2">
      <c r="B241" s="10"/>
      <c r="C241" s="10"/>
      <c r="D241" s="10"/>
      <c r="E241" s="10"/>
    </row>
    <row r="242" spans="2:5" ht="15.75" customHeight="1" x14ac:dyDescent="0.2">
      <c r="B242" s="10"/>
      <c r="C242" s="10"/>
      <c r="D242" s="10"/>
      <c r="E242" s="10"/>
    </row>
    <row r="243" spans="2:5" ht="15.75" customHeight="1" x14ac:dyDescent="0.2">
      <c r="B243" s="10"/>
      <c r="C243" s="10"/>
      <c r="D243" s="10"/>
      <c r="E243" s="10"/>
    </row>
    <row r="244" spans="2:5" ht="15.75" customHeight="1" x14ac:dyDescent="0.2">
      <c r="B244" s="10"/>
      <c r="C244" s="10"/>
      <c r="D244" s="10"/>
      <c r="E244" s="10"/>
    </row>
    <row r="245" spans="2:5" ht="15.75" customHeight="1" x14ac:dyDescent="0.2">
      <c r="B245" s="10"/>
      <c r="C245" s="10"/>
      <c r="D245" s="10"/>
      <c r="E245" s="10"/>
    </row>
    <row r="246" spans="2:5" ht="15.75" customHeight="1" x14ac:dyDescent="0.2">
      <c r="B246" s="10"/>
      <c r="C246" s="10"/>
      <c r="D246" s="10"/>
      <c r="E246" s="10"/>
    </row>
    <row r="247" spans="2:5" ht="15.75" customHeight="1" x14ac:dyDescent="0.2">
      <c r="B247" s="10"/>
      <c r="C247" s="10"/>
      <c r="D247" s="10"/>
      <c r="E247" s="10"/>
    </row>
    <row r="248" spans="2:5" ht="15.75" customHeight="1" x14ac:dyDescent="0.2">
      <c r="B248" s="10"/>
      <c r="C248" s="10"/>
      <c r="D248" s="10"/>
      <c r="E248" s="10"/>
    </row>
    <row r="249" spans="2:5" ht="15.75" customHeight="1" x14ac:dyDescent="0.2">
      <c r="B249" s="10"/>
      <c r="C249" s="10"/>
      <c r="D249" s="10"/>
      <c r="E249" s="10"/>
    </row>
    <row r="250" spans="2:5" ht="15.75" customHeight="1" x14ac:dyDescent="0.2">
      <c r="B250" s="10"/>
      <c r="C250" s="10"/>
      <c r="D250" s="10"/>
      <c r="E250" s="10"/>
    </row>
    <row r="251" spans="2:5" ht="15.75" customHeight="1" x14ac:dyDescent="0.2">
      <c r="B251" s="10"/>
      <c r="C251" s="10"/>
      <c r="D251" s="10"/>
      <c r="E251" s="10"/>
    </row>
    <row r="252" spans="2:5" ht="15.75" customHeight="1" x14ac:dyDescent="0.2">
      <c r="B252" s="10"/>
      <c r="C252" s="10"/>
      <c r="D252" s="10"/>
      <c r="E252" s="10"/>
    </row>
    <row r="253" spans="2:5" ht="15.75" customHeight="1" x14ac:dyDescent="0.2">
      <c r="B253" s="10"/>
      <c r="C253" s="10"/>
      <c r="D253" s="10"/>
      <c r="E253" s="10"/>
    </row>
    <row r="254" spans="2:5" ht="15.75" customHeight="1" x14ac:dyDescent="0.2">
      <c r="B254" s="10"/>
      <c r="C254" s="10"/>
      <c r="D254" s="10"/>
      <c r="E254" s="10"/>
    </row>
    <row r="255" spans="2:5" ht="15.75" customHeight="1" x14ac:dyDescent="0.2">
      <c r="B255" s="10"/>
      <c r="C255" s="10"/>
      <c r="D255" s="10"/>
      <c r="E255" s="10"/>
    </row>
    <row r="256" spans="2:5" ht="15.75" customHeight="1" x14ac:dyDescent="0.2">
      <c r="B256" s="10"/>
      <c r="C256" s="10"/>
      <c r="D256" s="10"/>
      <c r="E256" s="10"/>
    </row>
    <row r="257" spans="2:5" ht="15.75" customHeight="1" x14ac:dyDescent="0.2">
      <c r="B257" s="10"/>
      <c r="C257" s="10"/>
      <c r="D257" s="10"/>
      <c r="E257" s="10"/>
    </row>
    <row r="258" spans="2:5" ht="15.75" customHeight="1" x14ac:dyDescent="0.2">
      <c r="B258" s="10"/>
      <c r="C258" s="10"/>
      <c r="D258" s="10"/>
      <c r="E258" s="10"/>
    </row>
    <row r="259" spans="2:5" ht="15.75" customHeight="1" x14ac:dyDescent="0.2">
      <c r="B259" s="10"/>
      <c r="C259" s="10"/>
      <c r="D259" s="10"/>
      <c r="E259" s="10"/>
    </row>
    <row r="260" spans="2:5" ht="15.75" customHeight="1" x14ac:dyDescent="0.2">
      <c r="B260" s="10"/>
      <c r="C260" s="10"/>
      <c r="D260" s="10"/>
      <c r="E260" s="10"/>
    </row>
    <row r="261" spans="2:5" ht="15.75" customHeight="1" x14ac:dyDescent="0.2">
      <c r="B261" s="10"/>
      <c r="C261" s="10"/>
      <c r="D261" s="10"/>
      <c r="E261" s="10"/>
    </row>
    <row r="262" spans="2:5" ht="15.75" customHeight="1" x14ac:dyDescent="0.2">
      <c r="B262" s="10"/>
      <c r="C262" s="10"/>
      <c r="D262" s="10"/>
      <c r="E262" s="10"/>
    </row>
    <row r="263" spans="2:5" ht="15.75" customHeight="1" x14ac:dyDescent="0.2">
      <c r="B263" s="10"/>
      <c r="C263" s="10"/>
      <c r="D263" s="10"/>
      <c r="E263" s="10"/>
    </row>
    <row r="264" spans="2:5" ht="15.75" customHeight="1" x14ac:dyDescent="0.2">
      <c r="B264" s="10"/>
      <c r="C264" s="10"/>
      <c r="D264" s="10"/>
      <c r="E264" s="10"/>
    </row>
    <row r="265" spans="2:5" ht="15.75" customHeight="1" x14ac:dyDescent="0.2">
      <c r="B265" s="10"/>
      <c r="C265" s="10"/>
      <c r="D265" s="10"/>
      <c r="E265" s="10"/>
    </row>
    <row r="266" spans="2:5" ht="15.75" customHeight="1" x14ac:dyDescent="0.2">
      <c r="B266" s="10"/>
      <c r="C266" s="10"/>
      <c r="D266" s="10"/>
      <c r="E266" s="10"/>
    </row>
    <row r="267" spans="2:5" ht="15.75" customHeight="1" x14ac:dyDescent="0.2">
      <c r="B267" s="10"/>
      <c r="C267" s="10"/>
      <c r="D267" s="10"/>
      <c r="E267" s="10"/>
    </row>
    <row r="268" spans="2:5" ht="15.75" customHeight="1" x14ac:dyDescent="0.2">
      <c r="B268" s="10"/>
      <c r="C268" s="10"/>
      <c r="D268" s="10"/>
      <c r="E268" s="10"/>
    </row>
    <row r="269" spans="2:5" ht="15.75" customHeight="1" x14ac:dyDescent="0.2">
      <c r="B269" s="10"/>
      <c r="C269" s="10"/>
      <c r="D269" s="10"/>
      <c r="E269" s="10"/>
    </row>
    <row r="270" spans="2:5" ht="15.75" customHeight="1" x14ac:dyDescent="0.2">
      <c r="B270" s="10"/>
      <c r="C270" s="10"/>
      <c r="D270" s="10"/>
      <c r="E270" s="10"/>
    </row>
    <row r="271" spans="2:5" ht="15.75" customHeight="1" x14ac:dyDescent="0.2">
      <c r="B271" s="10"/>
      <c r="C271" s="10"/>
      <c r="D271" s="10"/>
      <c r="E271" s="10"/>
    </row>
    <row r="272" spans="2:5" ht="15.75" customHeight="1" x14ac:dyDescent="0.2">
      <c r="B272" s="10"/>
      <c r="C272" s="10"/>
      <c r="D272" s="10"/>
      <c r="E272" s="10"/>
    </row>
    <row r="273" spans="2:5" ht="15.75" customHeight="1" x14ac:dyDescent="0.2">
      <c r="B273" s="10"/>
      <c r="C273" s="10"/>
      <c r="D273" s="10"/>
      <c r="E273" s="10"/>
    </row>
    <row r="274" spans="2:5" ht="15.75" customHeight="1" x14ac:dyDescent="0.2">
      <c r="B274" s="10"/>
      <c r="C274" s="10"/>
      <c r="D274" s="10"/>
      <c r="E274" s="10"/>
    </row>
    <row r="275" spans="2:5" ht="15.75" customHeight="1" x14ac:dyDescent="0.2">
      <c r="B275" s="10"/>
      <c r="C275" s="10"/>
      <c r="D275" s="10"/>
      <c r="E275" s="10"/>
    </row>
    <row r="276" spans="2:5" ht="15.75" customHeight="1" x14ac:dyDescent="0.2">
      <c r="B276" s="10"/>
      <c r="C276" s="10"/>
      <c r="D276" s="10"/>
      <c r="E276" s="10"/>
    </row>
    <row r="277" spans="2:5" ht="15.75" customHeight="1" x14ac:dyDescent="0.2">
      <c r="B277" s="10"/>
      <c r="C277" s="10"/>
      <c r="D277" s="10"/>
      <c r="E277" s="10"/>
    </row>
    <row r="278" spans="2:5" ht="15.75" customHeight="1" x14ac:dyDescent="0.2">
      <c r="B278" s="10"/>
      <c r="C278" s="10"/>
      <c r="D278" s="10"/>
      <c r="E278" s="10"/>
    </row>
    <row r="279" spans="2:5" ht="15.75" customHeight="1" x14ac:dyDescent="0.2">
      <c r="B279" s="10"/>
      <c r="C279" s="10"/>
      <c r="D279" s="10"/>
      <c r="E279" s="10"/>
    </row>
    <row r="280" spans="2:5" ht="15.75" customHeight="1" x14ac:dyDescent="0.2">
      <c r="B280" s="10"/>
      <c r="C280" s="10"/>
      <c r="D280" s="10"/>
      <c r="E280" s="10"/>
    </row>
    <row r="281" spans="2:5" ht="15.75" customHeight="1" x14ac:dyDescent="0.2">
      <c r="B281" s="10"/>
      <c r="C281" s="10"/>
      <c r="D281" s="10"/>
      <c r="E281" s="10"/>
    </row>
    <row r="282" spans="2:5" ht="15.75" customHeight="1" x14ac:dyDescent="0.2">
      <c r="B282" s="10"/>
      <c r="C282" s="10"/>
      <c r="D282" s="10"/>
      <c r="E282" s="10"/>
    </row>
    <row r="283" spans="2:5" ht="15.75" customHeight="1" x14ac:dyDescent="0.2">
      <c r="B283" s="10"/>
      <c r="C283" s="10"/>
      <c r="D283" s="10"/>
      <c r="E283" s="10"/>
    </row>
    <row r="284" spans="2:5" ht="15.75" customHeight="1" x14ac:dyDescent="0.2">
      <c r="B284" s="10"/>
      <c r="C284" s="10"/>
      <c r="D284" s="10"/>
      <c r="E284" s="10"/>
    </row>
    <row r="285" spans="2:5" ht="15.75" customHeight="1" x14ac:dyDescent="0.2">
      <c r="B285" s="10"/>
      <c r="C285" s="10"/>
      <c r="D285" s="10"/>
      <c r="E285" s="10"/>
    </row>
    <row r="286" spans="2:5" ht="15.75" customHeight="1" x14ac:dyDescent="0.2">
      <c r="B286" s="10"/>
      <c r="C286" s="10"/>
      <c r="D286" s="10"/>
      <c r="E286" s="10"/>
    </row>
    <row r="287" spans="2:5" ht="15.75" customHeight="1" x14ac:dyDescent="0.2">
      <c r="B287" s="10"/>
      <c r="C287" s="10"/>
      <c r="D287" s="10"/>
      <c r="E287" s="10"/>
    </row>
    <row r="288" spans="2:5" ht="15.75" customHeight="1" x14ac:dyDescent="0.2">
      <c r="B288" s="10"/>
      <c r="C288" s="10"/>
      <c r="D288" s="10"/>
      <c r="E288" s="10"/>
    </row>
    <row r="289" spans="2:5" ht="15.75" customHeight="1" x14ac:dyDescent="0.2">
      <c r="B289" s="10"/>
      <c r="C289" s="10"/>
      <c r="D289" s="10"/>
      <c r="E289" s="10"/>
    </row>
    <row r="290" spans="2:5" ht="15.75" customHeight="1" x14ac:dyDescent="0.2">
      <c r="B290" s="10"/>
      <c r="C290" s="10"/>
      <c r="D290" s="10"/>
      <c r="E290" s="10"/>
    </row>
    <row r="291" spans="2:5" ht="15.75" customHeight="1" x14ac:dyDescent="0.2">
      <c r="B291" s="10"/>
      <c r="C291" s="10"/>
      <c r="D291" s="10"/>
      <c r="E291" s="10"/>
    </row>
    <row r="292" spans="2:5" ht="15.75" customHeight="1" x14ac:dyDescent="0.2">
      <c r="B292" s="10"/>
      <c r="C292" s="10"/>
      <c r="D292" s="10"/>
      <c r="E292" s="10"/>
    </row>
    <row r="293" spans="2:5" ht="15.75" customHeight="1" x14ac:dyDescent="0.2">
      <c r="B293" s="10"/>
      <c r="C293" s="10"/>
      <c r="D293" s="10"/>
      <c r="E293" s="10"/>
    </row>
    <row r="294" spans="2:5" ht="15.75" customHeight="1" x14ac:dyDescent="0.2">
      <c r="B294" s="10"/>
      <c r="C294" s="10"/>
      <c r="D294" s="10"/>
      <c r="E294" s="10"/>
    </row>
    <row r="295" spans="2:5" ht="15.75" customHeight="1" x14ac:dyDescent="0.2">
      <c r="B295" s="10"/>
      <c r="C295" s="10"/>
      <c r="D295" s="10"/>
      <c r="E295" s="10"/>
    </row>
    <row r="296" spans="2:5" ht="15.75" customHeight="1" x14ac:dyDescent="0.2">
      <c r="B296" s="10"/>
      <c r="C296" s="10"/>
      <c r="D296" s="10"/>
      <c r="E296" s="10"/>
    </row>
    <row r="297" spans="2:5" ht="15.75" customHeight="1" x14ac:dyDescent="0.2">
      <c r="B297" s="10"/>
      <c r="C297" s="10"/>
      <c r="D297" s="10"/>
      <c r="E297" s="10"/>
    </row>
    <row r="298" spans="2:5" ht="15.75" customHeight="1" x14ac:dyDescent="0.2">
      <c r="B298" s="10"/>
      <c r="C298" s="10"/>
      <c r="D298" s="10"/>
      <c r="E298" s="10"/>
    </row>
    <row r="299" spans="2:5" ht="15.75" customHeight="1" x14ac:dyDescent="0.2">
      <c r="B299" s="10"/>
      <c r="C299" s="10"/>
      <c r="D299" s="10"/>
      <c r="E299" s="10"/>
    </row>
    <row r="300" spans="2:5" ht="15.75" customHeight="1" x14ac:dyDescent="0.2">
      <c r="B300" s="10"/>
      <c r="C300" s="10"/>
      <c r="D300" s="10"/>
      <c r="E300" s="10"/>
    </row>
    <row r="301" spans="2:5" ht="15.75" customHeight="1" x14ac:dyDescent="0.2">
      <c r="B301" s="10"/>
      <c r="C301" s="10"/>
      <c r="D301" s="10"/>
      <c r="E301" s="10"/>
    </row>
    <row r="302" spans="2:5" ht="15.75" customHeight="1" x14ac:dyDescent="0.2">
      <c r="B302" s="10"/>
      <c r="C302" s="10"/>
      <c r="D302" s="10"/>
      <c r="E302" s="10"/>
    </row>
    <row r="303" spans="2:5" ht="15.75" customHeight="1" x14ac:dyDescent="0.2">
      <c r="B303" s="10"/>
      <c r="C303" s="10"/>
      <c r="D303" s="10"/>
      <c r="E303" s="10"/>
    </row>
    <row r="304" spans="2:5" ht="15.75" customHeight="1" x14ac:dyDescent="0.2">
      <c r="B304" s="10"/>
      <c r="C304" s="10"/>
      <c r="D304" s="10"/>
      <c r="E304" s="10"/>
    </row>
    <row r="305" spans="2:5" ht="15.75" customHeight="1" x14ac:dyDescent="0.2">
      <c r="B305" s="10"/>
      <c r="C305" s="10"/>
      <c r="D305" s="10"/>
      <c r="E305" s="10"/>
    </row>
    <row r="306" spans="2:5" ht="15.75" customHeight="1" x14ac:dyDescent="0.2">
      <c r="B306" s="10"/>
      <c r="C306" s="10"/>
      <c r="D306" s="10"/>
      <c r="E306" s="10"/>
    </row>
    <row r="307" spans="2:5" ht="15.75" customHeight="1" x14ac:dyDescent="0.2">
      <c r="B307" s="10"/>
      <c r="C307" s="10"/>
      <c r="D307" s="10"/>
      <c r="E307" s="10"/>
    </row>
    <row r="308" spans="2:5" ht="15.75" customHeight="1" x14ac:dyDescent="0.2">
      <c r="B308" s="10"/>
      <c r="C308" s="10"/>
      <c r="D308" s="10"/>
      <c r="E308" s="10"/>
    </row>
    <row r="309" spans="2:5" ht="15.75" customHeight="1" x14ac:dyDescent="0.2">
      <c r="B309" s="10"/>
      <c r="C309" s="10"/>
      <c r="D309" s="10"/>
      <c r="E309" s="10"/>
    </row>
    <row r="310" spans="2:5" ht="15.75" customHeight="1" x14ac:dyDescent="0.2">
      <c r="B310" s="10"/>
      <c r="C310" s="10"/>
      <c r="D310" s="10"/>
      <c r="E310" s="10"/>
    </row>
    <row r="311" spans="2:5" ht="15.75" customHeight="1" x14ac:dyDescent="0.2">
      <c r="B311" s="10"/>
      <c r="C311" s="10"/>
      <c r="D311" s="10"/>
      <c r="E311" s="10"/>
    </row>
    <row r="312" spans="2:5" ht="15.75" customHeight="1" x14ac:dyDescent="0.2">
      <c r="B312" s="10"/>
      <c r="C312" s="10"/>
      <c r="D312" s="10"/>
      <c r="E312" s="10"/>
    </row>
    <row r="313" spans="2:5" ht="15.75" customHeight="1" x14ac:dyDescent="0.2">
      <c r="B313" s="10"/>
      <c r="C313" s="10"/>
      <c r="D313" s="10"/>
      <c r="E313" s="10"/>
    </row>
    <row r="314" spans="2:5" ht="15.75" customHeight="1" x14ac:dyDescent="0.2">
      <c r="B314" s="10"/>
      <c r="C314" s="10"/>
      <c r="D314" s="10"/>
      <c r="E314" s="10"/>
    </row>
    <row r="315" spans="2:5" ht="15.75" customHeight="1" x14ac:dyDescent="0.2">
      <c r="B315" s="10"/>
      <c r="C315" s="10"/>
      <c r="D315" s="10"/>
      <c r="E315" s="10"/>
    </row>
    <row r="316" spans="2:5" ht="15.75" customHeight="1" x14ac:dyDescent="0.2">
      <c r="B316" s="10"/>
      <c r="C316" s="10"/>
      <c r="D316" s="10"/>
      <c r="E316" s="10"/>
    </row>
    <row r="317" spans="2:5" ht="15.75" customHeight="1" x14ac:dyDescent="0.2">
      <c r="B317" s="10"/>
      <c r="C317" s="10"/>
      <c r="D317" s="10"/>
      <c r="E317" s="10"/>
    </row>
    <row r="318" spans="2:5" ht="15.75" customHeight="1" x14ac:dyDescent="0.2">
      <c r="B318" s="10"/>
      <c r="C318" s="10"/>
      <c r="D318" s="10"/>
      <c r="E318" s="10"/>
    </row>
    <row r="319" spans="2:5" ht="15.75" customHeight="1" x14ac:dyDescent="0.2">
      <c r="B319" s="10"/>
      <c r="C319" s="10"/>
      <c r="D319" s="10"/>
      <c r="E319" s="10"/>
    </row>
    <row r="320" spans="2:5" ht="15.75" customHeight="1" x14ac:dyDescent="0.2">
      <c r="B320" s="10"/>
      <c r="C320" s="10"/>
      <c r="D320" s="10"/>
      <c r="E320" s="10"/>
    </row>
    <row r="321" spans="2:5" ht="15.75" customHeight="1" x14ac:dyDescent="0.2">
      <c r="B321" s="10"/>
      <c r="C321" s="10"/>
      <c r="D321" s="10"/>
      <c r="E321" s="10"/>
    </row>
    <row r="322" spans="2:5" ht="15.75" customHeight="1" x14ac:dyDescent="0.2">
      <c r="B322" s="10"/>
      <c r="C322" s="10"/>
      <c r="D322" s="10"/>
      <c r="E322" s="10"/>
    </row>
    <row r="323" spans="2:5" ht="15.75" customHeight="1" x14ac:dyDescent="0.2">
      <c r="B323" s="10"/>
      <c r="C323" s="10"/>
      <c r="D323" s="10"/>
      <c r="E323" s="10"/>
    </row>
    <row r="324" spans="2:5" ht="15.75" customHeight="1" x14ac:dyDescent="0.2">
      <c r="B324" s="10"/>
      <c r="C324" s="10"/>
      <c r="D324" s="10"/>
      <c r="E324" s="10"/>
    </row>
    <row r="325" spans="2:5" ht="15.75" customHeight="1" x14ac:dyDescent="0.2">
      <c r="B325" s="10"/>
      <c r="C325" s="10"/>
      <c r="D325" s="10"/>
      <c r="E325" s="10"/>
    </row>
    <row r="326" spans="2:5" ht="15.75" customHeight="1" x14ac:dyDescent="0.2">
      <c r="B326" s="10"/>
      <c r="C326" s="10"/>
      <c r="D326" s="10"/>
      <c r="E326" s="10"/>
    </row>
    <row r="327" spans="2:5" ht="15.75" customHeight="1" x14ac:dyDescent="0.2">
      <c r="B327" s="10"/>
      <c r="C327" s="10"/>
      <c r="D327" s="10"/>
      <c r="E327" s="10"/>
    </row>
    <row r="328" spans="2:5" ht="15.75" customHeight="1" x14ac:dyDescent="0.2">
      <c r="B328" s="10"/>
      <c r="C328" s="10"/>
      <c r="D328" s="10"/>
      <c r="E328" s="10"/>
    </row>
    <row r="329" spans="2:5" ht="15.75" customHeight="1" x14ac:dyDescent="0.2">
      <c r="B329" s="10"/>
      <c r="C329" s="10"/>
      <c r="D329" s="10"/>
      <c r="E329" s="10"/>
    </row>
    <row r="330" spans="2:5" ht="15.75" customHeight="1" x14ac:dyDescent="0.2">
      <c r="B330" s="10"/>
      <c r="C330" s="10"/>
      <c r="D330" s="10"/>
      <c r="E330" s="10"/>
    </row>
    <row r="331" spans="2:5" ht="15.75" customHeight="1" x14ac:dyDescent="0.2">
      <c r="B331" s="10"/>
      <c r="C331" s="10"/>
      <c r="D331" s="10"/>
      <c r="E331" s="10"/>
    </row>
    <row r="332" spans="2:5" ht="15.75" customHeight="1" x14ac:dyDescent="0.2">
      <c r="B332" s="10"/>
      <c r="C332" s="10"/>
      <c r="D332" s="10"/>
      <c r="E332" s="10"/>
    </row>
    <row r="333" spans="2:5" ht="15.75" customHeight="1" x14ac:dyDescent="0.2">
      <c r="B333" s="10"/>
      <c r="C333" s="10"/>
      <c r="D333" s="10"/>
      <c r="E333" s="10"/>
    </row>
    <row r="334" spans="2:5" ht="15.75" customHeight="1" x14ac:dyDescent="0.2">
      <c r="B334" s="10"/>
      <c r="C334" s="10"/>
      <c r="D334" s="10"/>
      <c r="E334" s="10"/>
    </row>
    <row r="335" spans="2:5" ht="15.75" customHeight="1" x14ac:dyDescent="0.2">
      <c r="B335" s="10"/>
      <c r="C335" s="10"/>
      <c r="D335" s="10"/>
      <c r="E335" s="10"/>
    </row>
    <row r="336" spans="2:5" ht="15.75" customHeight="1" x14ac:dyDescent="0.2">
      <c r="B336" s="10"/>
      <c r="C336" s="10"/>
      <c r="D336" s="10"/>
      <c r="E336" s="10"/>
    </row>
    <row r="337" spans="2:5" ht="15.75" customHeight="1" x14ac:dyDescent="0.2">
      <c r="B337" s="10"/>
      <c r="C337" s="10"/>
      <c r="D337" s="10"/>
      <c r="E337" s="10"/>
    </row>
    <row r="338" spans="2:5" ht="15.75" customHeight="1" x14ac:dyDescent="0.2">
      <c r="B338" s="10"/>
      <c r="C338" s="10"/>
      <c r="D338" s="10"/>
      <c r="E338" s="10"/>
    </row>
    <row r="339" spans="2:5" ht="15.75" customHeight="1" x14ac:dyDescent="0.2">
      <c r="B339" s="10"/>
      <c r="C339" s="10"/>
      <c r="D339" s="10"/>
      <c r="E339" s="10"/>
    </row>
    <row r="340" spans="2:5" ht="15.75" customHeight="1" x14ac:dyDescent="0.2">
      <c r="B340" s="10"/>
      <c r="C340" s="10"/>
      <c r="D340" s="10"/>
      <c r="E340" s="10"/>
    </row>
    <row r="341" spans="2:5" ht="15.75" customHeight="1" x14ac:dyDescent="0.2">
      <c r="B341" s="10"/>
      <c r="C341" s="10"/>
      <c r="D341" s="10"/>
      <c r="E341" s="10"/>
    </row>
    <row r="342" spans="2:5" ht="15.75" customHeight="1" x14ac:dyDescent="0.2">
      <c r="B342" s="10"/>
      <c r="C342" s="10"/>
      <c r="D342" s="10"/>
      <c r="E342" s="10"/>
    </row>
    <row r="343" spans="2:5" ht="15.75" customHeight="1" x14ac:dyDescent="0.2">
      <c r="B343" s="10"/>
      <c r="C343" s="10"/>
      <c r="D343" s="10"/>
      <c r="E343" s="10"/>
    </row>
    <row r="344" spans="2:5" ht="15.75" customHeight="1" x14ac:dyDescent="0.2">
      <c r="B344" s="10"/>
      <c r="C344" s="10"/>
      <c r="D344" s="10"/>
      <c r="E344" s="10"/>
    </row>
    <row r="345" spans="2:5" ht="15.75" customHeight="1" x14ac:dyDescent="0.2">
      <c r="B345" s="10"/>
      <c r="C345" s="10"/>
      <c r="D345" s="10"/>
      <c r="E345" s="10"/>
    </row>
    <row r="346" spans="2:5" ht="15.75" customHeight="1" x14ac:dyDescent="0.2">
      <c r="B346" s="10"/>
      <c r="C346" s="10"/>
      <c r="D346" s="10"/>
      <c r="E346" s="10"/>
    </row>
    <row r="347" spans="2:5" ht="15.75" customHeight="1" x14ac:dyDescent="0.2">
      <c r="B347" s="10"/>
      <c r="C347" s="10"/>
      <c r="D347" s="10"/>
      <c r="E347" s="10"/>
    </row>
    <row r="348" spans="2:5" ht="15.75" customHeight="1" x14ac:dyDescent="0.2">
      <c r="B348" s="10"/>
      <c r="C348" s="10"/>
      <c r="D348" s="10"/>
      <c r="E348" s="10"/>
    </row>
    <row r="349" spans="2:5" ht="15.75" customHeight="1" x14ac:dyDescent="0.2">
      <c r="B349" s="10"/>
      <c r="C349" s="10"/>
      <c r="D349" s="10"/>
      <c r="E349" s="10"/>
    </row>
    <row r="350" spans="2:5" ht="15.75" customHeight="1" x14ac:dyDescent="0.2">
      <c r="B350" s="10"/>
      <c r="C350" s="10"/>
      <c r="D350" s="10"/>
      <c r="E350" s="10"/>
    </row>
    <row r="351" spans="2:5" ht="15.75" customHeight="1" x14ac:dyDescent="0.2">
      <c r="B351" s="10"/>
      <c r="C351" s="10"/>
      <c r="D351" s="10"/>
      <c r="E351" s="10"/>
    </row>
    <row r="352" spans="2:5" ht="15.75" customHeight="1" x14ac:dyDescent="0.2">
      <c r="B352" s="10"/>
      <c r="C352" s="10"/>
      <c r="D352" s="10"/>
      <c r="E352" s="10"/>
    </row>
    <row r="353" spans="2:5" ht="15.75" customHeight="1" x14ac:dyDescent="0.2">
      <c r="B353" s="10"/>
      <c r="C353" s="10"/>
      <c r="D353" s="10"/>
      <c r="E353" s="10"/>
    </row>
    <row r="354" spans="2:5" ht="15.75" customHeight="1" x14ac:dyDescent="0.2">
      <c r="B354" s="10"/>
      <c r="C354" s="10"/>
      <c r="D354" s="10"/>
      <c r="E354" s="10"/>
    </row>
    <row r="355" spans="2:5" ht="15.75" customHeight="1" x14ac:dyDescent="0.2">
      <c r="B355" s="10"/>
      <c r="C355" s="10"/>
      <c r="D355" s="10"/>
      <c r="E355" s="10"/>
    </row>
    <row r="356" spans="2:5" ht="15.75" customHeight="1" x14ac:dyDescent="0.2">
      <c r="B356" s="10"/>
      <c r="C356" s="10"/>
      <c r="D356" s="10"/>
      <c r="E356" s="10"/>
    </row>
    <row r="357" spans="2:5" ht="15.75" customHeight="1" x14ac:dyDescent="0.2">
      <c r="B357" s="10"/>
      <c r="C357" s="10"/>
      <c r="D357" s="10"/>
      <c r="E357" s="10"/>
    </row>
    <row r="358" spans="2:5" ht="15.75" customHeight="1" x14ac:dyDescent="0.2">
      <c r="B358" s="10"/>
      <c r="C358" s="10"/>
      <c r="D358" s="10"/>
      <c r="E358" s="10"/>
    </row>
    <row r="359" spans="2:5" ht="15.75" customHeight="1" x14ac:dyDescent="0.2">
      <c r="B359" s="10"/>
      <c r="C359" s="10"/>
      <c r="D359" s="10"/>
      <c r="E359" s="10"/>
    </row>
    <row r="360" spans="2:5" ht="15.75" customHeight="1" x14ac:dyDescent="0.2">
      <c r="B360" s="10"/>
      <c r="C360" s="10"/>
      <c r="D360" s="10"/>
      <c r="E360" s="10"/>
    </row>
    <row r="361" spans="2:5" ht="15.75" customHeight="1" x14ac:dyDescent="0.2">
      <c r="B361" s="10"/>
      <c r="C361" s="10"/>
      <c r="D361" s="10"/>
      <c r="E361" s="10"/>
    </row>
    <row r="362" spans="2:5" ht="15.75" customHeight="1" x14ac:dyDescent="0.2">
      <c r="B362" s="10"/>
      <c r="C362" s="10"/>
      <c r="D362" s="10"/>
      <c r="E362" s="10"/>
    </row>
    <row r="363" spans="2:5" ht="15.75" customHeight="1" x14ac:dyDescent="0.2">
      <c r="B363" s="10"/>
      <c r="C363" s="10"/>
      <c r="D363" s="10"/>
      <c r="E363" s="10"/>
    </row>
    <row r="364" spans="2:5" ht="15.75" customHeight="1" x14ac:dyDescent="0.2">
      <c r="B364" s="10"/>
      <c r="C364" s="10"/>
      <c r="D364" s="10"/>
      <c r="E364" s="10"/>
    </row>
    <row r="365" spans="2:5" ht="15.75" customHeight="1" x14ac:dyDescent="0.2">
      <c r="B365" s="10"/>
      <c r="C365" s="10"/>
      <c r="D365" s="10"/>
      <c r="E365" s="10"/>
    </row>
    <row r="366" spans="2:5" ht="15.75" customHeight="1" x14ac:dyDescent="0.2">
      <c r="B366" s="10"/>
      <c r="C366" s="10"/>
      <c r="D366" s="10"/>
      <c r="E366" s="10"/>
    </row>
    <row r="367" spans="2:5" ht="15.75" customHeight="1" x14ac:dyDescent="0.2">
      <c r="B367" s="10"/>
      <c r="C367" s="10"/>
      <c r="D367" s="10"/>
      <c r="E367" s="10"/>
    </row>
    <row r="368" spans="2:5" ht="15.75" customHeight="1" x14ac:dyDescent="0.2">
      <c r="B368" s="10"/>
      <c r="C368" s="10"/>
      <c r="D368" s="10"/>
      <c r="E368" s="10"/>
    </row>
    <row r="369" spans="2:5" ht="15.75" customHeight="1" x14ac:dyDescent="0.2">
      <c r="B369" s="10"/>
      <c r="C369" s="10"/>
      <c r="D369" s="10"/>
      <c r="E369" s="10"/>
    </row>
    <row r="370" spans="2:5" ht="15.75" customHeight="1" x14ac:dyDescent="0.2">
      <c r="B370" s="10"/>
      <c r="C370" s="10"/>
      <c r="D370" s="10"/>
      <c r="E370" s="10"/>
    </row>
    <row r="371" spans="2:5" ht="15.75" customHeight="1" x14ac:dyDescent="0.2">
      <c r="B371" s="10"/>
      <c r="C371" s="10"/>
      <c r="D371" s="10"/>
      <c r="E371" s="10"/>
    </row>
    <row r="372" spans="2:5" ht="15.75" customHeight="1" x14ac:dyDescent="0.2">
      <c r="B372" s="10"/>
      <c r="C372" s="10"/>
      <c r="D372" s="10"/>
      <c r="E372" s="10"/>
    </row>
    <row r="373" spans="2:5" ht="15.75" customHeight="1" x14ac:dyDescent="0.2">
      <c r="B373" s="10"/>
      <c r="C373" s="10"/>
      <c r="D373" s="10"/>
      <c r="E373" s="10"/>
    </row>
    <row r="374" spans="2:5" ht="15.75" customHeight="1" x14ac:dyDescent="0.2">
      <c r="B374" s="10"/>
      <c r="C374" s="10"/>
      <c r="D374" s="10"/>
      <c r="E374" s="10"/>
    </row>
    <row r="375" spans="2:5" ht="15.75" customHeight="1" x14ac:dyDescent="0.2">
      <c r="B375" s="10"/>
      <c r="C375" s="10"/>
      <c r="D375" s="10"/>
      <c r="E375" s="10"/>
    </row>
    <row r="376" spans="2:5" ht="15.75" customHeight="1" x14ac:dyDescent="0.2">
      <c r="B376" s="10"/>
      <c r="C376" s="10"/>
      <c r="D376" s="10"/>
      <c r="E376" s="10"/>
    </row>
    <row r="377" spans="2:5" ht="15.75" customHeight="1" x14ac:dyDescent="0.2">
      <c r="B377" s="10"/>
      <c r="C377" s="10"/>
      <c r="D377" s="10"/>
      <c r="E377" s="10"/>
    </row>
    <row r="378" spans="2:5" ht="15.75" customHeight="1" x14ac:dyDescent="0.2">
      <c r="B378" s="10"/>
      <c r="C378" s="10"/>
      <c r="D378" s="10"/>
      <c r="E378" s="10"/>
    </row>
    <row r="379" spans="2:5" ht="15.75" customHeight="1" x14ac:dyDescent="0.2">
      <c r="B379" s="10"/>
      <c r="C379" s="10"/>
      <c r="D379" s="10"/>
      <c r="E379" s="10"/>
    </row>
    <row r="380" spans="2:5" ht="15.75" customHeight="1" x14ac:dyDescent="0.2">
      <c r="B380" s="10"/>
      <c r="C380" s="10"/>
      <c r="D380" s="10"/>
      <c r="E380" s="10"/>
    </row>
    <row r="381" spans="2:5" ht="15.75" customHeight="1" x14ac:dyDescent="0.2">
      <c r="B381" s="10"/>
      <c r="C381" s="10"/>
      <c r="D381" s="10"/>
      <c r="E381" s="10"/>
    </row>
    <row r="382" spans="2:5" ht="15.75" customHeight="1" x14ac:dyDescent="0.2">
      <c r="B382" s="10"/>
      <c r="C382" s="10"/>
      <c r="D382" s="10"/>
      <c r="E382" s="10"/>
    </row>
    <row r="383" spans="2:5" ht="15.75" customHeight="1" x14ac:dyDescent="0.2">
      <c r="B383" s="10"/>
      <c r="C383" s="10"/>
      <c r="D383" s="10"/>
      <c r="E383" s="10"/>
    </row>
    <row r="384" spans="2:5" ht="15.75" customHeight="1" x14ac:dyDescent="0.2">
      <c r="B384" s="10"/>
      <c r="C384" s="10"/>
      <c r="D384" s="10"/>
      <c r="E384" s="10"/>
    </row>
    <row r="385" spans="2:5" ht="15.75" customHeight="1" x14ac:dyDescent="0.2">
      <c r="B385" s="10"/>
      <c r="C385" s="10"/>
      <c r="D385" s="10"/>
      <c r="E385" s="10"/>
    </row>
    <row r="386" spans="2:5" ht="15.75" customHeight="1" x14ac:dyDescent="0.2">
      <c r="B386" s="10"/>
      <c r="C386" s="10"/>
      <c r="D386" s="10"/>
      <c r="E386" s="10"/>
    </row>
    <row r="387" spans="2:5" ht="15.75" customHeight="1" x14ac:dyDescent="0.2">
      <c r="B387" s="10"/>
      <c r="C387" s="10"/>
      <c r="D387" s="10"/>
      <c r="E387" s="10"/>
    </row>
    <row r="388" spans="2:5" ht="15.75" customHeight="1" x14ac:dyDescent="0.2">
      <c r="B388" s="10"/>
      <c r="C388" s="10"/>
      <c r="D388" s="10"/>
      <c r="E388" s="10"/>
    </row>
    <row r="389" spans="2:5" ht="15.75" customHeight="1" x14ac:dyDescent="0.2">
      <c r="B389" s="10"/>
      <c r="C389" s="10"/>
      <c r="D389" s="10"/>
      <c r="E389" s="10"/>
    </row>
    <row r="390" spans="2:5" ht="15.75" customHeight="1" x14ac:dyDescent="0.2">
      <c r="B390" s="10"/>
      <c r="C390" s="10"/>
      <c r="D390" s="10"/>
      <c r="E390" s="10"/>
    </row>
    <row r="391" spans="2:5" ht="15.75" customHeight="1" x14ac:dyDescent="0.2">
      <c r="B391" s="10"/>
      <c r="C391" s="10"/>
      <c r="D391" s="10"/>
      <c r="E391" s="10"/>
    </row>
    <row r="392" spans="2:5" ht="15.75" customHeight="1" x14ac:dyDescent="0.2">
      <c r="B392" s="10"/>
      <c r="C392" s="10"/>
      <c r="D392" s="10"/>
      <c r="E392" s="10"/>
    </row>
    <row r="393" spans="2:5" ht="15.75" customHeight="1" x14ac:dyDescent="0.2">
      <c r="B393" s="10"/>
      <c r="C393" s="10"/>
      <c r="D393" s="10"/>
      <c r="E393" s="10"/>
    </row>
    <row r="394" spans="2:5" ht="15.75" customHeight="1" x14ac:dyDescent="0.2">
      <c r="B394" s="10"/>
      <c r="C394" s="10"/>
      <c r="D394" s="10"/>
      <c r="E394" s="10"/>
    </row>
    <row r="395" spans="2:5" ht="15.75" customHeight="1" x14ac:dyDescent="0.2">
      <c r="B395" s="10"/>
      <c r="C395" s="10"/>
      <c r="D395" s="10"/>
      <c r="E395" s="10"/>
    </row>
    <row r="396" spans="2:5" ht="15.75" customHeight="1" x14ac:dyDescent="0.2">
      <c r="B396" s="10"/>
      <c r="C396" s="10"/>
      <c r="D396" s="10"/>
      <c r="E396" s="10"/>
    </row>
    <row r="397" spans="2:5" ht="15.75" customHeight="1" x14ac:dyDescent="0.2">
      <c r="B397" s="10"/>
      <c r="C397" s="10"/>
      <c r="D397" s="10"/>
      <c r="E397" s="10"/>
    </row>
    <row r="398" spans="2:5" ht="15.75" customHeight="1" x14ac:dyDescent="0.2">
      <c r="B398" s="10"/>
      <c r="C398" s="10"/>
      <c r="D398" s="10"/>
      <c r="E398" s="10"/>
    </row>
    <row r="399" spans="2:5" ht="15.75" customHeight="1" x14ac:dyDescent="0.2">
      <c r="B399" s="10"/>
      <c r="C399" s="10"/>
      <c r="D399" s="10"/>
      <c r="E399" s="10"/>
    </row>
    <row r="400" spans="2:5" ht="15.75" customHeight="1" x14ac:dyDescent="0.2">
      <c r="B400" s="10"/>
      <c r="C400" s="10"/>
      <c r="D400" s="10"/>
      <c r="E400" s="10"/>
    </row>
    <row r="401" spans="2:5" ht="15.75" customHeight="1" x14ac:dyDescent="0.2">
      <c r="B401" s="10"/>
      <c r="C401" s="10"/>
      <c r="D401" s="10"/>
      <c r="E401" s="10"/>
    </row>
    <row r="402" spans="2:5" ht="15.75" customHeight="1" x14ac:dyDescent="0.2">
      <c r="B402" s="10"/>
      <c r="C402" s="10"/>
      <c r="D402" s="10"/>
      <c r="E402" s="10"/>
    </row>
    <row r="403" spans="2:5" ht="15.75" customHeight="1" x14ac:dyDescent="0.2">
      <c r="B403" s="10"/>
      <c r="C403" s="10"/>
      <c r="D403" s="10"/>
      <c r="E403" s="10"/>
    </row>
    <row r="404" spans="2:5" ht="15.75" customHeight="1" x14ac:dyDescent="0.2">
      <c r="B404" s="10"/>
      <c r="C404" s="10"/>
      <c r="D404" s="10"/>
      <c r="E404" s="10"/>
    </row>
    <row r="405" spans="2:5" ht="15.75" customHeight="1" x14ac:dyDescent="0.2">
      <c r="B405" s="10"/>
      <c r="C405" s="10"/>
      <c r="D405" s="10"/>
      <c r="E405" s="10"/>
    </row>
    <row r="406" spans="2:5" ht="15.75" customHeight="1" x14ac:dyDescent="0.2">
      <c r="B406" s="10"/>
      <c r="C406" s="10"/>
      <c r="D406" s="10"/>
      <c r="E406" s="10"/>
    </row>
    <row r="407" spans="2:5" ht="15.75" customHeight="1" x14ac:dyDescent="0.2">
      <c r="B407" s="10"/>
      <c r="C407" s="10"/>
      <c r="D407" s="10"/>
      <c r="E407" s="10"/>
    </row>
    <row r="408" spans="2:5" ht="15.75" customHeight="1" x14ac:dyDescent="0.2">
      <c r="B408" s="10"/>
      <c r="C408" s="10"/>
      <c r="D408" s="10"/>
      <c r="E408" s="10"/>
    </row>
    <row r="409" spans="2:5" ht="15.75" customHeight="1" x14ac:dyDescent="0.2">
      <c r="B409" s="10"/>
      <c r="C409" s="10"/>
      <c r="D409" s="10"/>
      <c r="E409" s="10"/>
    </row>
    <row r="410" spans="2:5" ht="15.75" customHeight="1" x14ac:dyDescent="0.2">
      <c r="B410" s="10"/>
      <c r="C410" s="10"/>
      <c r="D410" s="10"/>
      <c r="E410" s="10"/>
    </row>
    <row r="411" spans="2:5" ht="15.75" customHeight="1" x14ac:dyDescent="0.2">
      <c r="B411" s="10"/>
      <c r="C411" s="10"/>
      <c r="D411" s="10"/>
      <c r="E411" s="10"/>
    </row>
    <row r="412" spans="2:5" ht="15.75" customHeight="1" x14ac:dyDescent="0.2">
      <c r="B412" s="10"/>
      <c r="C412" s="10"/>
      <c r="D412" s="10"/>
      <c r="E412" s="10"/>
    </row>
    <row r="413" spans="2:5" ht="15.75" customHeight="1" x14ac:dyDescent="0.2">
      <c r="B413" s="10"/>
      <c r="C413" s="10"/>
      <c r="D413" s="10"/>
      <c r="E413" s="10"/>
    </row>
    <row r="414" spans="2:5" ht="15.75" customHeight="1" x14ac:dyDescent="0.2">
      <c r="B414" s="10"/>
      <c r="C414" s="10"/>
      <c r="D414" s="10"/>
      <c r="E414" s="10"/>
    </row>
    <row r="415" spans="2:5" ht="15.75" customHeight="1" x14ac:dyDescent="0.2">
      <c r="B415" s="10"/>
      <c r="C415" s="10"/>
      <c r="D415" s="10"/>
      <c r="E415" s="10"/>
    </row>
    <row r="416" spans="2:5" ht="15.75" customHeight="1" x14ac:dyDescent="0.2">
      <c r="B416" s="10"/>
      <c r="C416" s="10"/>
      <c r="D416" s="10"/>
      <c r="E416" s="10"/>
    </row>
    <row r="417" spans="2:5" ht="15.75" customHeight="1" x14ac:dyDescent="0.2">
      <c r="B417" s="10"/>
      <c r="C417" s="10"/>
      <c r="D417" s="10"/>
      <c r="E417" s="10"/>
    </row>
    <row r="418" spans="2:5" ht="15.75" customHeight="1" x14ac:dyDescent="0.2">
      <c r="B418" s="10"/>
      <c r="C418" s="10"/>
      <c r="D418" s="10"/>
      <c r="E418" s="10"/>
    </row>
    <row r="419" spans="2:5" ht="15.75" customHeight="1" x14ac:dyDescent="0.2">
      <c r="B419" s="10"/>
      <c r="C419" s="10"/>
      <c r="D419" s="10"/>
      <c r="E419" s="10"/>
    </row>
    <row r="420" spans="2:5" ht="15.75" customHeight="1" x14ac:dyDescent="0.2">
      <c r="B420" s="10"/>
      <c r="C420" s="10"/>
      <c r="D420" s="10"/>
      <c r="E420" s="10"/>
    </row>
    <row r="421" spans="2:5" ht="15.75" customHeight="1" x14ac:dyDescent="0.2">
      <c r="B421" s="10"/>
      <c r="C421" s="10"/>
      <c r="D421" s="10"/>
      <c r="E421" s="10"/>
    </row>
    <row r="422" spans="2:5" ht="15.75" customHeight="1" x14ac:dyDescent="0.2">
      <c r="B422" s="10"/>
      <c r="C422" s="10"/>
      <c r="D422" s="10"/>
      <c r="E422" s="10"/>
    </row>
    <row r="423" spans="2:5" ht="15.75" customHeight="1" x14ac:dyDescent="0.2">
      <c r="B423" s="10"/>
      <c r="C423" s="10"/>
      <c r="D423" s="10"/>
      <c r="E423" s="10"/>
    </row>
    <row r="424" spans="2:5" ht="15.75" customHeight="1" x14ac:dyDescent="0.2">
      <c r="B424" s="10"/>
      <c r="C424" s="10"/>
      <c r="D424" s="10"/>
      <c r="E424" s="10"/>
    </row>
    <row r="425" spans="2:5" ht="15.75" customHeight="1" x14ac:dyDescent="0.2">
      <c r="B425" s="10"/>
      <c r="C425" s="10"/>
      <c r="D425" s="10"/>
      <c r="E425" s="10"/>
    </row>
    <row r="426" spans="2:5" ht="15.75" customHeight="1" x14ac:dyDescent="0.2">
      <c r="B426" s="10"/>
      <c r="C426" s="10"/>
      <c r="D426" s="10"/>
      <c r="E426" s="10"/>
    </row>
    <row r="427" spans="2:5" ht="15.75" customHeight="1" x14ac:dyDescent="0.2">
      <c r="B427" s="10"/>
      <c r="C427" s="10"/>
      <c r="D427" s="10"/>
      <c r="E427" s="10"/>
    </row>
    <row r="428" spans="2:5" ht="15.75" customHeight="1" x14ac:dyDescent="0.2">
      <c r="B428" s="10"/>
      <c r="C428" s="10"/>
      <c r="D428" s="10"/>
      <c r="E428" s="10"/>
    </row>
    <row r="429" spans="2:5" ht="15.75" customHeight="1" x14ac:dyDescent="0.2">
      <c r="B429" s="10"/>
      <c r="C429" s="10"/>
      <c r="D429" s="10"/>
      <c r="E429" s="10"/>
    </row>
    <row r="430" spans="2:5" ht="15.75" customHeight="1" x14ac:dyDescent="0.2">
      <c r="B430" s="10"/>
      <c r="C430" s="10"/>
      <c r="D430" s="10"/>
      <c r="E430" s="10"/>
    </row>
    <row r="431" spans="2:5" ht="15.75" customHeight="1" x14ac:dyDescent="0.2">
      <c r="B431" s="10"/>
      <c r="C431" s="10"/>
      <c r="D431" s="10"/>
      <c r="E431" s="10"/>
    </row>
    <row r="432" spans="2:5" ht="15.75" customHeight="1" x14ac:dyDescent="0.2">
      <c r="B432" s="10"/>
      <c r="C432" s="10"/>
      <c r="D432" s="10"/>
      <c r="E432" s="10"/>
    </row>
    <row r="433" spans="2:5" ht="15.75" customHeight="1" x14ac:dyDescent="0.2">
      <c r="B433" s="10"/>
      <c r="C433" s="10"/>
      <c r="D433" s="10"/>
      <c r="E433" s="10"/>
    </row>
    <row r="434" spans="2:5" ht="15.75" customHeight="1" x14ac:dyDescent="0.2">
      <c r="B434" s="10"/>
      <c r="C434" s="10"/>
      <c r="D434" s="10"/>
      <c r="E434" s="10"/>
    </row>
    <row r="435" spans="2:5" ht="15.75" customHeight="1" x14ac:dyDescent="0.2">
      <c r="B435" s="10"/>
      <c r="C435" s="10"/>
      <c r="D435" s="10"/>
      <c r="E435" s="10"/>
    </row>
    <row r="436" spans="2:5" ht="15.75" customHeight="1" x14ac:dyDescent="0.2">
      <c r="B436" s="10"/>
      <c r="C436" s="10"/>
      <c r="D436" s="10"/>
      <c r="E436" s="10"/>
    </row>
    <row r="437" spans="2:5" ht="15.75" customHeight="1" x14ac:dyDescent="0.2">
      <c r="B437" s="10"/>
      <c r="C437" s="10"/>
      <c r="D437" s="10"/>
      <c r="E437" s="10"/>
    </row>
    <row r="438" spans="2:5" ht="15.75" customHeight="1" x14ac:dyDescent="0.2">
      <c r="B438" s="10"/>
      <c r="C438" s="10"/>
      <c r="D438" s="10"/>
      <c r="E438" s="10"/>
    </row>
    <row r="439" spans="2:5" ht="15.75" customHeight="1" x14ac:dyDescent="0.2">
      <c r="B439" s="10"/>
      <c r="C439" s="10"/>
      <c r="D439" s="10"/>
      <c r="E439" s="10"/>
    </row>
    <row r="440" spans="2:5" ht="15.75" customHeight="1" x14ac:dyDescent="0.2">
      <c r="B440" s="10"/>
      <c r="C440" s="10"/>
      <c r="D440" s="10"/>
      <c r="E440" s="10"/>
    </row>
    <row r="441" spans="2:5" ht="15.75" customHeight="1" x14ac:dyDescent="0.2">
      <c r="B441" s="10"/>
      <c r="C441" s="10"/>
      <c r="D441" s="10"/>
      <c r="E441" s="10"/>
    </row>
    <row r="442" spans="2:5" ht="15.75" customHeight="1" x14ac:dyDescent="0.2">
      <c r="B442" s="10"/>
      <c r="C442" s="10"/>
      <c r="D442" s="10"/>
      <c r="E442" s="10"/>
    </row>
    <row r="443" spans="2:5" ht="15.75" customHeight="1" x14ac:dyDescent="0.2">
      <c r="B443" s="10"/>
      <c r="C443" s="10"/>
      <c r="D443" s="10"/>
      <c r="E443" s="10"/>
    </row>
    <row r="444" spans="2:5" ht="15.75" customHeight="1" x14ac:dyDescent="0.2">
      <c r="B444" s="10"/>
      <c r="C444" s="10"/>
      <c r="D444" s="10"/>
      <c r="E444" s="10"/>
    </row>
    <row r="445" spans="2:5" ht="15.75" customHeight="1" x14ac:dyDescent="0.2">
      <c r="B445" s="10"/>
      <c r="C445" s="10"/>
      <c r="D445" s="10"/>
      <c r="E445" s="10"/>
    </row>
    <row r="446" spans="2:5" ht="15.75" customHeight="1" x14ac:dyDescent="0.2">
      <c r="B446" s="10"/>
      <c r="C446" s="10"/>
      <c r="D446" s="10"/>
      <c r="E446" s="10"/>
    </row>
    <row r="447" spans="2:5" ht="15.75" customHeight="1" x14ac:dyDescent="0.2">
      <c r="B447" s="10"/>
      <c r="C447" s="10"/>
      <c r="D447" s="10"/>
      <c r="E447" s="10"/>
    </row>
    <row r="448" spans="2:5" ht="15.75" customHeight="1" x14ac:dyDescent="0.2">
      <c r="B448" s="10"/>
      <c r="C448" s="10"/>
      <c r="D448" s="10"/>
      <c r="E448" s="10"/>
    </row>
    <row r="449" spans="2:5" ht="15.75" customHeight="1" x14ac:dyDescent="0.2">
      <c r="B449" s="10"/>
      <c r="C449" s="10"/>
      <c r="D449" s="10"/>
      <c r="E449" s="10"/>
    </row>
    <row r="450" spans="2:5" ht="15.75" customHeight="1" x14ac:dyDescent="0.2">
      <c r="B450" s="10"/>
      <c r="C450" s="10"/>
      <c r="D450" s="10"/>
      <c r="E450" s="10"/>
    </row>
    <row r="451" spans="2:5" ht="15.75" customHeight="1" x14ac:dyDescent="0.2">
      <c r="B451" s="10"/>
      <c r="C451" s="10"/>
      <c r="D451" s="10"/>
      <c r="E451" s="10"/>
    </row>
    <row r="452" spans="2:5" ht="15.75" customHeight="1" x14ac:dyDescent="0.2">
      <c r="B452" s="10"/>
      <c r="C452" s="10"/>
      <c r="D452" s="10"/>
      <c r="E452" s="10"/>
    </row>
    <row r="453" spans="2:5" ht="15.75" customHeight="1" x14ac:dyDescent="0.2">
      <c r="B453" s="10"/>
      <c r="C453" s="10"/>
      <c r="D453" s="10"/>
      <c r="E453" s="10"/>
    </row>
    <row r="454" spans="2:5" ht="15.75" customHeight="1" x14ac:dyDescent="0.2">
      <c r="B454" s="10"/>
      <c r="C454" s="10"/>
      <c r="D454" s="10"/>
      <c r="E454" s="10"/>
    </row>
    <row r="455" spans="2:5" ht="15.75" customHeight="1" x14ac:dyDescent="0.2">
      <c r="B455" s="10"/>
      <c r="C455" s="10"/>
      <c r="D455" s="10"/>
      <c r="E455" s="10"/>
    </row>
    <row r="456" spans="2:5" ht="15.75" customHeight="1" x14ac:dyDescent="0.2">
      <c r="B456" s="10"/>
      <c r="C456" s="10"/>
      <c r="D456" s="10"/>
      <c r="E456" s="10"/>
    </row>
    <row r="457" spans="2:5" ht="15.75" customHeight="1" x14ac:dyDescent="0.2">
      <c r="B457" s="10"/>
      <c r="C457" s="10"/>
      <c r="D457" s="10"/>
      <c r="E457" s="10"/>
    </row>
    <row r="458" spans="2:5" ht="15.75" customHeight="1" x14ac:dyDescent="0.2">
      <c r="B458" s="10"/>
      <c r="C458" s="10"/>
      <c r="D458" s="10"/>
      <c r="E458" s="10"/>
    </row>
    <row r="459" spans="2:5" ht="15.75" customHeight="1" x14ac:dyDescent="0.2">
      <c r="B459" s="10"/>
      <c r="C459" s="10"/>
      <c r="D459" s="10"/>
      <c r="E459" s="10"/>
    </row>
    <row r="460" spans="2:5" ht="15.75" customHeight="1" x14ac:dyDescent="0.2">
      <c r="B460" s="10"/>
      <c r="C460" s="10"/>
      <c r="D460" s="10"/>
      <c r="E460" s="10"/>
    </row>
    <row r="461" spans="2:5" ht="15.75" customHeight="1" x14ac:dyDescent="0.2">
      <c r="B461" s="10"/>
      <c r="C461" s="10"/>
      <c r="D461" s="10"/>
      <c r="E461" s="10"/>
    </row>
    <row r="462" spans="2:5" ht="15.75" customHeight="1" x14ac:dyDescent="0.2">
      <c r="B462" s="10"/>
      <c r="C462" s="10"/>
      <c r="D462" s="10"/>
      <c r="E462" s="10"/>
    </row>
    <row r="463" spans="2:5" ht="15.75" customHeight="1" x14ac:dyDescent="0.2">
      <c r="B463" s="10"/>
      <c r="C463" s="10"/>
      <c r="D463" s="10"/>
      <c r="E463" s="10"/>
    </row>
    <row r="464" spans="2:5" ht="15.75" customHeight="1" x14ac:dyDescent="0.2">
      <c r="B464" s="10"/>
      <c r="C464" s="10"/>
      <c r="D464" s="10"/>
      <c r="E464" s="10"/>
    </row>
    <row r="465" spans="2:5" ht="15.75" customHeight="1" x14ac:dyDescent="0.2">
      <c r="B465" s="10"/>
      <c r="C465" s="10"/>
      <c r="D465" s="10"/>
      <c r="E465" s="10"/>
    </row>
    <row r="466" spans="2:5" ht="15.75" customHeight="1" x14ac:dyDescent="0.2">
      <c r="B466" s="10"/>
      <c r="C466" s="10"/>
      <c r="D466" s="10"/>
      <c r="E466" s="10"/>
    </row>
    <row r="467" spans="2:5" ht="15.75" customHeight="1" x14ac:dyDescent="0.2">
      <c r="B467" s="10"/>
      <c r="C467" s="10"/>
      <c r="D467" s="10"/>
      <c r="E467" s="10"/>
    </row>
    <row r="468" spans="2:5" ht="15.75" customHeight="1" x14ac:dyDescent="0.2">
      <c r="B468" s="10"/>
      <c r="C468" s="10"/>
      <c r="D468" s="10"/>
      <c r="E468" s="10"/>
    </row>
    <row r="469" spans="2:5" ht="15.75" customHeight="1" x14ac:dyDescent="0.2">
      <c r="B469" s="10"/>
      <c r="C469" s="10"/>
      <c r="D469" s="10"/>
      <c r="E469" s="10"/>
    </row>
    <row r="470" spans="2:5" ht="15.75" customHeight="1" x14ac:dyDescent="0.2">
      <c r="B470" s="10"/>
      <c r="C470" s="10"/>
      <c r="D470" s="10"/>
      <c r="E470" s="10"/>
    </row>
    <row r="471" spans="2:5" ht="15.75" customHeight="1" x14ac:dyDescent="0.2">
      <c r="B471" s="10"/>
      <c r="C471" s="10"/>
      <c r="D471" s="10"/>
      <c r="E471" s="10"/>
    </row>
    <row r="472" spans="2:5" ht="15.75" customHeight="1" x14ac:dyDescent="0.2">
      <c r="B472" s="10"/>
      <c r="C472" s="10"/>
      <c r="D472" s="10"/>
      <c r="E472" s="10"/>
    </row>
    <row r="473" spans="2:5" ht="15.75" customHeight="1" x14ac:dyDescent="0.2">
      <c r="B473" s="10"/>
      <c r="C473" s="10"/>
      <c r="D473" s="10"/>
      <c r="E473" s="10"/>
    </row>
    <row r="474" spans="2:5" ht="15.75" customHeight="1" x14ac:dyDescent="0.2">
      <c r="B474" s="10"/>
      <c r="C474" s="10"/>
      <c r="D474" s="10"/>
      <c r="E474" s="10"/>
    </row>
    <row r="475" spans="2:5" ht="15.75" customHeight="1" x14ac:dyDescent="0.2">
      <c r="B475" s="10"/>
      <c r="C475" s="10"/>
      <c r="D475" s="10"/>
      <c r="E475" s="10"/>
    </row>
    <row r="476" spans="2:5" ht="15.75" customHeight="1" x14ac:dyDescent="0.2">
      <c r="B476" s="10"/>
      <c r="C476" s="10"/>
      <c r="D476" s="10"/>
      <c r="E476" s="10"/>
    </row>
    <row r="477" spans="2:5" ht="15.75" customHeight="1" x14ac:dyDescent="0.2">
      <c r="B477" s="10"/>
      <c r="C477" s="10"/>
      <c r="D477" s="10"/>
      <c r="E477" s="10"/>
    </row>
    <row r="478" spans="2:5" ht="15.75" customHeight="1" x14ac:dyDescent="0.2">
      <c r="B478" s="10"/>
      <c r="C478" s="10"/>
      <c r="D478" s="10"/>
      <c r="E478" s="10"/>
    </row>
    <row r="479" spans="2:5" ht="15.75" customHeight="1" x14ac:dyDescent="0.2">
      <c r="B479" s="10"/>
      <c r="C479" s="10"/>
      <c r="D479" s="10"/>
      <c r="E479" s="10"/>
    </row>
    <row r="480" spans="2:5" ht="15.75" customHeight="1" x14ac:dyDescent="0.2">
      <c r="B480" s="10"/>
      <c r="C480" s="10"/>
      <c r="D480" s="10"/>
      <c r="E480" s="10"/>
    </row>
    <row r="481" spans="2:5" ht="15.75" customHeight="1" x14ac:dyDescent="0.2">
      <c r="B481" s="10"/>
      <c r="C481" s="10"/>
      <c r="D481" s="10"/>
      <c r="E481" s="10"/>
    </row>
    <row r="482" spans="2:5" ht="15.75" customHeight="1" x14ac:dyDescent="0.2">
      <c r="B482" s="10"/>
      <c r="C482" s="10"/>
      <c r="D482" s="10"/>
      <c r="E482" s="10"/>
    </row>
    <row r="483" spans="2:5" ht="15.75" customHeight="1" x14ac:dyDescent="0.2">
      <c r="B483" s="10"/>
      <c r="C483" s="10"/>
      <c r="D483" s="10"/>
      <c r="E483" s="10"/>
    </row>
    <row r="484" spans="2:5" ht="15.75" customHeight="1" x14ac:dyDescent="0.2">
      <c r="B484" s="10"/>
      <c r="C484" s="10"/>
      <c r="D484" s="10"/>
      <c r="E484" s="10"/>
    </row>
    <row r="485" spans="2:5" ht="15.75" customHeight="1" x14ac:dyDescent="0.2">
      <c r="B485" s="10"/>
      <c r="C485" s="10"/>
      <c r="D485" s="10"/>
      <c r="E485" s="10"/>
    </row>
    <row r="486" spans="2:5" ht="15.75" customHeight="1" x14ac:dyDescent="0.2">
      <c r="B486" s="10"/>
      <c r="C486" s="10"/>
      <c r="D486" s="10"/>
      <c r="E486" s="10"/>
    </row>
    <row r="487" spans="2:5" ht="15.75" customHeight="1" x14ac:dyDescent="0.2">
      <c r="B487" s="10"/>
      <c r="C487" s="10"/>
      <c r="D487" s="10"/>
      <c r="E487" s="10"/>
    </row>
    <row r="488" spans="2:5" ht="15.75" customHeight="1" x14ac:dyDescent="0.2">
      <c r="B488" s="10"/>
      <c r="C488" s="10"/>
      <c r="D488" s="10"/>
      <c r="E488" s="10"/>
    </row>
    <row r="489" spans="2:5" ht="15.75" customHeight="1" x14ac:dyDescent="0.2">
      <c r="B489" s="10"/>
      <c r="C489" s="10"/>
      <c r="D489" s="10"/>
      <c r="E489" s="10"/>
    </row>
    <row r="490" spans="2:5" ht="15.75" customHeight="1" x14ac:dyDescent="0.2">
      <c r="B490" s="10"/>
      <c r="C490" s="10"/>
      <c r="D490" s="10"/>
      <c r="E490" s="10"/>
    </row>
    <row r="491" spans="2:5" ht="15.75" customHeight="1" x14ac:dyDescent="0.2">
      <c r="B491" s="10"/>
      <c r="C491" s="10"/>
      <c r="D491" s="10"/>
      <c r="E491" s="10"/>
    </row>
    <row r="492" spans="2:5" ht="15.75" customHeight="1" x14ac:dyDescent="0.2">
      <c r="B492" s="10"/>
      <c r="C492" s="10"/>
      <c r="D492" s="10"/>
      <c r="E492" s="10"/>
    </row>
    <row r="493" spans="2:5" ht="15.75" customHeight="1" x14ac:dyDescent="0.2">
      <c r="B493" s="10"/>
      <c r="C493" s="10"/>
      <c r="D493" s="10"/>
      <c r="E493" s="10"/>
    </row>
    <row r="494" spans="2:5" ht="15.75" customHeight="1" x14ac:dyDescent="0.2">
      <c r="B494" s="10"/>
      <c r="C494" s="10"/>
      <c r="D494" s="10"/>
      <c r="E494" s="10"/>
    </row>
    <row r="495" spans="2:5" ht="15.75" customHeight="1" x14ac:dyDescent="0.2">
      <c r="B495" s="10"/>
      <c r="C495" s="10"/>
      <c r="D495" s="10"/>
      <c r="E495" s="10"/>
    </row>
    <row r="496" spans="2:5" ht="15.75" customHeight="1" x14ac:dyDescent="0.2">
      <c r="B496" s="10"/>
      <c r="C496" s="10"/>
      <c r="D496" s="10"/>
      <c r="E496" s="10"/>
    </row>
    <row r="497" spans="2:5" ht="15.75" customHeight="1" x14ac:dyDescent="0.2">
      <c r="B497" s="10"/>
      <c r="C497" s="10"/>
      <c r="D497" s="10"/>
      <c r="E497" s="10"/>
    </row>
    <row r="498" spans="2:5" ht="15.75" customHeight="1" x14ac:dyDescent="0.2">
      <c r="B498" s="10"/>
      <c r="C498" s="10"/>
      <c r="D498" s="10"/>
      <c r="E498" s="10"/>
    </row>
    <row r="499" spans="2:5" ht="15.75" customHeight="1" x14ac:dyDescent="0.2">
      <c r="B499" s="10"/>
      <c r="C499" s="10"/>
      <c r="D499" s="10"/>
      <c r="E499" s="10"/>
    </row>
    <row r="500" spans="2:5" ht="15.75" customHeight="1" x14ac:dyDescent="0.2">
      <c r="B500" s="10"/>
      <c r="C500" s="10"/>
      <c r="D500" s="10"/>
      <c r="E500" s="10"/>
    </row>
    <row r="501" spans="2:5" ht="15.75" customHeight="1" x14ac:dyDescent="0.2">
      <c r="B501" s="10"/>
      <c r="C501" s="10"/>
      <c r="D501" s="10"/>
      <c r="E501" s="10"/>
    </row>
    <row r="502" spans="2:5" ht="15.75" customHeight="1" x14ac:dyDescent="0.2">
      <c r="B502" s="10"/>
      <c r="C502" s="10"/>
      <c r="D502" s="10"/>
      <c r="E502" s="10"/>
    </row>
    <row r="503" spans="2:5" ht="15.75" customHeight="1" x14ac:dyDescent="0.2">
      <c r="B503" s="10"/>
      <c r="C503" s="10"/>
      <c r="D503" s="10"/>
      <c r="E503" s="10"/>
    </row>
    <row r="504" spans="2:5" ht="15.75" customHeight="1" x14ac:dyDescent="0.2">
      <c r="B504" s="10"/>
      <c r="C504" s="10"/>
      <c r="D504" s="10"/>
      <c r="E504" s="10"/>
    </row>
    <row r="505" spans="2:5" ht="15.75" customHeight="1" x14ac:dyDescent="0.2">
      <c r="B505" s="10"/>
      <c r="C505" s="10"/>
      <c r="D505" s="10"/>
      <c r="E505" s="10"/>
    </row>
    <row r="506" spans="2:5" ht="15.75" customHeight="1" x14ac:dyDescent="0.2">
      <c r="B506" s="10"/>
      <c r="C506" s="10"/>
      <c r="D506" s="10"/>
      <c r="E506" s="10"/>
    </row>
    <row r="507" spans="2:5" ht="15.75" customHeight="1" x14ac:dyDescent="0.2">
      <c r="B507" s="10"/>
      <c r="C507" s="10"/>
      <c r="D507" s="10"/>
      <c r="E507" s="10"/>
    </row>
    <row r="508" spans="2:5" ht="15.75" customHeight="1" x14ac:dyDescent="0.2">
      <c r="B508" s="10"/>
      <c r="C508" s="10"/>
      <c r="D508" s="10"/>
      <c r="E508" s="10"/>
    </row>
    <row r="509" spans="2:5" ht="15.75" customHeight="1" x14ac:dyDescent="0.2">
      <c r="B509" s="10"/>
      <c r="C509" s="10"/>
      <c r="D509" s="10"/>
      <c r="E509" s="10"/>
    </row>
    <row r="510" spans="2:5" ht="15.75" customHeight="1" x14ac:dyDescent="0.2">
      <c r="B510" s="10"/>
      <c r="C510" s="10"/>
      <c r="D510" s="10"/>
      <c r="E510" s="10"/>
    </row>
    <row r="511" spans="2:5" ht="15.75" customHeight="1" x14ac:dyDescent="0.2">
      <c r="B511" s="10"/>
      <c r="C511" s="10"/>
      <c r="D511" s="10"/>
      <c r="E511" s="10"/>
    </row>
    <row r="512" spans="2:5" ht="15.75" customHeight="1" x14ac:dyDescent="0.2">
      <c r="B512" s="10"/>
      <c r="C512" s="10"/>
      <c r="D512" s="10"/>
      <c r="E512" s="10"/>
    </row>
    <row r="513" spans="2:5" ht="15.75" customHeight="1" x14ac:dyDescent="0.2">
      <c r="B513" s="10"/>
      <c r="C513" s="10"/>
      <c r="D513" s="10"/>
      <c r="E513" s="10"/>
    </row>
    <row r="514" spans="2:5" ht="15.75" customHeight="1" x14ac:dyDescent="0.2">
      <c r="B514" s="10"/>
      <c r="C514" s="10"/>
      <c r="D514" s="10"/>
      <c r="E514" s="10"/>
    </row>
    <row r="515" spans="2:5" ht="15.75" customHeight="1" x14ac:dyDescent="0.2">
      <c r="B515" s="10"/>
      <c r="C515" s="10"/>
      <c r="D515" s="10"/>
      <c r="E515" s="10"/>
    </row>
    <row r="516" spans="2:5" ht="15.75" customHeight="1" x14ac:dyDescent="0.2">
      <c r="B516" s="10"/>
      <c r="C516" s="10"/>
      <c r="D516" s="10"/>
      <c r="E516" s="10"/>
    </row>
    <row r="517" spans="2:5" ht="15.75" customHeight="1" x14ac:dyDescent="0.2">
      <c r="B517" s="10"/>
      <c r="C517" s="10"/>
      <c r="D517" s="10"/>
      <c r="E517" s="10"/>
    </row>
    <row r="518" spans="2:5" ht="15.75" customHeight="1" x14ac:dyDescent="0.2">
      <c r="B518" s="10"/>
      <c r="C518" s="10"/>
      <c r="D518" s="10"/>
      <c r="E518" s="10"/>
    </row>
    <row r="519" spans="2:5" ht="15.75" customHeight="1" x14ac:dyDescent="0.2">
      <c r="B519" s="10"/>
      <c r="C519" s="10"/>
      <c r="D519" s="10"/>
      <c r="E519" s="10"/>
    </row>
    <row r="520" spans="2:5" ht="15.75" customHeight="1" x14ac:dyDescent="0.2">
      <c r="B520" s="10"/>
      <c r="C520" s="10"/>
      <c r="D520" s="10"/>
      <c r="E520" s="10"/>
    </row>
    <row r="521" spans="2:5" ht="15.75" customHeight="1" x14ac:dyDescent="0.2">
      <c r="B521" s="10"/>
      <c r="C521" s="10"/>
      <c r="D521" s="10"/>
      <c r="E521" s="10"/>
    </row>
    <row r="522" spans="2:5" ht="15.75" customHeight="1" x14ac:dyDescent="0.2">
      <c r="B522" s="10"/>
      <c r="C522" s="10"/>
      <c r="D522" s="10"/>
      <c r="E522" s="10"/>
    </row>
    <row r="523" spans="2:5" ht="15.75" customHeight="1" x14ac:dyDescent="0.2">
      <c r="B523" s="10"/>
      <c r="C523" s="10"/>
      <c r="D523" s="10"/>
      <c r="E523" s="10"/>
    </row>
    <row r="524" spans="2:5" ht="15.75" customHeight="1" x14ac:dyDescent="0.2">
      <c r="B524" s="10"/>
      <c r="C524" s="10"/>
      <c r="D524" s="10"/>
      <c r="E524" s="10"/>
    </row>
    <row r="525" spans="2:5" ht="15.75" customHeight="1" x14ac:dyDescent="0.2">
      <c r="B525" s="10"/>
      <c r="C525" s="10"/>
      <c r="D525" s="10"/>
      <c r="E525" s="10"/>
    </row>
    <row r="526" spans="2:5" ht="15.75" customHeight="1" x14ac:dyDescent="0.2">
      <c r="B526" s="10"/>
      <c r="C526" s="10"/>
      <c r="D526" s="10"/>
      <c r="E526" s="10"/>
    </row>
    <row r="527" spans="2:5" ht="15.75" customHeight="1" x14ac:dyDescent="0.2">
      <c r="B527" s="10"/>
      <c r="C527" s="10"/>
      <c r="D527" s="10"/>
      <c r="E527" s="10"/>
    </row>
    <row r="528" spans="2:5" ht="15.75" customHeight="1" x14ac:dyDescent="0.2">
      <c r="B528" s="10"/>
      <c r="C528" s="10"/>
      <c r="D528" s="10"/>
      <c r="E528" s="10"/>
    </row>
    <row r="529" spans="2:5" ht="15.75" customHeight="1" x14ac:dyDescent="0.2">
      <c r="B529" s="10"/>
      <c r="C529" s="10"/>
      <c r="D529" s="10"/>
      <c r="E529" s="10"/>
    </row>
    <row r="530" spans="2:5" ht="15.75" customHeight="1" x14ac:dyDescent="0.2">
      <c r="B530" s="10"/>
      <c r="C530" s="10"/>
      <c r="D530" s="10"/>
      <c r="E530" s="10"/>
    </row>
    <row r="531" spans="2:5" ht="15.75" customHeight="1" x14ac:dyDescent="0.2">
      <c r="B531" s="10"/>
      <c r="C531" s="10"/>
      <c r="D531" s="10"/>
      <c r="E531" s="10"/>
    </row>
    <row r="532" spans="2:5" ht="15.75" customHeight="1" x14ac:dyDescent="0.2">
      <c r="B532" s="10"/>
      <c r="C532" s="10"/>
      <c r="D532" s="10"/>
      <c r="E532" s="10"/>
    </row>
    <row r="533" spans="2:5" ht="15.75" customHeight="1" x14ac:dyDescent="0.2">
      <c r="B533" s="10"/>
      <c r="C533" s="10"/>
      <c r="D533" s="10"/>
      <c r="E533" s="10"/>
    </row>
    <row r="534" spans="2:5" ht="15.75" customHeight="1" x14ac:dyDescent="0.2">
      <c r="B534" s="10"/>
      <c r="C534" s="10"/>
      <c r="D534" s="10"/>
      <c r="E534" s="10"/>
    </row>
    <row r="535" spans="2:5" ht="15.75" customHeight="1" x14ac:dyDescent="0.2">
      <c r="B535" s="10"/>
      <c r="C535" s="10"/>
      <c r="D535" s="10"/>
      <c r="E535" s="10"/>
    </row>
    <row r="536" spans="2:5" ht="15.75" customHeight="1" x14ac:dyDescent="0.2">
      <c r="B536" s="10"/>
      <c r="C536" s="10"/>
      <c r="D536" s="10"/>
      <c r="E536" s="10"/>
    </row>
    <row r="537" spans="2:5" ht="15.75" customHeight="1" x14ac:dyDescent="0.2">
      <c r="B537" s="10"/>
      <c r="C537" s="10"/>
      <c r="D537" s="10"/>
      <c r="E537" s="10"/>
    </row>
    <row r="538" spans="2:5" ht="15.75" customHeight="1" x14ac:dyDescent="0.2">
      <c r="B538" s="10"/>
      <c r="C538" s="10"/>
      <c r="D538" s="10"/>
      <c r="E538" s="10"/>
    </row>
    <row r="539" spans="2:5" ht="15.75" customHeight="1" x14ac:dyDescent="0.2">
      <c r="B539" s="10"/>
      <c r="C539" s="10"/>
      <c r="D539" s="10"/>
      <c r="E539" s="10"/>
    </row>
    <row r="540" spans="2:5" ht="15.75" customHeight="1" x14ac:dyDescent="0.2">
      <c r="B540" s="10"/>
      <c r="C540" s="10"/>
      <c r="D540" s="10"/>
      <c r="E540" s="10"/>
    </row>
    <row r="541" spans="2:5" ht="15.75" customHeight="1" x14ac:dyDescent="0.2">
      <c r="B541" s="10"/>
      <c r="C541" s="10"/>
      <c r="D541" s="10"/>
      <c r="E541" s="10"/>
    </row>
    <row r="542" spans="2:5" ht="15.75" customHeight="1" x14ac:dyDescent="0.2">
      <c r="B542" s="10"/>
      <c r="C542" s="10"/>
      <c r="D542" s="10"/>
      <c r="E542" s="10"/>
    </row>
    <row r="543" spans="2:5" ht="15.75" customHeight="1" x14ac:dyDescent="0.2">
      <c r="B543" s="10"/>
      <c r="C543" s="10"/>
      <c r="D543" s="10"/>
      <c r="E543" s="10"/>
    </row>
    <row r="544" spans="2:5" ht="15.75" customHeight="1" x14ac:dyDescent="0.2">
      <c r="B544" s="10"/>
      <c r="C544" s="10"/>
      <c r="D544" s="10"/>
      <c r="E544" s="10"/>
    </row>
    <row r="545" spans="2:5" ht="15.75" customHeight="1" x14ac:dyDescent="0.2">
      <c r="B545" s="10"/>
      <c r="C545" s="10"/>
      <c r="D545" s="10"/>
      <c r="E545" s="10"/>
    </row>
    <row r="546" spans="2:5" ht="15.75" customHeight="1" x14ac:dyDescent="0.2">
      <c r="B546" s="10"/>
      <c r="C546" s="10"/>
      <c r="D546" s="10"/>
      <c r="E546" s="10"/>
    </row>
    <row r="547" spans="2:5" ht="15.75" customHeight="1" x14ac:dyDescent="0.2">
      <c r="B547" s="10"/>
      <c r="C547" s="10"/>
      <c r="D547" s="10"/>
      <c r="E547" s="10"/>
    </row>
    <row r="548" spans="2:5" ht="15.75" customHeight="1" x14ac:dyDescent="0.2">
      <c r="B548" s="10"/>
      <c r="C548" s="10"/>
      <c r="D548" s="10"/>
      <c r="E548" s="10"/>
    </row>
    <row r="549" spans="2:5" ht="15.75" customHeight="1" x14ac:dyDescent="0.2">
      <c r="B549" s="10"/>
      <c r="C549" s="10"/>
      <c r="D549" s="10"/>
      <c r="E549" s="10"/>
    </row>
    <row r="550" spans="2:5" ht="15.75" customHeight="1" x14ac:dyDescent="0.2">
      <c r="B550" s="10"/>
      <c r="C550" s="10"/>
      <c r="D550" s="10"/>
      <c r="E550" s="10"/>
    </row>
    <row r="551" spans="2:5" ht="15.75" customHeight="1" x14ac:dyDescent="0.2">
      <c r="B551" s="10"/>
      <c r="C551" s="10"/>
      <c r="D551" s="10"/>
      <c r="E551" s="10"/>
    </row>
    <row r="552" spans="2:5" ht="15.75" customHeight="1" x14ac:dyDescent="0.2">
      <c r="B552" s="10"/>
      <c r="C552" s="10"/>
      <c r="D552" s="10"/>
      <c r="E552" s="10"/>
    </row>
    <row r="553" spans="2:5" ht="15.75" customHeight="1" x14ac:dyDescent="0.2">
      <c r="B553" s="10"/>
      <c r="C553" s="10"/>
      <c r="D553" s="10"/>
      <c r="E553" s="10"/>
    </row>
    <row r="554" spans="2:5" ht="15.75" customHeight="1" x14ac:dyDescent="0.2">
      <c r="B554" s="10"/>
      <c r="C554" s="10"/>
      <c r="D554" s="10"/>
      <c r="E554" s="10"/>
    </row>
    <row r="555" spans="2:5" ht="15.75" customHeight="1" x14ac:dyDescent="0.2">
      <c r="B555" s="10"/>
      <c r="C555" s="10"/>
      <c r="D555" s="10"/>
      <c r="E555" s="10"/>
    </row>
    <row r="556" spans="2:5" ht="15.75" customHeight="1" x14ac:dyDescent="0.2">
      <c r="B556" s="10"/>
      <c r="C556" s="10"/>
      <c r="D556" s="10"/>
      <c r="E556" s="10"/>
    </row>
    <row r="557" spans="2:5" ht="15.75" customHeight="1" x14ac:dyDescent="0.2">
      <c r="B557" s="10"/>
      <c r="C557" s="10"/>
      <c r="D557" s="10"/>
      <c r="E557" s="10"/>
    </row>
    <row r="558" spans="2:5" ht="15.75" customHeight="1" x14ac:dyDescent="0.2">
      <c r="B558" s="10"/>
      <c r="C558" s="10"/>
      <c r="D558" s="10"/>
      <c r="E558" s="10"/>
    </row>
    <row r="559" spans="2:5" ht="15.75" customHeight="1" x14ac:dyDescent="0.2">
      <c r="B559" s="10"/>
      <c r="C559" s="10"/>
      <c r="D559" s="10"/>
      <c r="E559" s="10"/>
    </row>
    <row r="560" spans="2:5" ht="15.75" customHeight="1" x14ac:dyDescent="0.2">
      <c r="B560" s="10"/>
      <c r="C560" s="10"/>
      <c r="D560" s="10"/>
      <c r="E560" s="10"/>
    </row>
    <row r="561" spans="2:5" ht="15.75" customHeight="1" x14ac:dyDescent="0.2">
      <c r="B561" s="10"/>
      <c r="C561" s="10"/>
      <c r="D561" s="10"/>
      <c r="E561" s="10"/>
    </row>
    <row r="562" spans="2:5" ht="15.75" customHeight="1" x14ac:dyDescent="0.2">
      <c r="B562" s="10"/>
      <c r="C562" s="10"/>
      <c r="D562" s="10"/>
      <c r="E562" s="10"/>
    </row>
    <row r="563" spans="2:5" ht="15.75" customHeight="1" x14ac:dyDescent="0.2">
      <c r="B563" s="10"/>
      <c r="C563" s="10"/>
      <c r="D563" s="10"/>
      <c r="E563" s="10"/>
    </row>
    <row r="564" spans="2:5" ht="15.75" customHeight="1" x14ac:dyDescent="0.2">
      <c r="B564" s="10"/>
      <c r="C564" s="10"/>
      <c r="D564" s="10"/>
      <c r="E564" s="10"/>
    </row>
    <row r="565" spans="2:5" ht="15.75" customHeight="1" x14ac:dyDescent="0.2">
      <c r="B565" s="10"/>
      <c r="C565" s="10"/>
      <c r="D565" s="10"/>
      <c r="E565" s="10"/>
    </row>
    <row r="566" spans="2:5" ht="15.75" customHeight="1" x14ac:dyDescent="0.2">
      <c r="B566" s="10"/>
      <c r="C566" s="10"/>
      <c r="D566" s="10"/>
      <c r="E566" s="10"/>
    </row>
    <row r="567" spans="2:5" ht="15.75" customHeight="1" x14ac:dyDescent="0.2">
      <c r="B567" s="10"/>
      <c r="C567" s="10"/>
      <c r="D567" s="10"/>
      <c r="E567" s="10"/>
    </row>
    <row r="568" spans="2:5" ht="15.75" customHeight="1" x14ac:dyDescent="0.2">
      <c r="B568" s="10"/>
      <c r="C568" s="10"/>
      <c r="D568" s="10"/>
      <c r="E568" s="10"/>
    </row>
    <row r="569" spans="2:5" ht="15.75" customHeight="1" x14ac:dyDescent="0.2">
      <c r="B569" s="10"/>
      <c r="C569" s="10"/>
      <c r="D569" s="10"/>
      <c r="E569" s="10"/>
    </row>
    <row r="570" spans="2:5" ht="15.75" customHeight="1" x14ac:dyDescent="0.2">
      <c r="B570" s="10"/>
      <c r="C570" s="10"/>
      <c r="D570" s="10"/>
      <c r="E570" s="10"/>
    </row>
    <row r="571" spans="2:5" ht="15.75" customHeight="1" x14ac:dyDescent="0.2">
      <c r="B571" s="10"/>
      <c r="C571" s="10"/>
      <c r="D571" s="10"/>
      <c r="E571" s="10"/>
    </row>
    <row r="572" spans="2:5" ht="15.75" customHeight="1" x14ac:dyDescent="0.2">
      <c r="B572" s="10"/>
      <c r="C572" s="10"/>
      <c r="D572" s="10"/>
      <c r="E572" s="10"/>
    </row>
    <row r="573" spans="2:5" ht="15.75" customHeight="1" x14ac:dyDescent="0.2">
      <c r="B573" s="10"/>
      <c r="C573" s="10"/>
      <c r="D573" s="10"/>
      <c r="E573" s="10"/>
    </row>
    <row r="574" spans="2:5" ht="15.75" customHeight="1" x14ac:dyDescent="0.2">
      <c r="B574" s="10"/>
      <c r="C574" s="10"/>
      <c r="D574" s="10"/>
      <c r="E574" s="10"/>
    </row>
    <row r="575" spans="2:5" ht="15.75" customHeight="1" x14ac:dyDescent="0.2">
      <c r="B575" s="10"/>
      <c r="C575" s="10"/>
      <c r="D575" s="10"/>
      <c r="E575" s="10"/>
    </row>
    <row r="576" spans="2:5" ht="15.75" customHeight="1" x14ac:dyDescent="0.2">
      <c r="B576" s="10"/>
      <c r="C576" s="10"/>
      <c r="D576" s="10"/>
      <c r="E576" s="10"/>
    </row>
    <row r="577" spans="2:5" ht="15.75" customHeight="1" x14ac:dyDescent="0.2">
      <c r="B577" s="10"/>
      <c r="C577" s="10"/>
      <c r="D577" s="10"/>
      <c r="E577" s="10"/>
    </row>
    <row r="578" spans="2:5" ht="15.75" customHeight="1" x14ac:dyDescent="0.2">
      <c r="B578" s="10"/>
      <c r="C578" s="10"/>
      <c r="D578" s="10"/>
      <c r="E578" s="10"/>
    </row>
    <row r="579" spans="2:5" ht="15.75" customHeight="1" x14ac:dyDescent="0.2">
      <c r="B579" s="10"/>
      <c r="C579" s="10"/>
      <c r="D579" s="10"/>
      <c r="E579" s="10"/>
    </row>
    <row r="580" spans="2:5" ht="15.75" customHeight="1" x14ac:dyDescent="0.2">
      <c r="B580" s="10"/>
      <c r="C580" s="10"/>
      <c r="D580" s="10"/>
      <c r="E580" s="10"/>
    </row>
    <row r="581" spans="2:5" ht="15.75" customHeight="1" x14ac:dyDescent="0.2">
      <c r="B581" s="10"/>
      <c r="C581" s="10"/>
      <c r="D581" s="10"/>
      <c r="E581" s="10"/>
    </row>
    <row r="582" spans="2:5" ht="15.75" customHeight="1" x14ac:dyDescent="0.2">
      <c r="B582" s="10"/>
      <c r="C582" s="10"/>
      <c r="D582" s="10"/>
      <c r="E582" s="10"/>
    </row>
    <row r="583" spans="2:5" ht="15.75" customHeight="1" x14ac:dyDescent="0.2">
      <c r="B583" s="10"/>
      <c r="C583" s="10"/>
      <c r="D583" s="10"/>
      <c r="E583" s="10"/>
    </row>
    <row r="584" spans="2:5" ht="15.75" customHeight="1" x14ac:dyDescent="0.2">
      <c r="B584" s="10"/>
      <c r="C584" s="10"/>
      <c r="D584" s="10"/>
      <c r="E584" s="10"/>
    </row>
    <row r="585" spans="2:5" ht="15.75" customHeight="1" x14ac:dyDescent="0.2">
      <c r="B585" s="10"/>
      <c r="C585" s="10"/>
      <c r="D585" s="10"/>
      <c r="E585" s="10"/>
    </row>
    <row r="586" spans="2:5" ht="15.75" customHeight="1" x14ac:dyDescent="0.2">
      <c r="B586" s="10"/>
      <c r="C586" s="10"/>
      <c r="D586" s="10"/>
      <c r="E586" s="10"/>
    </row>
    <row r="587" spans="2:5" ht="15.75" customHeight="1" x14ac:dyDescent="0.2">
      <c r="B587" s="10"/>
      <c r="C587" s="10"/>
      <c r="D587" s="10"/>
      <c r="E587" s="10"/>
    </row>
    <row r="588" spans="2:5" ht="15.75" customHeight="1" x14ac:dyDescent="0.2">
      <c r="B588" s="10"/>
      <c r="C588" s="10"/>
      <c r="D588" s="10"/>
      <c r="E588" s="10"/>
    </row>
    <row r="589" spans="2:5" ht="15.75" customHeight="1" x14ac:dyDescent="0.2">
      <c r="B589" s="10"/>
      <c r="C589" s="10"/>
      <c r="D589" s="10"/>
      <c r="E589" s="10"/>
    </row>
    <row r="590" spans="2:5" ht="15.75" customHeight="1" x14ac:dyDescent="0.2">
      <c r="B590" s="10"/>
      <c r="C590" s="10"/>
      <c r="D590" s="10"/>
      <c r="E590" s="10"/>
    </row>
    <row r="591" spans="2:5" ht="15.75" customHeight="1" x14ac:dyDescent="0.2">
      <c r="B591" s="10"/>
      <c r="C591" s="10"/>
      <c r="D591" s="10"/>
      <c r="E591" s="10"/>
    </row>
    <row r="592" spans="2:5" ht="15.75" customHeight="1" x14ac:dyDescent="0.2">
      <c r="B592" s="10"/>
      <c r="C592" s="10"/>
      <c r="D592" s="10"/>
      <c r="E592" s="10"/>
    </row>
    <row r="593" spans="2:5" ht="15.75" customHeight="1" x14ac:dyDescent="0.2">
      <c r="B593" s="10"/>
      <c r="C593" s="10"/>
      <c r="D593" s="10"/>
      <c r="E593" s="10"/>
    </row>
    <row r="594" spans="2:5" ht="15.75" customHeight="1" x14ac:dyDescent="0.2">
      <c r="B594" s="10"/>
      <c r="C594" s="10"/>
      <c r="D594" s="10"/>
      <c r="E594" s="10"/>
    </row>
    <row r="595" spans="2:5" ht="15.75" customHeight="1" x14ac:dyDescent="0.2">
      <c r="B595" s="10"/>
      <c r="C595" s="10"/>
      <c r="D595" s="10"/>
      <c r="E595" s="10"/>
    </row>
    <row r="596" spans="2:5" ht="15.75" customHeight="1" x14ac:dyDescent="0.2">
      <c r="B596" s="10"/>
      <c r="C596" s="10"/>
      <c r="D596" s="10"/>
      <c r="E596" s="10"/>
    </row>
    <row r="597" spans="2:5" ht="15.75" customHeight="1" x14ac:dyDescent="0.2">
      <c r="B597" s="10"/>
      <c r="C597" s="10"/>
      <c r="D597" s="10"/>
      <c r="E597" s="10"/>
    </row>
    <row r="598" spans="2:5" ht="15.75" customHeight="1" x14ac:dyDescent="0.2">
      <c r="B598" s="10"/>
      <c r="C598" s="10"/>
      <c r="D598" s="10"/>
      <c r="E598" s="10"/>
    </row>
    <row r="599" spans="2:5" ht="15.75" customHeight="1" x14ac:dyDescent="0.2">
      <c r="B599" s="10"/>
      <c r="C599" s="10"/>
      <c r="D599" s="10"/>
      <c r="E599" s="10"/>
    </row>
    <row r="600" spans="2:5" ht="15.75" customHeight="1" x14ac:dyDescent="0.2">
      <c r="B600" s="10"/>
      <c r="C600" s="10"/>
      <c r="D600" s="10"/>
      <c r="E600" s="10"/>
    </row>
    <row r="601" spans="2:5" ht="15.75" customHeight="1" x14ac:dyDescent="0.2">
      <c r="B601" s="10"/>
      <c r="C601" s="10"/>
      <c r="D601" s="10"/>
      <c r="E601" s="10"/>
    </row>
    <row r="602" spans="2:5" ht="15.75" customHeight="1" x14ac:dyDescent="0.2">
      <c r="B602" s="10"/>
      <c r="C602" s="10"/>
      <c r="D602" s="10"/>
      <c r="E602" s="10"/>
    </row>
    <row r="603" spans="2:5" ht="15.75" customHeight="1" x14ac:dyDescent="0.2">
      <c r="B603" s="10"/>
      <c r="C603" s="10"/>
      <c r="D603" s="10"/>
      <c r="E603" s="10"/>
    </row>
    <row r="604" spans="2:5" ht="15.75" customHeight="1" x14ac:dyDescent="0.2">
      <c r="B604" s="10"/>
      <c r="C604" s="10"/>
      <c r="D604" s="10"/>
      <c r="E604" s="10"/>
    </row>
    <row r="605" spans="2:5" ht="15.75" customHeight="1" x14ac:dyDescent="0.2">
      <c r="B605" s="10"/>
      <c r="C605" s="10"/>
      <c r="D605" s="10"/>
      <c r="E605" s="10"/>
    </row>
    <row r="606" spans="2:5" ht="15.75" customHeight="1" x14ac:dyDescent="0.2">
      <c r="B606" s="10"/>
      <c r="C606" s="10"/>
      <c r="D606" s="10"/>
      <c r="E606" s="10"/>
    </row>
    <row r="607" spans="2:5" ht="15.75" customHeight="1" x14ac:dyDescent="0.2">
      <c r="B607" s="10"/>
      <c r="C607" s="10"/>
      <c r="D607" s="10"/>
      <c r="E607" s="10"/>
    </row>
    <row r="608" spans="2:5" ht="15.75" customHeight="1" x14ac:dyDescent="0.2">
      <c r="B608" s="10"/>
      <c r="C608" s="10"/>
      <c r="D608" s="10"/>
      <c r="E608" s="10"/>
    </row>
    <row r="609" spans="2:5" ht="15.75" customHeight="1" x14ac:dyDescent="0.2">
      <c r="B609" s="10"/>
      <c r="C609" s="10"/>
      <c r="D609" s="10"/>
      <c r="E609" s="10"/>
    </row>
    <row r="610" spans="2:5" ht="15.75" customHeight="1" x14ac:dyDescent="0.2">
      <c r="B610" s="10"/>
      <c r="C610" s="10"/>
      <c r="D610" s="10"/>
      <c r="E610" s="10"/>
    </row>
    <row r="611" spans="2:5" ht="15.75" customHeight="1" x14ac:dyDescent="0.2">
      <c r="B611" s="10"/>
      <c r="C611" s="10"/>
      <c r="D611" s="10"/>
      <c r="E611" s="10"/>
    </row>
    <row r="612" spans="2:5" ht="15.75" customHeight="1" x14ac:dyDescent="0.2">
      <c r="B612" s="10"/>
      <c r="C612" s="10"/>
      <c r="D612" s="10"/>
      <c r="E612" s="10"/>
    </row>
    <row r="613" spans="2:5" ht="15.75" customHeight="1" x14ac:dyDescent="0.2">
      <c r="B613" s="10"/>
      <c r="C613" s="10"/>
      <c r="D613" s="10"/>
      <c r="E613" s="10"/>
    </row>
    <row r="614" spans="2:5" ht="15.75" customHeight="1" x14ac:dyDescent="0.2">
      <c r="B614" s="10"/>
      <c r="C614" s="10"/>
      <c r="D614" s="10"/>
      <c r="E614" s="10"/>
    </row>
    <row r="615" spans="2:5" ht="15.75" customHeight="1" x14ac:dyDescent="0.2">
      <c r="B615" s="10"/>
      <c r="C615" s="10"/>
      <c r="D615" s="10"/>
      <c r="E615" s="10"/>
    </row>
    <row r="616" spans="2:5" ht="15.75" customHeight="1" x14ac:dyDescent="0.2">
      <c r="B616" s="10"/>
      <c r="C616" s="10"/>
      <c r="D616" s="10"/>
      <c r="E616" s="10"/>
    </row>
    <row r="617" spans="2:5" ht="15.75" customHeight="1" x14ac:dyDescent="0.2">
      <c r="B617" s="10"/>
      <c r="C617" s="10"/>
      <c r="D617" s="10"/>
      <c r="E617" s="10"/>
    </row>
    <row r="618" spans="2:5" ht="15.75" customHeight="1" x14ac:dyDescent="0.2">
      <c r="B618" s="10"/>
      <c r="C618" s="10"/>
      <c r="D618" s="10"/>
      <c r="E618" s="10"/>
    </row>
    <row r="619" spans="2:5" ht="15.75" customHeight="1" x14ac:dyDescent="0.2">
      <c r="B619" s="10"/>
      <c r="C619" s="10"/>
      <c r="D619" s="10"/>
      <c r="E619" s="10"/>
    </row>
    <row r="620" spans="2:5" ht="15.75" customHeight="1" x14ac:dyDescent="0.2">
      <c r="B620" s="10"/>
      <c r="C620" s="10"/>
      <c r="D620" s="10"/>
      <c r="E620" s="10"/>
    </row>
    <row r="621" spans="2:5" ht="15.75" customHeight="1" x14ac:dyDescent="0.2">
      <c r="B621" s="10"/>
      <c r="C621" s="10"/>
      <c r="D621" s="10"/>
      <c r="E621" s="10"/>
    </row>
    <row r="622" spans="2:5" ht="15.75" customHeight="1" x14ac:dyDescent="0.2">
      <c r="B622" s="10"/>
      <c r="C622" s="10"/>
      <c r="D622" s="10"/>
      <c r="E622" s="10"/>
    </row>
    <row r="623" spans="2:5" ht="15.75" customHeight="1" x14ac:dyDescent="0.2">
      <c r="B623" s="10"/>
      <c r="C623" s="10"/>
      <c r="D623" s="10"/>
      <c r="E623" s="10"/>
    </row>
    <row r="624" spans="2:5" ht="15.75" customHeight="1" x14ac:dyDescent="0.2">
      <c r="B624" s="10"/>
      <c r="C624" s="10"/>
      <c r="D624" s="10"/>
      <c r="E624" s="10"/>
    </row>
    <row r="625" spans="2:5" ht="15.75" customHeight="1" x14ac:dyDescent="0.2">
      <c r="B625" s="10"/>
      <c r="C625" s="10"/>
      <c r="D625" s="10"/>
      <c r="E625" s="10"/>
    </row>
    <row r="626" spans="2:5" ht="15.75" customHeight="1" x14ac:dyDescent="0.2">
      <c r="B626" s="10"/>
      <c r="C626" s="10"/>
      <c r="D626" s="10"/>
      <c r="E626" s="10"/>
    </row>
    <row r="627" spans="2:5" ht="15.75" customHeight="1" x14ac:dyDescent="0.2">
      <c r="B627" s="10"/>
      <c r="C627" s="10"/>
      <c r="D627" s="10"/>
      <c r="E627" s="10"/>
    </row>
    <row r="628" spans="2:5" ht="15.75" customHeight="1" x14ac:dyDescent="0.2">
      <c r="B628" s="10"/>
      <c r="C628" s="10"/>
      <c r="D628" s="10"/>
      <c r="E628" s="10"/>
    </row>
    <row r="629" spans="2:5" ht="15.75" customHeight="1" x14ac:dyDescent="0.2">
      <c r="B629" s="10"/>
      <c r="C629" s="10"/>
      <c r="D629" s="10"/>
      <c r="E629" s="10"/>
    </row>
    <row r="630" spans="2:5" ht="15.75" customHeight="1" x14ac:dyDescent="0.2">
      <c r="B630" s="10"/>
      <c r="C630" s="10"/>
      <c r="D630" s="10"/>
      <c r="E630" s="10"/>
    </row>
    <row r="631" spans="2:5" ht="15.75" customHeight="1" x14ac:dyDescent="0.2">
      <c r="B631" s="10"/>
      <c r="C631" s="10"/>
      <c r="D631" s="10"/>
      <c r="E631" s="10"/>
    </row>
    <row r="632" spans="2:5" ht="15.75" customHeight="1" x14ac:dyDescent="0.2">
      <c r="B632" s="10"/>
      <c r="C632" s="10"/>
      <c r="D632" s="10"/>
      <c r="E632" s="10"/>
    </row>
    <row r="633" spans="2:5" ht="15.75" customHeight="1" x14ac:dyDescent="0.2">
      <c r="B633" s="10"/>
      <c r="C633" s="10"/>
      <c r="D633" s="10"/>
      <c r="E633" s="10"/>
    </row>
    <row r="634" spans="2:5" ht="15.75" customHeight="1" x14ac:dyDescent="0.2">
      <c r="B634" s="10"/>
      <c r="C634" s="10"/>
      <c r="D634" s="10"/>
      <c r="E634" s="10"/>
    </row>
    <row r="635" spans="2:5" ht="15.75" customHeight="1" x14ac:dyDescent="0.2">
      <c r="B635" s="10"/>
      <c r="C635" s="10"/>
      <c r="D635" s="10"/>
      <c r="E635" s="10"/>
    </row>
    <row r="636" spans="2:5" ht="15.75" customHeight="1" x14ac:dyDescent="0.2">
      <c r="B636" s="10"/>
      <c r="C636" s="10"/>
      <c r="D636" s="10"/>
      <c r="E636" s="10"/>
    </row>
    <row r="637" spans="2:5" ht="15.75" customHeight="1" x14ac:dyDescent="0.2">
      <c r="B637" s="10"/>
      <c r="C637" s="10"/>
      <c r="D637" s="10"/>
      <c r="E637" s="10"/>
    </row>
    <row r="638" spans="2:5" ht="15.75" customHeight="1" x14ac:dyDescent="0.2">
      <c r="B638" s="10"/>
      <c r="C638" s="10"/>
      <c r="D638" s="10"/>
      <c r="E638" s="10"/>
    </row>
    <row r="639" spans="2:5" ht="15.75" customHeight="1" x14ac:dyDescent="0.2">
      <c r="B639" s="10"/>
      <c r="C639" s="10"/>
      <c r="D639" s="10"/>
      <c r="E639" s="10"/>
    </row>
    <row r="640" spans="2:5" ht="15.75" customHeight="1" x14ac:dyDescent="0.2">
      <c r="B640" s="10"/>
      <c r="C640" s="10"/>
      <c r="D640" s="10"/>
      <c r="E640" s="10"/>
    </row>
    <row r="641" spans="2:5" ht="15.75" customHeight="1" x14ac:dyDescent="0.2">
      <c r="B641" s="10"/>
      <c r="C641" s="10"/>
      <c r="D641" s="10"/>
      <c r="E641" s="10"/>
    </row>
    <row r="642" spans="2:5" ht="15.75" customHeight="1" x14ac:dyDescent="0.2">
      <c r="B642" s="10"/>
      <c r="C642" s="10"/>
      <c r="D642" s="10"/>
      <c r="E642" s="10"/>
    </row>
    <row r="643" spans="2:5" ht="15.75" customHeight="1" x14ac:dyDescent="0.2">
      <c r="B643" s="10"/>
      <c r="C643" s="10"/>
      <c r="D643" s="10"/>
      <c r="E643" s="10"/>
    </row>
    <row r="644" spans="2:5" ht="15.75" customHeight="1" x14ac:dyDescent="0.2">
      <c r="B644" s="10"/>
      <c r="C644" s="10"/>
      <c r="D644" s="10"/>
      <c r="E644" s="10"/>
    </row>
    <row r="645" spans="2:5" ht="15.75" customHeight="1" x14ac:dyDescent="0.2">
      <c r="B645" s="10"/>
      <c r="C645" s="10"/>
      <c r="D645" s="10"/>
      <c r="E645" s="10"/>
    </row>
    <row r="646" spans="2:5" ht="15.75" customHeight="1" x14ac:dyDescent="0.2">
      <c r="B646" s="10"/>
      <c r="C646" s="10"/>
      <c r="D646" s="10"/>
      <c r="E646" s="10"/>
    </row>
    <row r="647" spans="2:5" ht="15.75" customHeight="1" x14ac:dyDescent="0.2">
      <c r="B647" s="10"/>
      <c r="C647" s="10"/>
      <c r="D647" s="10"/>
      <c r="E647" s="10"/>
    </row>
    <row r="648" spans="2:5" ht="15.75" customHeight="1" x14ac:dyDescent="0.2">
      <c r="B648" s="10"/>
      <c r="C648" s="10"/>
      <c r="D648" s="10"/>
      <c r="E648" s="10"/>
    </row>
    <row r="649" spans="2:5" ht="15.75" customHeight="1" x14ac:dyDescent="0.2">
      <c r="B649" s="10"/>
      <c r="C649" s="10"/>
      <c r="D649" s="10"/>
      <c r="E649" s="10"/>
    </row>
    <row r="650" spans="2:5" ht="15.75" customHeight="1" x14ac:dyDescent="0.2">
      <c r="B650" s="10"/>
      <c r="C650" s="10"/>
      <c r="D650" s="10"/>
      <c r="E650" s="10"/>
    </row>
    <row r="651" spans="2:5" ht="15.75" customHeight="1" x14ac:dyDescent="0.2">
      <c r="B651" s="10"/>
      <c r="C651" s="10"/>
      <c r="D651" s="10"/>
      <c r="E651" s="10"/>
    </row>
    <row r="652" spans="2:5" ht="15.75" customHeight="1" x14ac:dyDescent="0.2">
      <c r="B652" s="10"/>
      <c r="C652" s="10"/>
      <c r="D652" s="10"/>
      <c r="E652" s="10"/>
    </row>
    <row r="653" spans="2:5" ht="15.75" customHeight="1" x14ac:dyDescent="0.2">
      <c r="B653" s="10"/>
      <c r="C653" s="10"/>
      <c r="D653" s="10"/>
      <c r="E653" s="10"/>
    </row>
    <row r="654" spans="2:5" ht="15.75" customHeight="1" x14ac:dyDescent="0.2">
      <c r="B654" s="10"/>
      <c r="C654" s="10"/>
      <c r="D654" s="10"/>
      <c r="E654" s="10"/>
    </row>
    <row r="655" spans="2:5" ht="15.75" customHeight="1" x14ac:dyDescent="0.2">
      <c r="B655" s="10"/>
      <c r="C655" s="10"/>
      <c r="D655" s="10"/>
      <c r="E655" s="10"/>
    </row>
    <row r="656" spans="2:5" ht="15.75" customHeight="1" x14ac:dyDescent="0.2">
      <c r="B656" s="10"/>
      <c r="C656" s="10"/>
      <c r="D656" s="10"/>
      <c r="E656" s="10"/>
    </row>
    <row r="657" spans="2:5" ht="15.75" customHeight="1" x14ac:dyDescent="0.2">
      <c r="B657" s="10"/>
      <c r="C657" s="10"/>
      <c r="D657" s="10"/>
      <c r="E657" s="10"/>
    </row>
    <row r="658" spans="2:5" ht="15.75" customHeight="1" x14ac:dyDescent="0.2">
      <c r="B658" s="10"/>
      <c r="C658" s="10"/>
      <c r="D658" s="10"/>
      <c r="E658" s="10"/>
    </row>
    <row r="659" spans="2:5" ht="15.75" customHeight="1" x14ac:dyDescent="0.2">
      <c r="B659" s="10"/>
      <c r="C659" s="10"/>
      <c r="D659" s="10"/>
      <c r="E659" s="10"/>
    </row>
    <row r="660" spans="2:5" ht="15.75" customHeight="1" x14ac:dyDescent="0.2">
      <c r="B660" s="10"/>
      <c r="C660" s="10"/>
      <c r="D660" s="10"/>
      <c r="E660" s="10"/>
    </row>
    <row r="661" spans="2:5" ht="15.75" customHeight="1" x14ac:dyDescent="0.2">
      <c r="B661" s="10"/>
      <c r="C661" s="10"/>
      <c r="D661" s="10"/>
      <c r="E661" s="10"/>
    </row>
    <row r="662" spans="2:5" ht="15.75" customHeight="1" x14ac:dyDescent="0.2">
      <c r="B662" s="10"/>
      <c r="C662" s="10"/>
      <c r="D662" s="10"/>
      <c r="E662" s="10"/>
    </row>
    <row r="663" spans="2:5" ht="15.75" customHeight="1" x14ac:dyDescent="0.2">
      <c r="B663" s="10"/>
      <c r="C663" s="10"/>
      <c r="D663" s="10"/>
      <c r="E663" s="10"/>
    </row>
    <row r="664" spans="2:5" ht="15.75" customHeight="1" x14ac:dyDescent="0.2">
      <c r="B664" s="10"/>
      <c r="C664" s="10"/>
      <c r="D664" s="10"/>
      <c r="E664" s="10"/>
    </row>
    <row r="665" spans="2:5" ht="15.75" customHeight="1" x14ac:dyDescent="0.2">
      <c r="B665" s="10"/>
      <c r="C665" s="10"/>
      <c r="D665" s="10"/>
      <c r="E665" s="10"/>
    </row>
    <row r="666" spans="2:5" ht="15.75" customHeight="1" x14ac:dyDescent="0.2">
      <c r="B666" s="10"/>
      <c r="C666" s="10"/>
      <c r="D666" s="10"/>
      <c r="E666" s="10"/>
    </row>
    <row r="667" spans="2:5" ht="15.75" customHeight="1" x14ac:dyDescent="0.2">
      <c r="B667" s="10"/>
      <c r="C667" s="10"/>
      <c r="D667" s="10"/>
      <c r="E667" s="10"/>
    </row>
    <row r="668" spans="2:5" ht="15.75" customHeight="1" x14ac:dyDescent="0.2">
      <c r="B668" s="10"/>
      <c r="C668" s="10"/>
      <c r="D668" s="10"/>
      <c r="E668" s="10"/>
    </row>
    <row r="669" spans="2:5" ht="15.75" customHeight="1" x14ac:dyDescent="0.2">
      <c r="B669" s="10"/>
      <c r="C669" s="10"/>
      <c r="D669" s="10"/>
      <c r="E669" s="10"/>
    </row>
    <row r="670" spans="2:5" ht="15.75" customHeight="1" x14ac:dyDescent="0.2">
      <c r="B670" s="10"/>
      <c r="C670" s="10"/>
      <c r="D670" s="10"/>
      <c r="E670" s="10"/>
    </row>
    <row r="671" spans="2:5" ht="15.75" customHeight="1" x14ac:dyDescent="0.2">
      <c r="B671" s="10"/>
      <c r="C671" s="10"/>
      <c r="D671" s="10"/>
      <c r="E671" s="10"/>
    </row>
    <row r="672" spans="2:5" ht="15.75" customHeight="1" x14ac:dyDescent="0.2">
      <c r="B672" s="10"/>
      <c r="C672" s="10"/>
      <c r="D672" s="10"/>
      <c r="E672" s="10"/>
    </row>
    <row r="673" spans="2:5" ht="15.75" customHeight="1" x14ac:dyDescent="0.2">
      <c r="B673" s="10"/>
      <c r="C673" s="10"/>
      <c r="D673" s="10"/>
      <c r="E673" s="10"/>
    </row>
    <row r="674" spans="2:5" ht="15.75" customHeight="1" x14ac:dyDescent="0.2">
      <c r="B674" s="10"/>
      <c r="C674" s="10"/>
      <c r="D674" s="10"/>
      <c r="E674" s="10"/>
    </row>
    <row r="675" spans="2:5" ht="15.75" customHeight="1" x14ac:dyDescent="0.2">
      <c r="B675" s="10"/>
      <c r="C675" s="10"/>
      <c r="D675" s="10"/>
      <c r="E675" s="10"/>
    </row>
    <row r="676" spans="2:5" ht="15.75" customHeight="1" x14ac:dyDescent="0.2">
      <c r="B676" s="10"/>
      <c r="C676" s="10"/>
      <c r="D676" s="10"/>
      <c r="E676" s="10"/>
    </row>
    <row r="677" spans="2:5" ht="15.75" customHeight="1" x14ac:dyDescent="0.2">
      <c r="B677" s="10"/>
      <c r="C677" s="10"/>
      <c r="D677" s="10"/>
      <c r="E677" s="10"/>
    </row>
    <row r="678" spans="2:5" ht="15.75" customHeight="1" x14ac:dyDescent="0.2">
      <c r="B678" s="10"/>
      <c r="C678" s="10"/>
      <c r="D678" s="10"/>
      <c r="E678" s="10"/>
    </row>
    <row r="679" spans="2:5" ht="15.75" customHeight="1" x14ac:dyDescent="0.2">
      <c r="B679" s="10"/>
      <c r="C679" s="10"/>
      <c r="D679" s="10"/>
      <c r="E679" s="10"/>
    </row>
    <row r="680" spans="2:5" ht="15.75" customHeight="1" x14ac:dyDescent="0.2">
      <c r="B680" s="10"/>
      <c r="C680" s="10"/>
      <c r="D680" s="10"/>
      <c r="E680" s="10"/>
    </row>
    <row r="681" spans="2:5" ht="15.75" customHeight="1" x14ac:dyDescent="0.2">
      <c r="B681" s="10"/>
      <c r="C681" s="10"/>
      <c r="D681" s="10"/>
      <c r="E681" s="10"/>
    </row>
    <row r="682" spans="2:5" ht="15.75" customHeight="1" x14ac:dyDescent="0.2">
      <c r="B682" s="10"/>
      <c r="C682" s="10"/>
      <c r="D682" s="10"/>
      <c r="E682" s="10"/>
    </row>
    <row r="683" spans="2:5" ht="15.75" customHeight="1" x14ac:dyDescent="0.2">
      <c r="B683" s="10"/>
      <c r="C683" s="10"/>
      <c r="D683" s="10"/>
      <c r="E683" s="10"/>
    </row>
    <row r="684" spans="2:5" ht="15.75" customHeight="1" x14ac:dyDescent="0.2">
      <c r="B684" s="10"/>
      <c r="C684" s="10"/>
      <c r="D684" s="10"/>
      <c r="E684" s="10"/>
    </row>
    <row r="685" spans="2:5" ht="15.75" customHeight="1" x14ac:dyDescent="0.2">
      <c r="B685" s="10"/>
      <c r="C685" s="10"/>
      <c r="D685" s="10"/>
      <c r="E685" s="10"/>
    </row>
    <row r="686" spans="2:5" ht="15.75" customHeight="1" x14ac:dyDescent="0.2">
      <c r="B686" s="10"/>
      <c r="C686" s="10"/>
      <c r="D686" s="10"/>
      <c r="E686" s="10"/>
    </row>
    <row r="687" spans="2:5" ht="15.75" customHeight="1" x14ac:dyDescent="0.2">
      <c r="B687" s="10"/>
      <c r="C687" s="10"/>
      <c r="D687" s="10"/>
      <c r="E687" s="10"/>
    </row>
    <row r="688" spans="2:5" ht="15.75" customHeight="1" x14ac:dyDescent="0.2">
      <c r="B688" s="10"/>
      <c r="C688" s="10"/>
      <c r="D688" s="10"/>
      <c r="E688" s="10"/>
    </row>
    <row r="689" spans="2:5" ht="15.75" customHeight="1" x14ac:dyDescent="0.2">
      <c r="B689" s="10"/>
      <c r="C689" s="10"/>
      <c r="D689" s="10"/>
      <c r="E689" s="10"/>
    </row>
    <row r="690" spans="2:5" ht="15.75" customHeight="1" x14ac:dyDescent="0.2">
      <c r="B690" s="10"/>
      <c r="C690" s="10"/>
      <c r="D690" s="10"/>
      <c r="E690" s="10"/>
    </row>
    <row r="691" spans="2:5" ht="15.75" customHeight="1" x14ac:dyDescent="0.2">
      <c r="B691" s="10"/>
      <c r="C691" s="10"/>
      <c r="D691" s="10"/>
      <c r="E691" s="10"/>
    </row>
    <row r="692" spans="2:5" ht="15.75" customHeight="1" x14ac:dyDescent="0.2">
      <c r="B692" s="10"/>
      <c r="C692" s="10"/>
      <c r="D692" s="10"/>
      <c r="E692" s="10"/>
    </row>
    <row r="693" spans="2:5" ht="15.75" customHeight="1" x14ac:dyDescent="0.2">
      <c r="B693" s="10"/>
      <c r="C693" s="10"/>
      <c r="D693" s="10"/>
      <c r="E693" s="10"/>
    </row>
    <row r="694" spans="2:5" ht="15.75" customHeight="1" x14ac:dyDescent="0.2">
      <c r="B694" s="10"/>
      <c r="C694" s="10"/>
      <c r="D694" s="10"/>
      <c r="E694" s="10"/>
    </row>
    <row r="695" spans="2:5" ht="15.75" customHeight="1" x14ac:dyDescent="0.2">
      <c r="B695" s="10"/>
      <c r="C695" s="10"/>
      <c r="D695" s="10"/>
      <c r="E695" s="10"/>
    </row>
    <row r="696" spans="2:5" ht="15.75" customHeight="1" x14ac:dyDescent="0.2">
      <c r="B696" s="10"/>
      <c r="C696" s="10"/>
      <c r="D696" s="10"/>
      <c r="E696" s="10"/>
    </row>
    <row r="697" spans="2:5" ht="15.75" customHeight="1" x14ac:dyDescent="0.2">
      <c r="B697" s="10"/>
      <c r="C697" s="10"/>
      <c r="D697" s="10"/>
      <c r="E697" s="10"/>
    </row>
    <row r="698" spans="2:5" ht="15.75" customHeight="1" x14ac:dyDescent="0.2">
      <c r="B698" s="10"/>
      <c r="C698" s="10"/>
      <c r="D698" s="10"/>
      <c r="E698" s="10"/>
    </row>
    <row r="699" spans="2:5" ht="15.75" customHeight="1" x14ac:dyDescent="0.2">
      <c r="B699" s="10"/>
      <c r="C699" s="10"/>
      <c r="D699" s="10"/>
      <c r="E699" s="10"/>
    </row>
    <row r="700" spans="2:5" ht="15.75" customHeight="1" x14ac:dyDescent="0.2">
      <c r="B700" s="10"/>
      <c r="C700" s="10"/>
      <c r="D700" s="10"/>
      <c r="E700" s="10"/>
    </row>
    <row r="701" spans="2:5" ht="15.75" customHeight="1" x14ac:dyDescent="0.2">
      <c r="B701" s="10"/>
      <c r="C701" s="10"/>
      <c r="D701" s="10"/>
      <c r="E701" s="10"/>
    </row>
    <row r="702" spans="2:5" ht="15.75" customHeight="1" x14ac:dyDescent="0.2">
      <c r="B702" s="10"/>
      <c r="C702" s="10"/>
      <c r="D702" s="10"/>
      <c r="E702" s="10"/>
    </row>
    <row r="703" spans="2:5" ht="15.75" customHeight="1" x14ac:dyDescent="0.2">
      <c r="B703" s="10"/>
      <c r="C703" s="10"/>
      <c r="D703" s="10"/>
      <c r="E703" s="10"/>
    </row>
    <row r="704" spans="2:5" ht="15.75" customHeight="1" x14ac:dyDescent="0.2">
      <c r="B704" s="10"/>
      <c r="C704" s="10"/>
      <c r="D704" s="10"/>
      <c r="E704" s="10"/>
    </row>
    <row r="705" spans="2:5" ht="15.75" customHeight="1" x14ac:dyDescent="0.2">
      <c r="B705" s="10"/>
      <c r="C705" s="10"/>
      <c r="D705" s="10"/>
      <c r="E705" s="10"/>
    </row>
    <row r="706" spans="2:5" ht="15.75" customHeight="1" x14ac:dyDescent="0.2">
      <c r="B706" s="10"/>
      <c r="C706" s="10"/>
      <c r="D706" s="10"/>
      <c r="E706" s="10"/>
    </row>
    <row r="707" spans="2:5" ht="15.75" customHeight="1" x14ac:dyDescent="0.2">
      <c r="B707" s="10"/>
      <c r="C707" s="10"/>
      <c r="D707" s="10"/>
      <c r="E707" s="10"/>
    </row>
    <row r="708" spans="2:5" ht="15.75" customHeight="1" x14ac:dyDescent="0.2">
      <c r="B708" s="10"/>
      <c r="C708" s="10"/>
      <c r="D708" s="10"/>
      <c r="E708" s="10"/>
    </row>
    <row r="709" spans="2:5" ht="15.75" customHeight="1" x14ac:dyDescent="0.2">
      <c r="B709" s="10"/>
      <c r="C709" s="10"/>
      <c r="D709" s="10"/>
      <c r="E709" s="10"/>
    </row>
    <row r="710" spans="2:5" ht="15.75" customHeight="1" x14ac:dyDescent="0.2">
      <c r="B710" s="10"/>
      <c r="C710" s="10"/>
      <c r="D710" s="10"/>
      <c r="E710" s="10"/>
    </row>
    <row r="711" spans="2:5" ht="15.75" customHeight="1" x14ac:dyDescent="0.2">
      <c r="B711" s="10"/>
      <c r="C711" s="10"/>
      <c r="D711" s="10"/>
      <c r="E711" s="10"/>
    </row>
    <row r="712" spans="2:5" ht="15.75" customHeight="1" x14ac:dyDescent="0.2">
      <c r="B712" s="10"/>
      <c r="C712" s="10"/>
      <c r="D712" s="10"/>
      <c r="E712" s="10"/>
    </row>
    <row r="713" spans="2:5" ht="15.75" customHeight="1" x14ac:dyDescent="0.2">
      <c r="B713" s="10"/>
      <c r="C713" s="10"/>
      <c r="D713" s="10"/>
      <c r="E713" s="10"/>
    </row>
    <row r="714" spans="2:5" ht="15.75" customHeight="1" x14ac:dyDescent="0.2">
      <c r="B714" s="10"/>
      <c r="C714" s="10"/>
      <c r="D714" s="10"/>
      <c r="E714" s="10"/>
    </row>
    <row r="715" spans="2:5" ht="15.75" customHeight="1" x14ac:dyDescent="0.2">
      <c r="B715" s="10"/>
      <c r="C715" s="10"/>
      <c r="D715" s="10"/>
      <c r="E715" s="10"/>
    </row>
    <row r="716" spans="2:5" ht="15.75" customHeight="1" x14ac:dyDescent="0.2">
      <c r="B716" s="10"/>
      <c r="C716" s="10"/>
      <c r="D716" s="10"/>
      <c r="E716" s="10"/>
    </row>
    <row r="717" spans="2:5" ht="15.75" customHeight="1" x14ac:dyDescent="0.2">
      <c r="B717" s="10"/>
      <c r="C717" s="10"/>
      <c r="D717" s="10"/>
      <c r="E717" s="10"/>
    </row>
    <row r="718" spans="2:5" ht="15.75" customHeight="1" x14ac:dyDescent="0.2">
      <c r="B718" s="10"/>
      <c r="C718" s="10"/>
      <c r="D718" s="10"/>
      <c r="E718" s="10"/>
    </row>
    <row r="719" spans="2:5" ht="15.75" customHeight="1" x14ac:dyDescent="0.2">
      <c r="B719" s="10"/>
      <c r="C719" s="10"/>
      <c r="D719" s="10"/>
      <c r="E719" s="10"/>
    </row>
    <row r="720" spans="2:5" ht="15.75" customHeight="1" x14ac:dyDescent="0.2">
      <c r="B720" s="10"/>
      <c r="C720" s="10"/>
      <c r="D720" s="10"/>
      <c r="E720" s="10"/>
    </row>
    <row r="721" spans="2:5" ht="15.75" customHeight="1" x14ac:dyDescent="0.2">
      <c r="B721" s="10"/>
      <c r="C721" s="10"/>
      <c r="D721" s="10"/>
      <c r="E721" s="10"/>
    </row>
    <row r="722" spans="2:5" ht="15.75" customHeight="1" x14ac:dyDescent="0.2">
      <c r="B722" s="10"/>
      <c r="C722" s="10"/>
      <c r="D722" s="10"/>
      <c r="E722" s="10"/>
    </row>
    <row r="723" spans="2:5" ht="15.75" customHeight="1" x14ac:dyDescent="0.2">
      <c r="B723" s="10"/>
      <c r="C723" s="10"/>
      <c r="D723" s="10"/>
      <c r="E723" s="10"/>
    </row>
    <row r="724" spans="2:5" ht="15.75" customHeight="1" x14ac:dyDescent="0.2">
      <c r="B724" s="10"/>
      <c r="C724" s="10"/>
      <c r="D724" s="10"/>
      <c r="E724" s="10"/>
    </row>
    <row r="725" spans="2:5" ht="15.75" customHeight="1" x14ac:dyDescent="0.2">
      <c r="B725" s="10"/>
      <c r="C725" s="10"/>
      <c r="D725" s="10"/>
      <c r="E725" s="10"/>
    </row>
    <row r="726" spans="2:5" ht="15.75" customHeight="1" x14ac:dyDescent="0.2">
      <c r="B726" s="10"/>
      <c r="C726" s="10"/>
      <c r="D726" s="10"/>
      <c r="E726" s="10"/>
    </row>
    <row r="727" spans="2:5" ht="15.75" customHeight="1" x14ac:dyDescent="0.2">
      <c r="B727" s="10"/>
      <c r="C727" s="10"/>
      <c r="D727" s="10"/>
      <c r="E727" s="10"/>
    </row>
    <row r="728" spans="2:5" ht="15.75" customHeight="1" x14ac:dyDescent="0.2">
      <c r="B728" s="10"/>
      <c r="C728" s="10"/>
      <c r="D728" s="10"/>
      <c r="E728" s="10"/>
    </row>
    <row r="729" spans="2:5" ht="15.75" customHeight="1" x14ac:dyDescent="0.2">
      <c r="B729" s="10"/>
      <c r="C729" s="10"/>
      <c r="D729" s="10"/>
      <c r="E729" s="10"/>
    </row>
    <row r="730" spans="2:5" ht="15.75" customHeight="1" x14ac:dyDescent="0.2">
      <c r="B730" s="10"/>
      <c r="C730" s="10"/>
      <c r="D730" s="10"/>
      <c r="E730" s="10"/>
    </row>
    <row r="731" spans="2:5" ht="15.75" customHeight="1" x14ac:dyDescent="0.2">
      <c r="B731" s="10"/>
      <c r="C731" s="10"/>
      <c r="D731" s="10"/>
      <c r="E731" s="10"/>
    </row>
    <row r="732" spans="2:5" ht="15.75" customHeight="1" x14ac:dyDescent="0.2">
      <c r="B732" s="10"/>
      <c r="C732" s="10"/>
      <c r="D732" s="10"/>
      <c r="E732" s="10"/>
    </row>
    <row r="733" spans="2:5" ht="15.75" customHeight="1" x14ac:dyDescent="0.2">
      <c r="B733" s="10"/>
      <c r="C733" s="10"/>
      <c r="D733" s="10"/>
      <c r="E733" s="10"/>
    </row>
    <row r="734" spans="2:5" ht="15.75" customHeight="1" x14ac:dyDescent="0.2">
      <c r="B734" s="10"/>
      <c r="C734" s="10"/>
      <c r="D734" s="10"/>
      <c r="E734" s="10"/>
    </row>
    <row r="735" spans="2:5" ht="15.75" customHeight="1" x14ac:dyDescent="0.2">
      <c r="B735" s="10"/>
      <c r="C735" s="10"/>
      <c r="D735" s="10"/>
      <c r="E735" s="10"/>
    </row>
    <row r="736" spans="2:5" ht="15.75" customHeight="1" x14ac:dyDescent="0.2">
      <c r="B736" s="10"/>
      <c r="C736" s="10"/>
      <c r="D736" s="10"/>
      <c r="E736" s="10"/>
    </row>
    <row r="737" spans="2:5" ht="15.75" customHeight="1" x14ac:dyDescent="0.2">
      <c r="B737" s="10"/>
      <c r="C737" s="10"/>
      <c r="D737" s="10"/>
      <c r="E737" s="10"/>
    </row>
    <row r="738" spans="2:5" ht="15.75" customHeight="1" x14ac:dyDescent="0.2">
      <c r="B738" s="10"/>
      <c r="C738" s="10"/>
      <c r="D738" s="10"/>
      <c r="E738" s="10"/>
    </row>
    <row r="739" spans="2:5" ht="15.75" customHeight="1" x14ac:dyDescent="0.2">
      <c r="B739" s="10"/>
      <c r="C739" s="10"/>
      <c r="D739" s="10"/>
      <c r="E739" s="10"/>
    </row>
    <row r="740" spans="2:5" ht="15.75" customHeight="1" x14ac:dyDescent="0.2">
      <c r="B740" s="10"/>
      <c r="C740" s="10"/>
      <c r="D740" s="10"/>
      <c r="E740" s="10"/>
    </row>
    <row r="741" spans="2:5" ht="15.75" customHeight="1" x14ac:dyDescent="0.2">
      <c r="B741" s="10"/>
      <c r="C741" s="10"/>
      <c r="D741" s="10"/>
      <c r="E741" s="10"/>
    </row>
    <row r="742" spans="2:5" ht="15.75" customHeight="1" x14ac:dyDescent="0.2">
      <c r="B742" s="10"/>
      <c r="C742" s="10"/>
      <c r="D742" s="10"/>
      <c r="E742" s="10"/>
    </row>
    <row r="743" spans="2:5" ht="15.75" customHeight="1" x14ac:dyDescent="0.2">
      <c r="B743" s="10"/>
      <c r="C743" s="10"/>
      <c r="D743" s="10"/>
      <c r="E743" s="10"/>
    </row>
    <row r="744" spans="2:5" ht="15.75" customHeight="1" x14ac:dyDescent="0.2">
      <c r="B744" s="10"/>
      <c r="C744" s="10"/>
      <c r="D744" s="10"/>
      <c r="E744" s="10"/>
    </row>
    <row r="745" spans="2:5" ht="15.75" customHeight="1" x14ac:dyDescent="0.2">
      <c r="B745" s="10"/>
      <c r="C745" s="10"/>
      <c r="D745" s="10"/>
      <c r="E745" s="10"/>
    </row>
    <row r="746" spans="2:5" ht="15.75" customHeight="1" x14ac:dyDescent="0.2">
      <c r="B746" s="10"/>
      <c r="C746" s="10"/>
      <c r="D746" s="10"/>
      <c r="E746" s="10"/>
    </row>
    <row r="747" spans="2:5" ht="15.75" customHeight="1" x14ac:dyDescent="0.2">
      <c r="B747" s="10"/>
      <c r="C747" s="10"/>
      <c r="D747" s="10"/>
      <c r="E747" s="10"/>
    </row>
    <row r="748" spans="2:5" ht="15.75" customHeight="1" x14ac:dyDescent="0.2">
      <c r="B748" s="10"/>
      <c r="C748" s="10"/>
      <c r="D748" s="10"/>
      <c r="E748" s="10"/>
    </row>
    <row r="749" spans="2:5" ht="15.75" customHeight="1" x14ac:dyDescent="0.2">
      <c r="B749" s="10"/>
      <c r="C749" s="10"/>
      <c r="D749" s="10"/>
      <c r="E749" s="10"/>
    </row>
    <row r="750" spans="2:5" ht="15.75" customHeight="1" x14ac:dyDescent="0.2">
      <c r="B750" s="10"/>
      <c r="C750" s="10"/>
      <c r="D750" s="10"/>
      <c r="E750" s="10"/>
    </row>
    <row r="751" spans="2:5" ht="15.75" customHeight="1" x14ac:dyDescent="0.2">
      <c r="B751" s="10"/>
      <c r="C751" s="10"/>
      <c r="D751" s="10"/>
      <c r="E751" s="10"/>
    </row>
    <row r="752" spans="2:5" ht="15.75" customHeight="1" x14ac:dyDescent="0.2">
      <c r="B752" s="10"/>
      <c r="C752" s="10"/>
      <c r="D752" s="10"/>
      <c r="E752" s="10"/>
    </row>
    <row r="753" spans="2:5" ht="15.75" customHeight="1" x14ac:dyDescent="0.2">
      <c r="B753" s="10"/>
      <c r="C753" s="10"/>
      <c r="D753" s="10"/>
      <c r="E753" s="10"/>
    </row>
    <row r="754" spans="2:5" ht="15.75" customHeight="1" x14ac:dyDescent="0.2">
      <c r="B754" s="10"/>
      <c r="C754" s="10"/>
      <c r="D754" s="10"/>
      <c r="E754" s="10"/>
    </row>
    <row r="755" spans="2:5" ht="15.75" customHeight="1" x14ac:dyDescent="0.2">
      <c r="B755" s="10"/>
      <c r="C755" s="10"/>
      <c r="D755" s="10"/>
      <c r="E755" s="10"/>
    </row>
    <row r="756" spans="2:5" ht="15.75" customHeight="1" x14ac:dyDescent="0.2">
      <c r="B756" s="10"/>
      <c r="C756" s="10"/>
      <c r="D756" s="10"/>
      <c r="E756" s="10"/>
    </row>
    <row r="757" spans="2:5" ht="15.75" customHeight="1" x14ac:dyDescent="0.2">
      <c r="B757" s="10"/>
      <c r="C757" s="10"/>
      <c r="D757" s="10"/>
      <c r="E757" s="10"/>
    </row>
    <row r="758" spans="2:5" ht="15.75" customHeight="1" x14ac:dyDescent="0.2">
      <c r="B758" s="10"/>
      <c r="C758" s="10"/>
      <c r="D758" s="10"/>
      <c r="E758" s="10"/>
    </row>
    <row r="759" spans="2:5" ht="15.75" customHeight="1" x14ac:dyDescent="0.2">
      <c r="B759" s="10"/>
      <c r="C759" s="10"/>
      <c r="D759" s="10"/>
      <c r="E759" s="10"/>
    </row>
    <row r="760" spans="2:5" ht="15.75" customHeight="1" x14ac:dyDescent="0.2">
      <c r="B760" s="10"/>
      <c r="C760" s="10"/>
      <c r="D760" s="10"/>
      <c r="E760" s="10"/>
    </row>
    <row r="761" spans="2:5" ht="15.75" customHeight="1" x14ac:dyDescent="0.2">
      <c r="B761" s="10"/>
      <c r="C761" s="10"/>
      <c r="D761" s="10"/>
      <c r="E761" s="10"/>
    </row>
    <row r="762" spans="2:5" ht="15.75" customHeight="1" x14ac:dyDescent="0.2">
      <c r="B762" s="10"/>
      <c r="C762" s="10"/>
      <c r="D762" s="10"/>
      <c r="E762" s="10"/>
    </row>
    <row r="763" spans="2:5" ht="15.75" customHeight="1" x14ac:dyDescent="0.2">
      <c r="B763" s="10"/>
      <c r="C763" s="10"/>
      <c r="D763" s="10"/>
      <c r="E763" s="10"/>
    </row>
    <row r="764" spans="2:5" ht="15.75" customHeight="1" x14ac:dyDescent="0.2">
      <c r="B764" s="10"/>
      <c r="C764" s="10"/>
      <c r="D764" s="10"/>
      <c r="E764" s="10"/>
    </row>
    <row r="765" spans="2:5" ht="15.75" customHeight="1" x14ac:dyDescent="0.2">
      <c r="B765" s="10"/>
      <c r="C765" s="10"/>
      <c r="D765" s="10"/>
      <c r="E765" s="10"/>
    </row>
    <row r="766" spans="2:5" ht="15.75" customHeight="1" x14ac:dyDescent="0.2">
      <c r="B766" s="10"/>
      <c r="C766" s="10"/>
      <c r="D766" s="10"/>
      <c r="E766" s="10"/>
    </row>
    <row r="767" spans="2:5" ht="15.75" customHeight="1" x14ac:dyDescent="0.2">
      <c r="B767" s="10"/>
      <c r="C767" s="10"/>
      <c r="D767" s="10"/>
      <c r="E767" s="10"/>
    </row>
    <row r="768" spans="2:5" ht="15.75" customHeight="1" x14ac:dyDescent="0.2">
      <c r="B768" s="10"/>
      <c r="C768" s="10"/>
      <c r="D768" s="10"/>
      <c r="E768" s="10"/>
    </row>
    <row r="769" spans="2:5" ht="15.75" customHeight="1" x14ac:dyDescent="0.2">
      <c r="B769" s="10"/>
      <c r="C769" s="10"/>
      <c r="D769" s="10"/>
      <c r="E769" s="10"/>
    </row>
    <row r="770" spans="2:5" ht="15.75" customHeight="1" x14ac:dyDescent="0.2">
      <c r="B770" s="10"/>
      <c r="C770" s="10"/>
      <c r="D770" s="10"/>
      <c r="E770" s="10"/>
    </row>
    <row r="771" spans="2:5" ht="15.75" customHeight="1" x14ac:dyDescent="0.2">
      <c r="B771" s="10"/>
      <c r="C771" s="10"/>
      <c r="D771" s="10"/>
      <c r="E771" s="10"/>
    </row>
    <row r="772" spans="2:5" ht="15.75" customHeight="1" x14ac:dyDescent="0.2">
      <c r="B772" s="10"/>
      <c r="C772" s="10"/>
      <c r="D772" s="10"/>
      <c r="E772" s="10"/>
    </row>
    <row r="773" spans="2:5" ht="15.75" customHeight="1" x14ac:dyDescent="0.2">
      <c r="B773" s="10"/>
      <c r="C773" s="10"/>
      <c r="D773" s="10"/>
      <c r="E773" s="10"/>
    </row>
    <row r="774" spans="2:5" ht="15.75" customHeight="1" x14ac:dyDescent="0.2">
      <c r="B774" s="10"/>
      <c r="C774" s="10"/>
      <c r="D774" s="10"/>
      <c r="E774" s="10"/>
    </row>
    <row r="775" spans="2:5" ht="15.75" customHeight="1" x14ac:dyDescent="0.2">
      <c r="B775" s="10"/>
      <c r="C775" s="10"/>
      <c r="D775" s="10"/>
      <c r="E775" s="10"/>
    </row>
    <row r="776" spans="2:5" ht="15.75" customHeight="1" x14ac:dyDescent="0.2">
      <c r="B776" s="10"/>
      <c r="C776" s="10"/>
      <c r="D776" s="10"/>
      <c r="E776" s="10"/>
    </row>
    <row r="777" spans="2:5" ht="15.75" customHeight="1" x14ac:dyDescent="0.2">
      <c r="B777" s="10"/>
      <c r="C777" s="10"/>
      <c r="D777" s="10"/>
      <c r="E777" s="10"/>
    </row>
    <row r="778" spans="2:5" ht="15.75" customHeight="1" x14ac:dyDescent="0.2">
      <c r="B778" s="10"/>
      <c r="C778" s="10"/>
      <c r="D778" s="10"/>
      <c r="E778" s="10"/>
    </row>
    <row r="779" spans="2:5" ht="15.75" customHeight="1" x14ac:dyDescent="0.2">
      <c r="B779" s="10"/>
      <c r="C779" s="10"/>
      <c r="D779" s="10"/>
      <c r="E779" s="10"/>
    </row>
    <row r="780" spans="2:5" ht="15.75" customHeight="1" x14ac:dyDescent="0.2">
      <c r="B780" s="10"/>
      <c r="C780" s="10"/>
      <c r="D780" s="10"/>
      <c r="E780" s="10"/>
    </row>
    <row r="781" spans="2:5" ht="15.75" customHeight="1" x14ac:dyDescent="0.2">
      <c r="B781" s="10"/>
      <c r="C781" s="10"/>
      <c r="D781" s="10"/>
      <c r="E781" s="10"/>
    </row>
    <row r="782" spans="2:5" ht="15.75" customHeight="1" x14ac:dyDescent="0.2">
      <c r="B782" s="10"/>
      <c r="C782" s="10"/>
      <c r="D782" s="10"/>
      <c r="E782" s="10"/>
    </row>
    <row r="783" spans="2:5" ht="15.75" customHeight="1" x14ac:dyDescent="0.2">
      <c r="B783" s="10"/>
      <c r="C783" s="10"/>
      <c r="D783" s="10"/>
      <c r="E783" s="10"/>
    </row>
    <row r="784" spans="2:5" ht="15.75" customHeight="1" x14ac:dyDescent="0.2">
      <c r="B784" s="10"/>
      <c r="C784" s="10"/>
      <c r="D784" s="10"/>
      <c r="E784" s="10"/>
    </row>
    <row r="785" spans="2:5" ht="15.75" customHeight="1" x14ac:dyDescent="0.2">
      <c r="B785" s="10"/>
      <c r="C785" s="10"/>
      <c r="D785" s="10"/>
      <c r="E785" s="10"/>
    </row>
    <row r="786" spans="2:5" ht="15.75" customHeight="1" x14ac:dyDescent="0.2">
      <c r="B786" s="10"/>
      <c r="C786" s="10"/>
      <c r="D786" s="10"/>
      <c r="E786" s="10"/>
    </row>
    <row r="787" spans="2:5" ht="15.75" customHeight="1" x14ac:dyDescent="0.2">
      <c r="B787" s="10"/>
      <c r="C787" s="10"/>
      <c r="D787" s="10"/>
      <c r="E787" s="10"/>
    </row>
    <row r="788" spans="2:5" ht="15.75" customHeight="1" x14ac:dyDescent="0.2">
      <c r="B788" s="10"/>
      <c r="C788" s="10"/>
      <c r="D788" s="10"/>
      <c r="E788" s="10"/>
    </row>
    <row r="789" spans="2:5" ht="15.75" customHeight="1" x14ac:dyDescent="0.2">
      <c r="B789" s="10"/>
      <c r="C789" s="10"/>
      <c r="D789" s="10"/>
      <c r="E789" s="10"/>
    </row>
    <row r="790" spans="2:5" ht="15.75" customHeight="1" x14ac:dyDescent="0.2">
      <c r="B790" s="10"/>
      <c r="C790" s="10"/>
      <c r="D790" s="10"/>
      <c r="E790" s="10"/>
    </row>
    <row r="791" spans="2:5" ht="15.75" customHeight="1" x14ac:dyDescent="0.2">
      <c r="B791" s="10"/>
      <c r="C791" s="10"/>
      <c r="D791" s="10"/>
      <c r="E791" s="10"/>
    </row>
    <row r="792" spans="2:5" ht="15.75" customHeight="1" x14ac:dyDescent="0.2">
      <c r="B792" s="10"/>
      <c r="C792" s="10"/>
      <c r="D792" s="10"/>
      <c r="E792" s="10"/>
    </row>
    <row r="793" spans="2:5" ht="15.75" customHeight="1" x14ac:dyDescent="0.2">
      <c r="B793" s="10"/>
      <c r="C793" s="10"/>
      <c r="D793" s="10"/>
      <c r="E793" s="10"/>
    </row>
    <row r="794" spans="2:5" ht="15.75" customHeight="1" x14ac:dyDescent="0.2">
      <c r="B794" s="10"/>
      <c r="C794" s="10"/>
      <c r="D794" s="10"/>
      <c r="E794" s="10"/>
    </row>
    <row r="795" spans="2:5" ht="15.75" customHeight="1" x14ac:dyDescent="0.2">
      <c r="B795" s="10"/>
      <c r="C795" s="10"/>
      <c r="D795" s="10"/>
      <c r="E795" s="10"/>
    </row>
    <row r="796" spans="2:5" ht="15.75" customHeight="1" x14ac:dyDescent="0.2">
      <c r="B796" s="10"/>
      <c r="C796" s="10"/>
      <c r="D796" s="10"/>
      <c r="E796" s="10"/>
    </row>
    <row r="797" spans="2:5" ht="15.75" customHeight="1" x14ac:dyDescent="0.2">
      <c r="B797" s="10"/>
      <c r="C797" s="10"/>
      <c r="D797" s="10"/>
      <c r="E797" s="10"/>
    </row>
    <row r="798" spans="2:5" ht="15.75" customHeight="1" x14ac:dyDescent="0.2">
      <c r="B798" s="10"/>
      <c r="C798" s="10"/>
      <c r="D798" s="10"/>
      <c r="E798" s="10"/>
    </row>
    <row r="799" spans="2:5" ht="15.75" customHeight="1" x14ac:dyDescent="0.2">
      <c r="B799" s="10"/>
      <c r="C799" s="10"/>
      <c r="D799" s="10"/>
      <c r="E799" s="10"/>
    </row>
    <row r="800" spans="2:5" ht="15.75" customHeight="1" x14ac:dyDescent="0.2">
      <c r="B800" s="10"/>
      <c r="C800" s="10"/>
      <c r="D800" s="10"/>
      <c r="E800" s="10"/>
    </row>
    <row r="801" spans="2:5" ht="15.75" customHeight="1" x14ac:dyDescent="0.2">
      <c r="B801" s="10"/>
      <c r="C801" s="10"/>
      <c r="D801" s="10"/>
      <c r="E801" s="10"/>
    </row>
    <row r="802" spans="2:5" ht="15.75" customHeight="1" x14ac:dyDescent="0.2">
      <c r="B802" s="10"/>
      <c r="C802" s="10"/>
      <c r="D802" s="10"/>
      <c r="E802" s="10"/>
    </row>
    <row r="803" spans="2:5" ht="15.75" customHeight="1" x14ac:dyDescent="0.2">
      <c r="B803" s="10"/>
      <c r="C803" s="10"/>
      <c r="D803" s="10"/>
      <c r="E803" s="10"/>
    </row>
    <row r="804" spans="2:5" ht="15.75" customHeight="1" x14ac:dyDescent="0.2">
      <c r="B804" s="10"/>
      <c r="C804" s="10"/>
      <c r="D804" s="10"/>
      <c r="E804" s="10"/>
    </row>
    <row r="805" spans="2:5" ht="15.75" customHeight="1" x14ac:dyDescent="0.2">
      <c r="B805" s="10"/>
      <c r="C805" s="10"/>
      <c r="D805" s="10"/>
      <c r="E805" s="10"/>
    </row>
    <row r="806" spans="2:5" ht="15.75" customHeight="1" x14ac:dyDescent="0.2">
      <c r="B806" s="10"/>
      <c r="C806" s="10"/>
      <c r="D806" s="10"/>
      <c r="E806" s="10"/>
    </row>
    <row r="807" spans="2:5" ht="15.75" customHeight="1" x14ac:dyDescent="0.2">
      <c r="B807" s="10"/>
      <c r="C807" s="10"/>
      <c r="D807" s="10"/>
      <c r="E807" s="10"/>
    </row>
    <row r="808" spans="2:5" ht="15.75" customHeight="1" x14ac:dyDescent="0.2">
      <c r="B808" s="10"/>
      <c r="C808" s="10"/>
      <c r="D808" s="10"/>
      <c r="E808" s="10"/>
    </row>
    <row r="809" spans="2:5" ht="15.75" customHeight="1" x14ac:dyDescent="0.2">
      <c r="B809" s="10"/>
      <c r="C809" s="10"/>
      <c r="D809" s="10"/>
      <c r="E809" s="10"/>
    </row>
    <row r="810" spans="2:5" ht="15.75" customHeight="1" x14ac:dyDescent="0.2">
      <c r="B810" s="10"/>
      <c r="C810" s="10"/>
      <c r="D810" s="10"/>
      <c r="E810" s="10"/>
    </row>
    <row r="811" spans="2:5" ht="15.75" customHeight="1" x14ac:dyDescent="0.2">
      <c r="B811" s="10"/>
      <c r="C811" s="10"/>
      <c r="D811" s="10"/>
      <c r="E811" s="10"/>
    </row>
    <row r="812" spans="2:5" ht="15.75" customHeight="1" x14ac:dyDescent="0.2">
      <c r="B812" s="10"/>
      <c r="C812" s="10"/>
      <c r="D812" s="10"/>
      <c r="E812" s="10"/>
    </row>
    <row r="813" spans="2:5" ht="15.75" customHeight="1" x14ac:dyDescent="0.2">
      <c r="B813" s="10"/>
      <c r="C813" s="10"/>
      <c r="D813" s="10"/>
      <c r="E813" s="10"/>
    </row>
    <row r="814" spans="2:5" ht="15.75" customHeight="1" x14ac:dyDescent="0.2">
      <c r="B814" s="10"/>
      <c r="C814" s="10"/>
      <c r="D814" s="10"/>
      <c r="E814" s="10"/>
    </row>
    <row r="815" spans="2:5" ht="15.75" customHeight="1" x14ac:dyDescent="0.2">
      <c r="B815" s="10"/>
      <c r="C815" s="10"/>
      <c r="D815" s="10"/>
      <c r="E815" s="10"/>
    </row>
    <row r="816" spans="2:5" ht="15.75" customHeight="1" x14ac:dyDescent="0.2">
      <c r="B816" s="10"/>
      <c r="C816" s="10"/>
      <c r="D816" s="10"/>
      <c r="E816" s="10"/>
    </row>
    <row r="817" spans="2:5" ht="15.75" customHeight="1" x14ac:dyDescent="0.2">
      <c r="B817" s="10"/>
      <c r="C817" s="10"/>
      <c r="D817" s="10"/>
      <c r="E817" s="10"/>
    </row>
    <row r="818" spans="2:5" ht="15.75" customHeight="1" x14ac:dyDescent="0.2">
      <c r="B818" s="10"/>
      <c r="C818" s="10"/>
      <c r="D818" s="10"/>
      <c r="E818" s="10"/>
    </row>
    <row r="819" spans="2:5" ht="15.75" customHeight="1" x14ac:dyDescent="0.2">
      <c r="B819" s="10"/>
      <c r="C819" s="10"/>
      <c r="D819" s="10"/>
      <c r="E819" s="10"/>
    </row>
    <row r="820" spans="2:5" ht="15.75" customHeight="1" x14ac:dyDescent="0.2">
      <c r="B820" s="10"/>
      <c r="C820" s="10"/>
      <c r="D820" s="10"/>
      <c r="E820" s="10"/>
    </row>
    <row r="821" spans="2:5" ht="15.75" customHeight="1" x14ac:dyDescent="0.2">
      <c r="B821" s="10"/>
      <c r="C821" s="10"/>
      <c r="D821" s="10"/>
      <c r="E821" s="10"/>
    </row>
    <row r="822" spans="2:5" ht="15.75" customHeight="1" x14ac:dyDescent="0.2">
      <c r="B822" s="10"/>
      <c r="C822" s="10"/>
      <c r="D822" s="10"/>
      <c r="E822" s="10"/>
    </row>
    <row r="823" spans="2:5" ht="15.75" customHeight="1" x14ac:dyDescent="0.2">
      <c r="B823" s="10"/>
      <c r="C823" s="10"/>
      <c r="D823" s="10"/>
      <c r="E823" s="10"/>
    </row>
    <row r="824" spans="2:5" ht="15.75" customHeight="1" x14ac:dyDescent="0.2">
      <c r="B824" s="10"/>
      <c r="C824" s="10"/>
      <c r="D824" s="10"/>
      <c r="E824" s="10"/>
    </row>
    <row r="825" spans="2:5" ht="15.75" customHeight="1" x14ac:dyDescent="0.2">
      <c r="B825" s="10"/>
      <c r="C825" s="10"/>
      <c r="D825" s="10"/>
      <c r="E825" s="10"/>
    </row>
    <row r="826" spans="2:5" ht="15.75" customHeight="1" x14ac:dyDescent="0.2">
      <c r="B826" s="10"/>
      <c r="C826" s="10"/>
      <c r="D826" s="10"/>
      <c r="E826" s="10"/>
    </row>
    <row r="827" spans="2:5" ht="15.75" customHeight="1" x14ac:dyDescent="0.2">
      <c r="B827" s="10"/>
      <c r="C827" s="10"/>
      <c r="D827" s="10"/>
      <c r="E827" s="10"/>
    </row>
    <row r="828" spans="2:5" ht="15.75" customHeight="1" x14ac:dyDescent="0.2">
      <c r="B828" s="10"/>
      <c r="C828" s="10"/>
      <c r="D828" s="10"/>
      <c r="E828" s="10"/>
    </row>
    <row r="829" spans="2:5" ht="15.75" customHeight="1" x14ac:dyDescent="0.2">
      <c r="B829" s="10"/>
      <c r="C829" s="10"/>
      <c r="D829" s="10"/>
      <c r="E829" s="10"/>
    </row>
    <row r="830" spans="2:5" ht="15.75" customHeight="1" x14ac:dyDescent="0.2">
      <c r="B830" s="10"/>
      <c r="C830" s="10"/>
      <c r="D830" s="10"/>
      <c r="E830" s="10"/>
    </row>
    <row r="831" spans="2:5" ht="15.75" customHeight="1" x14ac:dyDescent="0.2">
      <c r="B831" s="10"/>
      <c r="C831" s="10"/>
      <c r="D831" s="10"/>
      <c r="E831" s="10"/>
    </row>
    <row r="832" spans="2:5" ht="15.75" customHeight="1" x14ac:dyDescent="0.2">
      <c r="B832" s="10"/>
      <c r="C832" s="10"/>
      <c r="D832" s="10"/>
      <c r="E832" s="10"/>
    </row>
    <row r="833" spans="2:5" ht="15.75" customHeight="1" x14ac:dyDescent="0.2">
      <c r="B833" s="10"/>
      <c r="C833" s="10"/>
      <c r="D833" s="10"/>
      <c r="E833" s="10"/>
    </row>
    <row r="834" spans="2:5" ht="15.75" customHeight="1" x14ac:dyDescent="0.2">
      <c r="B834" s="10"/>
      <c r="C834" s="10"/>
      <c r="D834" s="10"/>
      <c r="E834" s="10"/>
    </row>
    <row r="835" spans="2:5" ht="15.75" customHeight="1" x14ac:dyDescent="0.2">
      <c r="B835" s="10"/>
      <c r="C835" s="10"/>
      <c r="D835" s="10"/>
      <c r="E835" s="10"/>
    </row>
    <row r="836" spans="2:5" ht="15.75" customHeight="1" x14ac:dyDescent="0.2">
      <c r="B836" s="10"/>
      <c r="C836" s="10"/>
      <c r="D836" s="10"/>
      <c r="E836" s="10"/>
    </row>
    <row r="837" spans="2:5" ht="15.75" customHeight="1" x14ac:dyDescent="0.2">
      <c r="B837" s="10"/>
      <c r="C837" s="10"/>
      <c r="D837" s="10"/>
      <c r="E837" s="10"/>
    </row>
    <row r="838" spans="2:5" ht="15.75" customHeight="1" x14ac:dyDescent="0.2">
      <c r="B838" s="10"/>
      <c r="C838" s="10"/>
      <c r="D838" s="10"/>
      <c r="E838" s="10"/>
    </row>
    <row r="839" spans="2:5" ht="15.75" customHeight="1" x14ac:dyDescent="0.2">
      <c r="B839" s="10"/>
      <c r="C839" s="10"/>
      <c r="D839" s="10"/>
      <c r="E839" s="10"/>
    </row>
    <row r="840" spans="2:5" ht="15.75" customHeight="1" x14ac:dyDescent="0.2">
      <c r="B840" s="10"/>
      <c r="C840" s="10"/>
      <c r="D840" s="10"/>
      <c r="E840" s="10"/>
    </row>
    <row r="841" spans="2:5" ht="15.75" customHeight="1" x14ac:dyDescent="0.2">
      <c r="B841" s="10"/>
      <c r="C841" s="10"/>
      <c r="D841" s="10"/>
      <c r="E841" s="10"/>
    </row>
    <row r="842" spans="2:5" ht="15.75" customHeight="1" x14ac:dyDescent="0.2">
      <c r="B842" s="10"/>
      <c r="C842" s="10"/>
      <c r="D842" s="10"/>
      <c r="E842" s="10"/>
    </row>
    <row r="843" spans="2:5" ht="15.75" customHeight="1" x14ac:dyDescent="0.2">
      <c r="B843" s="10"/>
      <c r="C843" s="10"/>
      <c r="D843" s="10"/>
      <c r="E843" s="10"/>
    </row>
    <row r="844" spans="2:5" ht="15.75" customHeight="1" x14ac:dyDescent="0.2">
      <c r="B844" s="10"/>
      <c r="C844" s="10"/>
      <c r="D844" s="10"/>
      <c r="E844" s="10"/>
    </row>
    <row r="845" spans="2:5" ht="15.75" customHeight="1" x14ac:dyDescent="0.2">
      <c r="B845" s="10"/>
      <c r="C845" s="10"/>
      <c r="D845" s="10"/>
      <c r="E845" s="10"/>
    </row>
    <row r="846" spans="2:5" ht="15.75" customHeight="1" x14ac:dyDescent="0.2">
      <c r="B846" s="10"/>
      <c r="C846" s="10"/>
      <c r="D846" s="10"/>
      <c r="E846" s="10"/>
    </row>
    <row r="847" spans="2:5" ht="15.75" customHeight="1" x14ac:dyDescent="0.2">
      <c r="B847" s="10"/>
      <c r="C847" s="10"/>
      <c r="D847" s="10"/>
      <c r="E847" s="10"/>
    </row>
    <row r="848" spans="2:5" ht="15.75" customHeight="1" x14ac:dyDescent="0.2">
      <c r="B848" s="10"/>
      <c r="C848" s="10"/>
      <c r="D848" s="10"/>
      <c r="E848" s="10"/>
    </row>
    <row r="849" spans="2:5" ht="15.75" customHeight="1" x14ac:dyDescent="0.2">
      <c r="B849" s="10"/>
      <c r="C849" s="10"/>
      <c r="D849" s="10"/>
      <c r="E849" s="10"/>
    </row>
    <row r="850" spans="2:5" ht="15.75" customHeight="1" x14ac:dyDescent="0.2">
      <c r="B850" s="10"/>
      <c r="C850" s="10"/>
      <c r="D850" s="10"/>
      <c r="E850" s="10"/>
    </row>
    <row r="851" spans="2:5" ht="15.75" customHeight="1" x14ac:dyDescent="0.2">
      <c r="B851" s="10"/>
      <c r="C851" s="10"/>
      <c r="D851" s="10"/>
      <c r="E851" s="10"/>
    </row>
    <row r="852" spans="2:5" ht="15.75" customHeight="1" x14ac:dyDescent="0.2">
      <c r="B852" s="10"/>
      <c r="C852" s="10"/>
      <c r="D852" s="10"/>
      <c r="E852" s="10"/>
    </row>
    <row r="853" spans="2:5" ht="15.75" customHeight="1" x14ac:dyDescent="0.2">
      <c r="B853" s="10"/>
      <c r="C853" s="10"/>
      <c r="D853" s="10"/>
      <c r="E853" s="10"/>
    </row>
    <row r="854" spans="2:5" ht="15.75" customHeight="1" x14ac:dyDescent="0.2">
      <c r="B854" s="10"/>
      <c r="C854" s="10"/>
      <c r="D854" s="10"/>
      <c r="E854" s="10"/>
    </row>
    <row r="855" spans="2:5" ht="15.75" customHeight="1" x14ac:dyDescent="0.2">
      <c r="B855" s="10"/>
      <c r="C855" s="10"/>
      <c r="D855" s="10"/>
      <c r="E855" s="10"/>
    </row>
    <row r="856" spans="2:5" ht="15.75" customHeight="1" x14ac:dyDescent="0.2">
      <c r="B856" s="10"/>
      <c r="C856" s="10"/>
      <c r="D856" s="10"/>
      <c r="E856" s="10"/>
    </row>
    <row r="857" spans="2:5" ht="15.75" customHeight="1" x14ac:dyDescent="0.2">
      <c r="B857" s="10"/>
      <c r="C857" s="10"/>
      <c r="D857" s="10"/>
      <c r="E857" s="10"/>
    </row>
    <row r="858" spans="2:5" ht="15.75" customHeight="1" x14ac:dyDescent="0.2">
      <c r="B858" s="10"/>
      <c r="C858" s="10"/>
      <c r="D858" s="10"/>
      <c r="E858" s="10"/>
    </row>
    <row r="859" spans="2:5" ht="15.75" customHeight="1" x14ac:dyDescent="0.2">
      <c r="B859" s="10"/>
      <c r="C859" s="10"/>
      <c r="D859" s="10"/>
      <c r="E859" s="10"/>
    </row>
    <row r="860" spans="2:5" ht="15.75" customHeight="1" x14ac:dyDescent="0.2">
      <c r="B860" s="10"/>
      <c r="C860" s="10"/>
      <c r="D860" s="10"/>
      <c r="E860" s="10"/>
    </row>
    <row r="861" spans="2:5" ht="15.75" customHeight="1" x14ac:dyDescent="0.2">
      <c r="B861" s="10"/>
      <c r="C861" s="10"/>
      <c r="D861" s="10"/>
      <c r="E861" s="10"/>
    </row>
    <row r="862" spans="2:5" ht="15.75" customHeight="1" x14ac:dyDescent="0.2">
      <c r="B862" s="10"/>
      <c r="C862" s="10"/>
      <c r="D862" s="10"/>
      <c r="E862" s="10"/>
    </row>
    <row r="863" spans="2:5" ht="15.75" customHeight="1" x14ac:dyDescent="0.2">
      <c r="B863" s="10"/>
      <c r="C863" s="10"/>
      <c r="D863" s="10"/>
      <c r="E863" s="10"/>
    </row>
    <row r="864" spans="2:5" ht="15.75" customHeight="1" x14ac:dyDescent="0.2">
      <c r="B864" s="10"/>
      <c r="C864" s="10"/>
      <c r="D864" s="10"/>
      <c r="E864" s="10"/>
    </row>
    <row r="865" spans="2:5" ht="15.75" customHeight="1" x14ac:dyDescent="0.2">
      <c r="B865" s="10"/>
      <c r="C865" s="10"/>
      <c r="D865" s="10"/>
      <c r="E865" s="10"/>
    </row>
    <row r="866" spans="2:5" ht="15.75" customHeight="1" x14ac:dyDescent="0.2">
      <c r="B866" s="10"/>
      <c r="C866" s="10"/>
      <c r="D866" s="10"/>
      <c r="E866" s="10"/>
    </row>
    <row r="867" spans="2:5" ht="15.75" customHeight="1" x14ac:dyDescent="0.2">
      <c r="B867" s="10"/>
      <c r="C867" s="10"/>
      <c r="D867" s="10"/>
      <c r="E867" s="10"/>
    </row>
    <row r="868" spans="2:5" ht="15.75" customHeight="1" x14ac:dyDescent="0.2">
      <c r="B868" s="10"/>
      <c r="C868" s="10"/>
      <c r="D868" s="10"/>
      <c r="E868" s="10"/>
    </row>
    <row r="869" spans="2:5" ht="15.75" customHeight="1" x14ac:dyDescent="0.2">
      <c r="B869" s="10"/>
      <c r="C869" s="10"/>
      <c r="D869" s="10"/>
      <c r="E869" s="10"/>
    </row>
    <row r="870" spans="2:5" ht="15.75" customHeight="1" x14ac:dyDescent="0.2">
      <c r="B870" s="10"/>
      <c r="C870" s="10"/>
      <c r="D870" s="10"/>
      <c r="E870" s="10"/>
    </row>
    <row r="871" spans="2:5" ht="15.75" customHeight="1" x14ac:dyDescent="0.2">
      <c r="B871" s="10"/>
      <c r="C871" s="10"/>
      <c r="D871" s="10"/>
      <c r="E871" s="10"/>
    </row>
    <row r="872" spans="2:5" ht="15.75" customHeight="1" x14ac:dyDescent="0.2">
      <c r="B872" s="10"/>
      <c r="C872" s="10"/>
      <c r="D872" s="10"/>
      <c r="E872" s="10"/>
    </row>
    <row r="873" spans="2:5" ht="15.75" customHeight="1" x14ac:dyDescent="0.2">
      <c r="B873" s="10"/>
      <c r="C873" s="10"/>
      <c r="D873" s="10"/>
      <c r="E873" s="10"/>
    </row>
    <row r="874" spans="2:5" ht="15.75" customHeight="1" x14ac:dyDescent="0.2">
      <c r="B874" s="10"/>
      <c r="C874" s="10"/>
      <c r="D874" s="10"/>
      <c r="E874" s="10"/>
    </row>
    <row r="875" spans="2:5" ht="15.75" customHeight="1" x14ac:dyDescent="0.2">
      <c r="B875" s="10"/>
      <c r="C875" s="10"/>
      <c r="D875" s="10"/>
      <c r="E875" s="10"/>
    </row>
    <row r="876" spans="2:5" ht="15.75" customHeight="1" x14ac:dyDescent="0.2">
      <c r="B876" s="10"/>
      <c r="C876" s="10"/>
      <c r="D876" s="10"/>
      <c r="E876" s="10"/>
    </row>
    <row r="877" spans="2:5" ht="15.75" customHeight="1" x14ac:dyDescent="0.2">
      <c r="B877" s="10"/>
      <c r="C877" s="10"/>
      <c r="D877" s="10"/>
      <c r="E877" s="10"/>
    </row>
    <row r="878" spans="2:5" ht="15.75" customHeight="1" x14ac:dyDescent="0.2">
      <c r="B878" s="10"/>
      <c r="C878" s="10"/>
      <c r="D878" s="10"/>
      <c r="E878" s="10"/>
    </row>
    <row r="879" spans="2:5" ht="15.75" customHeight="1" x14ac:dyDescent="0.2">
      <c r="B879" s="10"/>
      <c r="C879" s="10"/>
      <c r="D879" s="10"/>
      <c r="E879" s="10"/>
    </row>
    <row r="880" spans="2:5" ht="15.75" customHeight="1" x14ac:dyDescent="0.2">
      <c r="B880" s="10"/>
      <c r="C880" s="10"/>
      <c r="D880" s="10"/>
      <c r="E880" s="10"/>
    </row>
    <row r="881" spans="2:5" ht="15.75" customHeight="1" x14ac:dyDescent="0.2">
      <c r="B881" s="10"/>
      <c r="C881" s="10"/>
      <c r="D881" s="10"/>
      <c r="E881" s="10"/>
    </row>
    <row r="882" spans="2:5" ht="15.75" customHeight="1" x14ac:dyDescent="0.2">
      <c r="B882" s="10"/>
      <c r="C882" s="10"/>
      <c r="D882" s="10"/>
      <c r="E882" s="10"/>
    </row>
    <row r="883" spans="2:5" ht="15.75" customHeight="1" x14ac:dyDescent="0.2">
      <c r="B883" s="10"/>
      <c r="C883" s="10"/>
      <c r="D883" s="10"/>
      <c r="E883" s="10"/>
    </row>
    <row r="884" spans="2:5" ht="15.75" customHeight="1" x14ac:dyDescent="0.2">
      <c r="B884" s="10"/>
      <c r="C884" s="10"/>
      <c r="D884" s="10"/>
      <c r="E884" s="10"/>
    </row>
    <row r="885" spans="2:5" ht="15.75" customHeight="1" x14ac:dyDescent="0.2">
      <c r="B885" s="10"/>
      <c r="C885" s="10"/>
      <c r="D885" s="10"/>
      <c r="E885" s="10"/>
    </row>
    <row r="886" spans="2:5" ht="15.75" customHeight="1" x14ac:dyDescent="0.2">
      <c r="B886" s="10"/>
      <c r="C886" s="10"/>
      <c r="D886" s="10"/>
      <c r="E886" s="10"/>
    </row>
    <row r="887" spans="2:5" ht="15.75" customHeight="1" x14ac:dyDescent="0.2">
      <c r="B887" s="10"/>
      <c r="C887" s="10"/>
      <c r="D887" s="10"/>
      <c r="E887" s="10"/>
    </row>
    <row r="888" spans="2:5" ht="15.75" customHeight="1" x14ac:dyDescent="0.2">
      <c r="B888" s="10"/>
      <c r="C888" s="10"/>
      <c r="D888" s="10"/>
      <c r="E888" s="10"/>
    </row>
    <row r="889" spans="2:5" ht="15.75" customHeight="1" x14ac:dyDescent="0.2">
      <c r="B889" s="10"/>
      <c r="C889" s="10"/>
      <c r="D889" s="10"/>
      <c r="E889" s="10"/>
    </row>
    <row r="890" spans="2:5" ht="15.75" customHeight="1" x14ac:dyDescent="0.2">
      <c r="B890" s="10"/>
      <c r="C890" s="10"/>
      <c r="D890" s="10"/>
      <c r="E890" s="10"/>
    </row>
    <row r="891" spans="2:5" ht="15.75" customHeight="1" x14ac:dyDescent="0.2">
      <c r="B891" s="10"/>
      <c r="C891" s="10"/>
      <c r="D891" s="10"/>
      <c r="E891" s="10"/>
    </row>
    <row r="892" spans="2:5" ht="15.75" customHeight="1" x14ac:dyDescent="0.2">
      <c r="B892" s="10"/>
      <c r="C892" s="10"/>
      <c r="D892" s="10"/>
      <c r="E892" s="10"/>
    </row>
    <row r="893" spans="2:5" ht="15.75" customHeight="1" x14ac:dyDescent="0.2">
      <c r="B893" s="10"/>
      <c r="C893" s="10"/>
      <c r="D893" s="10"/>
      <c r="E893" s="10"/>
    </row>
    <row r="894" spans="2:5" ht="15.75" customHeight="1" x14ac:dyDescent="0.2">
      <c r="B894" s="10"/>
      <c r="C894" s="10"/>
      <c r="D894" s="10"/>
      <c r="E894" s="10"/>
    </row>
    <row r="895" spans="2:5" ht="15.75" customHeight="1" x14ac:dyDescent="0.2">
      <c r="B895" s="10"/>
      <c r="C895" s="10"/>
      <c r="D895" s="10"/>
      <c r="E895" s="10"/>
    </row>
    <row r="896" spans="2:5" ht="15.75" customHeight="1" x14ac:dyDescent="0.2">
      <c r="B896" s="10"/>
      <c r="C896" s="10"/>
      <c r="D896" s="10"/>
      <c r="E896" s="10"/>
    </row>
    <row r="897" spans="2:5" ht="15.75" customHeight="1" x14ac:dyDescent="0.2">
      <c r="B897" s="10"/>
      <c r="C897" s="10"/>
      <c r="D897" s="10"/>
      <c r="E897" s="10"/>
    </row>
    <row r="898" spans="2:5" ht="15.75" customHeight="1" x14ac:dyDescent="0.2">
      <c r="B898" s="10"/>
      <c r="C898" s="10"/>
      <c r="D898" s="10"/>
      <c r="E898" s="10"/>
    </row>
    <row r="899" spans="2:5" ht="15.75" customHeight="1" x14ac:dyDescent="0.2">
      <c r="B899" s="10"/>
      <c r="C899" s="10"/>
      <c r="D899" s="10"/>
      <c r="E899" s="10"/>
    </row>
    <row r="900" spans="2:5" ht="15.75" customHeight="1" x14ac:dyDescent="0.2">
      <c r="B900" s="10"/>
      <c r="C900" s="10"/>
      <c r="D900" s="10"/>
      <c r="E900" s="10"/>
    </row>
    <row r="901" spans="2:5" ht="15.75" customHeight="1" x14ac:dyDescent="0.2">
      <c r="B901" s="10"/>
      <c r="C901" s="10"/>
      <c r="D901" s="10"/>
      <c r="E901" s="10"/>
    </row>
    <row r="902" spans="2:5" ht="15.75" customHeight="1" x14ac:dyDescent="0.2">
      <c r="B902" s="10"/>
      <c r="C902" s="10"/>
      <c r="D902" s="10"/>
      <c r="E902" s="10"/>
    </row>
    <row r="903" spans="2:5" ht="15.75" customHeight="1" x14ac:dyDescent="0.2">
      <c r="B903" s="10"/>
      <c r="C903" s="10"/>
      <c r="D903" s="10"/>
      <c r="E903" s="10"/>
    </row>
    <row r="904" spans="2:5" ht="15.75" customHeight="1" x14ac:dyDescent="0.2">
      <c r="B904" s="10"/>
      <c r="C904" s="10"/>
      <c r="D904" s="10"/>
      <c r="E904" s="10"/>
    </row>
    <row r="905" spans="2:5" ht="15.75" customHeight="1" x14ac:dyDescent="0.2">
      <c r="B905" s="10"/>
      <c r="C905" s="10"/>
      <c r="D905" s="10"/>
      <c r="E905" s="10"/>
    </row>
    <row r="906" spans="2:5" ht="15.75" customHeight="1" x14ac:dyDescent="0.2">
      <c r="B906" s="10"/>
      <c r="C906" s="10"/>
      <c r="D906" s="10"/>
      <c r="E906" s="10"/>
    </row>
    <row r="907" spans="2:5" ht="15.75" customHeight="1" x14ac:dyDescent="0.2">
      <c r="B907" s="10"/>
      <c r="C907" s="10"/>
      <c r="D907" s="10"/>
      <c r="E907" s="10"/>
    </row>
    <row r="908" spans="2:5" ht="15.75" customHeight="1" x14ac:dyDescent="0.2">
      <c r="B908" s="10"/>
      <c r="C908" s="10"/>
      <c r="D908" s="10"/>
      <c r="E908" s="10"/>
    </row>
    <row r="909" spans="2:5" ht="15.75" customHeight="1" x14ac:dyDescent="0.2">
      <c r="B909" s="10"/>
      <c r="C909" s="10"/>
      <c r="D909" s="10"/>
      <c r="E909" s="10"/>
    </row>
    <row r="910" spans="2:5" ht="15.75" customHeight="1" x14ac:dyDescent="0.2">
      <c r="B910" s="10"/>
      <c r="C910" s="10"/>
      <c r="D910" s="10"/>
      <c r="E910" s="10"/>
    </row>
    <row r="911" spans="2:5" ht="15.75" customHeight="1" x14ac:dyDescent="0.2">
      <c r="B911" s="10"/>
      <c r="C911" s="10"/>
      <c r="D911" s="10"/>
      <c r="E911" s="10"/>
    </row>
    <row r="912" spans="2:5" ht="15.75" customHeight="1" x14ac:dyDescent="0.2">
      <c r="B912" s="10"/>
      <c r="C912" s="10"/>
      <c r="D912" s="10"/>
      <c r="E912" s="10"/>
    </row>
    <row r="913" spans="2:5" ht="15.75" customHeight="1" x14ac:dyDescent="0.2">
      <c r="B913" s="10"/>
      <c r="C913" s="10"/>
      <c r="D913" s="10"/>
      <c r="E913" s="10"/>
    </row>
    <row r="914" spans="2:5" ht="15.75" customHeight="1" x14ac:dyDescent="0.2">
      <c r="B914" s="10"/>
      <c r="C914" s="10"/>
      <c r="D914" s="10"/>
      <c r="E914" s="10"/>
    </row>
    <row r="915" spans="2:5" ht="15.75" customHeight="1" x14ac:dyDescent="0.2">
      <c r="B915" s="10"/>
      <c r="C915" s="10"/>
      <c r="D915" s="10"/>
      <c r="E915" s="10"/>
    </row>
    <row r="916" spans="2:5" ht="15.75" customHeight="1" x14ac:dyDescent="0.2">
      <c r="B916" s="10"/>
      <c r="C916" s="10"/>
      <c r="D916" s="10"/>
      <c r="E916" s="10"/>
    </row>
    <row r="917" spans="2:5" ht="15.75" customHeight="1" x14ac:dyDescent="0.2">
      <c r="B917" s="10"/>
      <c r="C917" s="10"/>
      <c r="D917" s="10"/>
      <c r="E917" s="10"/>
    </row>
    <row r="918" spans="2:5" ht="15.75" customHeight="1" x14ac:dyDescent="0.2">
      <c r="B918" s="10"/>
      <c r="C918" s="10"/>
      <c r="D918" s="10"/>
      <c r="E918" s="10"/>
    </row>
    <row r="919" spans="2:5" ht="15.75" customHeight="1" x14ac:dyDescent="0.2">
      <c r="B919" s="10"/>
      <c r="C919" s="10"/>
      <c r="D919" s="10"/>
      <c r="E919" s="10"/>
    </row>
    <row r="920" spans="2:5" ht="15.75" customHeight="1" x14ac:dyDescent="0.2">
      <c r="B920" s="10"/>
      <c r="C920" s="10"/>
      <c r="D920" s="10"/>
      <c r="E920" s="10"/>
    </row>
    <row r="921" spans="2:5" ht="15.75" customHeight="1" x14ac:dyDescent="0.2">
      <c r="B921" s="10"/>
      <c r="C921" s="10"/>
      <c r="D921" s="10"/>
      <c r="E921" s="10"/>
    </row>
    <row r="922" spans="2:5" ht="15.75" customHeight="1" x14ac:dyDescent="0.2">
      <c r="B922" s="10"/>
      <c r="C922" s="10"/>
      <c r="D922" s="10"/>
      <c r="E922" s="10"/>
    </row>
    <row r="923" spans="2:5" ht="15.75" customHeight="1" x14ac:dyDescent="0.2">
      <c r="B923" s="10"/>
      <c r="C923" s="10"/>
      <c r="D923" s="10"/>
      <c r="E923" s="10"/>
    </row>
    <row r="924" spans="2:5" ht="15.75" customHeight="1" x14ac:dyDescent="0.2">
      <c r="B924" s="10"/>
      <c r="C924" s="10"/>
      <c r="D924" s="10"/>
      <c r="E924" s="10"/>
    </row>
    <row r="925" spans="2:5" ht="15.75" customHeight="1" x14ac:dyDescent="0.2">
      <c r="B925" s="10"/>
      <c r="C925" s="10"/>
      <c r="D925" s="10"/>
      <c r="E925" s="10"/>
    </row>
    <row r="926" spans="2:5" ht="15.75" customHeight="1" x14ac:dyDescent="0.2">
      <c r="B926" s="10"/>
      <c r="C926" s="10"/>
      <c r="D926" s="10"/>
      <c r="E926" s="10"/>
    </row>
    <row r="927" spans="2:5" ht="15.75" customHeight="1" x14ac:dyDescent="0.2">
      <c r="B927" s="10"/>
      <c r="C927" s="10"/>
      <c r="D927" s="10"/>
      <c r="E927" s="10"/>
    </row>
    <row r="928" spans="2:5" ht="15.75" customHeight="1" x14ac:dyDescent="0.2">
      <c r="B928" s="10"/>
      <c r="C928" s="10"/>
      <c r="D928" s="10"/>
      <c r="E928" s="10"/>
    </row>
    <row r="929" spans="2:5" ht="15.75" customHeight="1" x14ac:dyDescent="0.2">
      <c r="B929" s="10"/>
      <c r="C929" s="10"/>
      <c r="D929" s="10"/>
      <c r="E929" s="10"/>
    </row>
    <row r="930" spans="2:5" ht="15.75" customHeight="1" x14ac:dyDescent="0.2">
      <c r="B930" s="10"/>
      <c r="C930" s="10"/>
      <c r="D930" s="10"/>
      <c r="E930" s="10"/>
    </row>
    <row r="931" spans="2:5" ht="15.75" customHeight="1" x14ac:dyDescent="0.2">
      <c r="B931" s="10"/>
      <c r="C931" s="10"/>
      <c r="D931" s="10"/>
      <c r="E931" s="10"/>
    </row>
    <row r="932" spans="2:5" ht="15.75" customHeight="1" x14ac:dyDescent="0.2">
      <c r="B932" s="10"/>
      <c r="C932" s="10"/>
      <c r="D932" s="10"/>
      <c r="E932" s="10"/>
    </row>
    <row r="933" spans="2:5" ht="15.75" customHeight="1" x14ac:dyDescent="0.2">
      <c r="B933" s="10"/>
      <c r="C933" s="10"/>
      <c r="D933" s="10"/>
      <c r="E933" s="10"/>
    </row>
    <row r="934" spans="2:5" ht="15.75" customHeight="1" x14ac:dyDescent="0.2">
      <c r="B934" s="10"/>
      <c r="C934" s="10"/>
      <c r="D934" s="10"/>
      <c r="E934" s="10"/>
    </row>
    <row r="935" spans="2:5" ht="15.75" customHeight="1" x14ac:dyDescent="0.2">
      <c r="B935" s="10"/>
      <c r="C935" s="10"/>
      <c r="D935" s="10"/>
      <c r="E935" s="10"/>
    </row>
    <row r="936" spans="2:5" ht="15.75" customHeight="1" x14ac:dyDescent="0.2">
      <c r="B936" s="10"/>
      <c r="C936" s="10"/>
      <c r="D936" s="10"/>
      <c r="E936" s="10"/>
    </row>
    <row r="937" spans="2:5" ht="15.75" customHeight="1" x14ac:dyDescent="0.2">
      <c r="B937" s="10"/>
      <c r="C937" s="10"/>
      <c r="D937" s="10"/>
      <c r="E937" s="10"/>
    </row>
    <row r="938" spans="2:5" ht="15.75" customHeight="1" x14ac:dyDescent="0.2">
      <c r="B938" s="10"/>
      <c r="C938" s="10"/>
      <c r="D938" s="10"/>
      <c r="E938" s="10"/>
    </row>
    <row r="939" spans="2:5" ht="15.75" customHeight="1" x14ac:dyDescent="0.2">
      <c r="B939" s="10"/>
      <c r="C939" s="10"/>
      <c r="D939" s="10"/>
      <c r="E939" s="10"/>
    </row>
    <row r="940" spans="2:5" ht="15.75" customHeight="1" x14ac:dyDescent="0.2">
      <c r="B940" s="10"/>
      <c r="C940" s="10"/>
      <c r="D940" s="10"/>
      <c r="E940" s="10"/>
    </row>
    <row r="941" spans="2:5" ht="15.75" customHeight="1" x14ac:dyDescent="0.2">
      <c r="B941" s="10"/>
      <c r="C941" s="10"/>
      <c r="D941" s="10"/>
      <c r="E941" s="10"/>
    </row>
    <row r="942" spans="2:5" ht="15.75" customHeight="1" x14ac:dyDescent="0.2">
      <c r="B942" s="10"/>
      <c r="C942" s="10"/>
      <c r="D942" s="10"/>
      <c r="E942" s="10"/>
    </row>
    <row r="943" spans="2:5" ht="15.75" customHeight="1" x14ac:dyDescent="0.2">
      <c r="B943" s="10"/>
      <c r="C943" s="10"/>
      <c r="D943" s="10"/>
      <c r="E943" s="10"/>
    </row>
    <row r="944" spans="2:5" ht="15.75" customHeight="1" x14ac:dyDescent="0.2">
      <c r="B944" s="10"/>
      <c r="C944" s="10"/>
      <c r="D944" s="10"/>
      <c r="E944" s="10"/>
    </row>
    <row r="945" spans="2:5" ht="15.75" customHeight="1" x14ac:dyDescent="0.2">
      <c r="B945" s="10"/>
      <c r="C945" s="10"/>
      <c r="D945" s="10"/>
      <c r="E945" s="10"/>
    </row>
    <row r="946" spans="2:5" ht="15.75" customHeight="1" x14ac:dyDescent="0.2">
      <c r="B946" s="10"/>
      <c r="C946" s="10"/>
      <c r="D946" s="10"/>
      <c r="E946" s="10"/>
    </row>
    <row r="947" spans="2:5" ht="15.75" customHeight="1" x14ac:dyDescent="0.2">
      <c r="B947" s="10"/>
      <c r="C947" s="10"/>
      <c r="D947" s="10"/>
      <c r="E947" s="10"/>
    </row>
    <row r="948" spans="2:5" ht="15.75" customHeight="1" x14ac:dyDescent="0.2">
      <c r="B948" s="10"/>
      <c r="C948" s="10"/>
      <c r="D948" s="10"/>
      <c r="E948" s="10"/>
    </row>
    <row r="949" spans="2:5" ht="15.75" customHeight="1" x14ac:dyDescent="0.2">
      <c r="B949" s="10"/>
      <c r="C949" s="10"/>
      <c r="D949" s="10"/>
      <c r="E949" s="10"/>
    </row>
    <row r="950" spans="2:5" ht="15.75" customHeight="1" x14ac:dyDescent="0.2">
      <c r="B950" s="10"/>
      <c r="C950" s="10"/>
      <c r="D950" s="10"/>
      <c r="E950" s="10"/>
    </row>
    <row r="951" spans="2:5" ht="15.75" customHeight="1" x14ac:dyDescent="0.2">
      <c r="B951" s="10"/>
      <c r="C951" s="10"/>
      <c r="D951" s="10"/>
      <c r="E951" s="10"/>
    </row>
    <row r="952" spans="2:5" ht="15.75" customHeight="1" x14ac:dyDescent="0.2">
      <c r="B952" s="10"/>
      <c r="C952" s="10"/>
      <c r="D952" s="10"/>
      <c r="E952" s="10"/>
    </row>
    <row r="953" spans="2:5" ht="15.75" customHeight="1" x14ac:dyDescent="0.2">
      <c r="B953" s="10"/>
      <c r="C953" s="10"/>
      <c r="D953" s="10"/>
      <c r="E953" s="10"/>
    </row>
    <row r="954" spans="2:5" ht="15.75" customHeight="1" x14ac:dyDescent="0.2">
      <c r="B954" s="10"/>
      <c r="C954" s="10"/>
      <c r="D954" s="10"/>
      <c r="E954" s="10"/>
    </row>
    <row r="955" spans="2:5" ht="15.75" customHeight="1" x14ac:dyDescent="0.2">
      <c r="B955" s="10"/>
      <c r="C955" s="10"/>
      <c r="D955" s="10"/>
      <c r="E955" s="10"/>
    </row>
    <row r="956" spans="2:5" ht="15.75" customHeight="1" x14ac:dyDescent="0.2">
      <c r="B956" s="10"/>
      <c r="C956" s="10"/>
      <c r="D956" s="10"/>
      <c r="E956" s="10"/>
    </row>
    <row r="957" spans="2:5" ht="15.75" customHeight="1" x14ac:dyDescent="0.2">
      <c r="B957" s="10"/>
      <c r="C957" s="10"/>
      <c r="D957" s="10"/>
      <c r="E957" s="10"/>
    </row>
    <row r="958" spans="2:5" ht="15.75" customHeight="1" x14ac:dyDescent="0.2">
      <c r="B958" s="10"/>
      <c r="C958" s="10"/>
      <c r="D958" s="10"/>
      <c r="E958" s="10"/>
    </row>
    <row r="959" spans="2:5" ht="15.75" customHeight="1" x14ac:dyDescent="0.2">
      <c r="B959" s="10"/>
      <c r="C959" s="10"/>
      <c r="D959" s="10"/>
      <c r="E959" s="10"/>
    </row>
    <row r="960" spans="2:5" ht="15.75" customHeight="1" x14ac:dyDescent="0.2">
      <c r="B960" s="10"/>
      <c r="C960" s="10"/>
      <c r="D960" s="10"/>
      <c r="E960" s="10"/>
    </row>
    <row r="961" spans="2:5" ht="15.75" customHeight="1" x14ac:dyDescent="0.2">
      <c r="B961" s="10"/>
      <c r="C961" s="10"/>
      <c r="D961" s="10"/>
      <c r="E961" s="10"/>
    </row>
    <row r="962" spans="2:5" ht="15.75" customHeight="1" x14ac:dyDescent="0.2">
      <c r="B962" s="10"/>
      <c r="C962" s="10"/>
      <c r="D962" s="10"/>
      <c r="E962" s="10"/>
    </row>
    <row r="963" spans="2:5" ht="15.75" customHeight="1" x14ac:dyDescent="0.2">
      <c r="B963" s="10"/>
      <c r="C963" s="10"/>
      <c r="D963" s="10"/>
      <c r="E963" s="10"/>
    </row>
    <row r="964" spans="2:5" ht="15.75" customHeight="1" x14ac:dyDescent="0.2">
      <c r="B964" s="10"/>
      <c r="C964" s="10"/>
      <c r="D964" s="10"/>
      <c r="E964" s="10"/>
    </row>
    <row r="965" spans="2:5" ht="15.75" customHeight="1" x14ac:dyDescent="0.2">
      <c r="B965" s="10"/>
      <c r="C965" s="10"/>
      <c r="D965" s="10"/>
      <c r="E965" s="10"/>
    </row>
    <row r="966" spans="2:5" ht="15.75" customHeight="1" x14ac:dyDescent="0.2">
      <c r="B966" s="10"/>
      <c r="C966" s="10"/>
      <c r="D966" s="10"/>
      <c r="E966" s="10"/>
    </row>
    <row r="967" spans="2:5" ht="15.75" customHeight="1" x14ac:dyDescent="0.2">
      <c r="B967" s="10"/>
      <c r="C967" s="10"/>
      <c r="D967" s="10"/>
      <c r="E967" s="10"/>
    </row>
    <row r="968" spans="2:5" ht="15.75" customHeight="1" x14ac:dyDescent="0.2">
      <c r="B968" s="10"/>
      <c r="C968" s="10"/>
      <c r="D968" s="10"/>
      <c r="E968" s="10"/>
    </row>
    <row r="969" spans="2:5" ht="15.75" customHeight="1" x14ac:dyDescent="0.2">
      <c r="B969" s="10"/>
      <c r="C969" s="10"/>
      <c r="D969" s="10"/>
      <c r="E969" s="10"/>
    </row>
    <row r="970" spans="2:5" ht="15.75" customHeight="1" x14ac:dyDescent="0.2">
      <c r="B970" s="10"/>
      <c r="C970" s="10"/>
      <c r="D970" s="10"/>
      <c r="E970" s="10"/>
    </row>
    <row r="971" spans="2:5" ht="15.75" customHeight="1" x14ac:dyDescent="0.2">
      <c r="B971" s="10"/>
      <c r="C971" s="10"/>
      <c r="D971" s="10"/>
      <c r="E971" s="10"/>
    </row>
    <row r="972" spans="2:5" ht="15.75" customHeight="1" x14ac:dyDescent="0.2">
      <c r="B972" s="10"/>
      <c r="C972" s="10"/>
      <c r="D972" s="10"/>
      <c r="E972" s="10"/>
    </row>
    <row r="973" spans="2:5" ht="15.75" customHeight="1" x14ac:dyDescent="0.2">
      <c r="B973" s="10"/>
      <c r="C973" s="10"/>
      <c r="D973" s="10"/>
      <c r="E973" s="10"/>
    </row>
    <row r="974" spans="2:5" ht="15.75" customHeight="1" x14ac:dyDescent="0.2">
      <c r="B974" s="10"/>
      <c r="C974" s="10"/>
      <c r="D974" s="10"/>
      <c r="E974" s="10"/>
    </row>
    <row r="975" spans="2:5" ht="15.75" customHeight="1" x14ac:dyDescent="0.2">
      <c r="B975" s="10"/>
      <c r="C975" s="10"/>
      <c r="D975" s="10"/>
      <c r="E975" s="10"/>
    </row>
    <row r="976" spans="2:5" ht="15.75" customHeight="1" x14ac:dyDescent="0.2">
      <c r="B976" s="10"/>
      <c r="C976" s="10"/>
      <c r="D976" s="10"/>
      <c r="E976" s="10"/>
    </row>
    <row r="977" spans="2:5" ht="15.75" customHeight="1" x14ac:dyDescent="0.2">
      <c r="B977" s="10"/>
      <c r="C977" s="10"/>
      <c r="D977" s="10"/>
      <c r="E977" s="10"/>
    </row>
    <row r="978" spans="2:5" ht="15.75" customHeight="1" x14ac:dyDescent="0.2">
      <c r="B978" s="10"/>
      <c r="C978" s="10"/>
      <c r="D978" s="10"/>
      <c r="E978" s="10"/>
    </row>
    <row r="979" spans="2:5" ht="15.75" customHeight="1" x14ac:dyDescent="0.2">
      <c r="B979" s="10"/>
      <c r="C979" s="10"/>
      <c r="D979" s="10"/>
      <c r="E979" s="10"/>
    </row>
    <row r="980" spans="2:5" ht="15.75" customHeight="1" x14ac:dyDescent="0.2">
      <c r="B980" s="10"/>
      <c r="C980" s="10"/>
      <c r="D980" s="10"/>
      <c r="E980" s="10"/>
    </row>
    <row r="981" spans="2:5" ht="15.75" customHeight="1" x14ac:dyDescent="0.2">
      <c r="B981" s="10"/>
      <c r="C981" s="10"/>
      <c r="D981" s="10"/>
      <c r="E981" s="10"/>
    </row>
    <row r="982" spans="2:5" ht="15.75" customHeight="1" x14ac:dyDescent="0.2">
      <c r="B982" s="10"/>
      <c r="C982" s="10"/>
      <c r="D982" s="10"/>
      <c r="E982" s="10"/>
    </row>
    <row r="983" spans="2:5" ht="15.75" customHeight="1" x14ac:dyDescent="0.2">
      <c r="B983" s="10"/>
      <c r="C983" s="10"/>
      <c r="D983" s="10"/>
      <c r="E983" s="10"/>
    </row>
    <row r="984" spans="2:5" ht="15.75" customHeight="1" x14ac:dyDescent="0.2">
      <c r="B984" s="10"/>
      <c r="C984" s="10"/>
      <c r="D984" s="10"/>
      <c r="E984" s="10"/>
    </row>
    <row r="985" spans="2:5" ht="15.75" customHeight="1" x14ac:dyDescent="0.2">
      <c r="B985" s="10"/>
      <c r="C985" s="10"/>
      <c r="D985" s="10"/>
      <c r="E985" s="10"/>
    </row>
    <row r="986" spans="2:5" ht="15.75" customHeight="1" x14ac:dyDescent="0.2">
      <c r="B986" s="10"/>
      <c r="C986" s="10"/>
      <c r="D986" s="10"/>
      <c r="E986" s="10"/>
    </row>
    <row r="987" spans="2:5" ht="15.75" customHeight="1" x14ac:dyDescent="0.2">
      <c r="B987" s="10"/>
      <c r="C987" s="10"/>
      <c r="D987" s="10"/>
      <c r="E987" s="10"/>
    </row>
    <row r="988" spans="2:5" ht="15.75" customHeight="1" x14ac:dyDescent="0.2">
      <c r="B988" s="10"/>
      <c r="C988" s="10"/>
      <c r="D988" s="10"/>
      <c r="E988" s="10"/>
    </row>
    <row r="989" spans="2:5" ht="15.75" customHeight="1" x14ac:dyDescent="0.2">
      <c r="B989" s="10"/>
      <c r="C989" s="10"/>
      <c r="D989" s="10"/>
      <c r="E989" s="10"/>
    </row>
    <row r="990" spans="2:5" ht="15.75" customHeight="1" x14ac:dyDescent="0.2">
      <c r="B990" s="10"/>
      <c r="C990" s="10"/>
      <c r="D990" s="10"/>
      <c r="E990" s="10"/>
    </row>
    <row r="991" spans="2:5" ht="15.75" customHeight="1" x14ac:dyDescent="0.2">
      <c r="B991" s="10"/>
      <c r="C991" s="10"/>
      <c r="D991" s="10"/>
      <c r="E991" s="10"/>
    </row>
    <row r="992" spans="2:5" ht="15.75" customHeight="1" x14ac:dyDescent="0.2">
      <c r="B992" s="10"/>
      <c r="C992" s="10"/>
      <c r="D992" s="10"/>
      <c r="E992" s="10"/>
    </row>
    <row r="993" spans="2:5" ht="15.75" customHeight="1" x14ac:dyDescent="0.2">
      <c r="B993" s="10"/>
      <c r="C993" s="10"/>
      <c r="D993" s="10"/>
      <c r="E993" s="10"/>
    </row>
    <row r="994" spans="2:5" ht="15.75" customHeight="1" x14ac:dyDescent="0.2">
      <c r="B994" s="10"/>
      <c r="C994" s="10"/>
      <c r="D994" s="10"/>
      <c r="E994" s="10"/>
    </row>
    <row r="995" spans="2:5" ht="15.75" customHeight="1" x14ac:dyDescent="0.2">
      <c r="B995" s="10"/>
      <c r="C995" s="10"/>
      <c r="D995" s="10"/>
      <c r="E995" s="10"/>
    </row>
    <row r="996" spans="2:5" ht="15.75" customHeight="1" x14ac:dyDescent="0.2">
      <c r="B996" s="10"/>
      <c r="C996" s="10"/>
      <c r="D996" s="10"/>
      <c r="E996" s="10"/>
    </row>
    <row r="997" spans="2:5" ht="15.75" customHeight="1" x14ac:dyDescent="0.2">
      <c r="B997" s="10"/>
      <c r="C997" s="10"/>
      <c r="D997" s="10"/>
      <c r="E997" s="10"/>
    </row>
    <row r="998" spans="2:5" ht="15.75" customHeight="1" x14ac:dyDescent="0.2">
      <c r="B998" s="10"/>
      <c r="C998" s="10"/>
      <c r="D998" s="10"/>
      <c r="E998" s="10"/>
    </row>
    <row r="999" spans="2:5" ht="15.75" customHeight="1" x14ac:dyDescent="0.2">
      <c r="B999" s="10"/>
      <c r="C999" s="10"/>
      <c r="D999" s="10"/>
      <c r="E999" s="10"/>
    </row>
    <row r="1000" spans="2:5" ht="15.75" customHeight="1" x14ac:dyDescent="0.2">
      <c r="B1000" s="10"/>
      <c r="C1000" s="10"/>
      <c r="D1000" s="10"/>
      <c r="E1000" s="10"/>
    </row>
  </sheetData>
  <hyperlinks>
    <hyperlink ref="B49" r:id="rId1" xr:uid="{00000000-0004-0000-0000-000000000000}"/>
    <hyperlink ref="B56" r:id="rId2" xr:uid="{00000000-0004-0000-0000-000001000000}"/>
    <hyperlink ref="A117" r:id="rId3" xr:uid="{00000000-0004-0000-0000-000002000000}"/>
    <hyperlink ref="A130" r:id="rId4" xr:uid="{00000000-0004-0000-0000-000003000000}"/>
    <hyperlink ref="A139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AI1000"/>
  <sheetViews>
    <sheetView workbookViewId="0">
      <selection activeCell="C20" sqref="C20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15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15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15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15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15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15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15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15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15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15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15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15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15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15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15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15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15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15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15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15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15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15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2"/>
  <sheetViews>
    <sheetView workbookViewId="0">
      <selection activeCell="B5" sqref="B5"/>
    </sheetView>
  </sheetViews>
  <sheetFormatPr baseColWidth="10" defaultRowHeight="14" x14ac:dyDescent="0.15"/>
  <cols>
    <col min="1" max="1" width="26" style="27" bestFit="1" customWidth="1"/>
    <col min="2" max="2" width="12.33203125" style="27" bestFit="1" customWidth="1"/>
  </cols>
  <sheetData>
    <row r="1" spans="1:38" s="51" customFormat="1" x14ac:dyDescent="0.15">
      <c r="A1" s="50" t="s">
        <v>133</v>
      </c>
    </row>
    <row r="2" spans="1:38" s="49" customFormat="1" x14ac:dyDescent="0.15">
      <c r="A2" s="56"/>
    </row>
    <row r="3" spans="1:38" ht="15" customHeight="1" x14ac:dyDescent="0.2">
      <c r="B3" s="30">
        <v>2020</v>
      </c>
      <c r="C3" s="30">
        <v>2021</v>
      </c>
      <c r="D3" s="30">
        <v>2022</v>
      </c>
      <c r="E3" s="30">
        <v>2023</v>
      </c>
      <c r="F3" s="30">
        <v>2024</v>
      </c>
      <c r="G3" s="30">
        <v>2025</v>
      </c>
      <c r="H3" s="30">
        <v>2026</v>
      </c>
      <c r="I3" s="30">
        <v>2027</v>
      </c>
      <c r="J3" s="30">
        <v>2028</v>
      </c>
      <c r="K3" s="30">
        <v>2029</v>
      </c>
      <c r="L3" s="30">
        <v>2030</v>
      </c>
      <c r="M3" s="30">
        <v>2031</v>
      </c>
      <c r="N3" s="30">
        <v>2032</v>
      </c>
      <c r="O3" s="30">
        <v>2033</v>
      </c>
      <c r="P3" s="30">
        <v>2034</v>
      </c>
      <c r="Q3" s="30">
        <v>2035</v>
      </c>
      <c r="R3" s="30">
        <v>2036</v>
      </c>
      <c r="S3" s="30">
        <v>2037</v>
      </c>
      <c r="T3" s="30">
        <v>2038</v>
      </c>
      <c r="U3" s="30">
        <v>2039</v>
      </c>
      <c r="V3" s="30">
        <v>2040</v>
      </c>
      <c r="W3" s="30">
        <v>2041</v>
      </c>
      <c r="X3" s="30">
        <v>2042</v>
      </c>
      <c r="Y3" s="30">
        <v>2043</v>
      </c>
      <c r="Z3" s="30">
        <v>2044</v>
      </c>
      <c r="AA3" s="30">
        <v>2045</v>
      </c>
      <c r="AB3" s="30">
        <v>2046</v>
      </c>
      <c r="AC3" s="30">
        <v>2047</v>
      </c>
      <c r="AD3" s="30">
        <v>2048</v>
      </c>
      <c r="AE3" s="30">
        <v>2049</v>
      </c>
      <c r="AF3" s="30">
        <v>2050</v>
      </c>
    </row>
    <row r="4" spans="1:38" x14ac:dyDescent="0.15">
      <c r="A4" s="15" t="s">
        <v>134</v>
      </c>
    </row>
    <row r="5" spans="1:38" x14ac:dyDescent="0.15">
      <c r="A5" s="49" t="s">
        <v>135</v>
      </c>
      <c r="B5">
        <f>'BIFUbC-natural-gas'!B4/('BIFUbC-natural-gas'!B4+'BIFUbC-natural-gas'!B10)</f>
        <v>0.1034045178705115</v>
      </c>
      <c r="C5">
        <f>'BIFUbC-natural-gas'!C4/('BIFUbC-natural-gas'!C4+'BIFUbC-natural-gas'!C10)</f>
        <v>9.5325257865849181E-2</v>
      </c>
      <c r="D5">
        <f>'BIFUbC-natural-gas'!D4/('BIFUbC-natural-gas'!D4+'BIFUbC-natural-gas'!D10)</f>
        <v>0.11214603374909761</v>
      </c>
      <c r="E5">
        <f>'BIFUbC-natural-gas'!E4/('BIFUbC-natural-gas'!E4+'BIFUbC-natural-gas'!E10)</f>
        <v>0.11207337481502697</v>
      </c>
      <c r="F5">
        <f>'BIFUbC-natural-gas'!F4/('BIFUbC-natural-gas'!F4+'BIFUbC-natural-gas'!F10)</f>
        <v>0.11289738697733935</v>
      </c>
      <c r="G5">
        <f>'BIFUbC-natural-gas'!G4/('BIFUbC-natural-gas'!G4+'BIFUbC-natural-gas'!G10)</f>
        <v>0.11536795323926717</v>
      </c>
      <c r="H5">
        <f>'BIFUbC-natural-gas'!H4/('BIFUbC-natural-gas'!H4+'BIFUbC-natural-gas'!H10)</f>
        <v>0.11526034312696103</v>
      </c>
      <c r="I5">
        <f>'BIFUbC-natural-gas'!I4/('BIFUbC-natural-gas'!I4+'BIFUbC-natural-gas'!I10)</f>
        <v>0.11666135289005632</v>
      </c>
      <c r="J5">
        <f>'BIFUbC-natural-gas'!J4/('BIFUbC-natural-gas'!J4+'BIFUbC-natural-gas'!J10)</f>
        <v>0.11672531416275943</v>
      </c>
      <c r="K5">
        <f>'BIFUbC-natural-gas'!K4/('BIFUbC-natural-gas'!K4+'BIFUbC-natural-gas'!K10)</f>
        <v>0.11622695664099159</v>
      </c>
      <c r="L5">
        <f>'BIFUbC-natural-gas'!L4/('BIFUbC-natural-gas'!L4+'BIFUbC-natural-gas'!L10)</f>
        <v>0.12012354727589203</v>
      </c>
      <c r="M5">
        <f>'BIFUbC-natural-gas'!M4/('BIFUbC-natural-gas'!M4+'BIFUbC-natural-gas'!M10)</f>
        <v>0.12049995296131742</v>
      </c>
      <c r="N5">
        <f>'BIFUbC-natural-gas'!N4/('BIFUbC-natural-gas'!N4+'BIFUbC-natural-gas'!N10)</f>
        <v>0.12153391704372628</v>
      </c>
      <c r="O5">
        <f>'BIFUbC-natural-gas'!O4/('BIFUbC-natural-gas'!O4+'BIFUbC-natural-gas'!O10)</f>
        <v>0.12244171688268089</v>
      </c>
      <c r="P5">
        <f>'BIFUbC-natural-gas'!P4/('BIFUbC-natural-gas'!P4+'BIFUbC-natural-gas'!P10)</f>
        <v>0.12188661176810678</v>
      </c>
      <c r="Q5">
        <f>'BIFUbC-natural-gas'!Q4/('BIFUbC-natural-gas'!Q4+'BIFUbC-natural-gas'!Q10)</f>
        <v>0.1211843413690845</v>
      </c>
      <c r="R5">
        <f>'BIFUbC-natural-gas'!R4/('BIFUbC-natural-gas'!R4+'BIFUbC-natural-gas'!R10)</f>
        <v>0.11930740018871173</v>
      </c>
      <c r="S5">
        <f>'BIFUbC-natural-gas'!S4/('BIFUbC-natural-gas'!S4+'BIFUbC-natural-gas'!S10)</f>
        <v>0.11824597500277996</v>
      </c>
      <c r="T5">
        <f>'BIFUbC-natural-gas'!T4/('BIFUbC-natural-gas'!T4+'BIFUbC-natural-gas'!T10)</f>
        <v>0.11756496569279816</v>
      </c>
      <c r="U5">
        <f>'BIFUbC-natural-gas'!U4/('BIFUbC-natural-gas'!U4+'BIFUbC-natural-gas'!U10)</f>
        <v>0.11531093718098938</v>
      </c>
      <c r="V5">
        <f>'BIFUbC-natural-gas'!V4/('BIFUbC-natural-gas'!V4+'BIFUbC-natural-gas'!V10)</f>
        <v>0.11635142217568817</v>
      </c>
      <c r="W5">
        <f>'BIFUbC-natural-gas'!W4/('BIFUbC-natural-gas'!W4+'BIFUbC-natural-gas'!W10)</f>
        <v>0.11651696976558691</v>
      </c>
      <c r="X5">
        <f>'BIFUbC-natural-gas'!X4/('BIFUbC-natural-gas'!X4+'BIFUbC-natural-gas'!X10)</f>
        <v>0.1163941592872576</v>
      </c>
      <c r="Y5">
        <f>'BIFUbC-natural-gas'!Y4/('BIFUbC-natural-gas'!Y4+'BIFUbC-natural-gas'!Y10)</f>
        <v>0.11655512397647042</v>
      </c>
      <c r="Z5">
        <f>'BIFUbC-natural-gas'!Z4/('BIFUbC-natural-gas'!Z4+'BIFUbC-natural-gas'!Z10)</f>
        <v>0.11673841852761346</v>
      </c>
      <c r="AA5">
        <f>'BIFUbC-natural-gas'!AA4/('BIFUbC-natural-gas'!AA4+'BIFUbC-natural-gas'!AA10)</f>
        <v>0.1173850004452117</v>
      </c>
      <c r="AB5">
        <f>'BIFUbC-natural-gas'!AB4/('BIFUbC-natural-gas'!AB4+'BIFUbC-natural-gas'!AB10)</f>
        <v>0.11600874189438862</v>
      </c>
      <c r="AC5">
        <f>'BIFUbC-natural-gas'!AC4/('BIFUbC-natural-gas'!AC4+'BIFUbC-natural-gas'!AC10)</f>
        <v>0.11483945329862946</v>
      </c>
      <c r="AD5">
        <f>'BIFUbC-natural-gas'!AD4/('BIFUbC-natural-gas'!AD4+'BIFUbC-natural-gas'!AD10)</f>
        <v>0.1143033885299706</v>
      </c>
      <c r="AE5">
        <f>'BIFUbC-natural-gas'!AE4/('BIFUbC-natural-gas'!AE4+'BIFUbC-natural-gas'!AE10)</f>
        <v>0.1135353115139066</v>
      </c>
      <c r="AF5">
        <f>'BIFUbC-natural-gas'!AF4/('BIFUbC-natural-gas'!AF4+'BIFUbC-natural-gas'!AF10)</f>
        <v>0.11233188379998728</v>
      </c>
    </row>
    <row r="6" spans="1:38" x14ac:dyDescent="0.15">
      <c r="A6" s="49" t="s">
        <v>136</v>
      </c>
      <c r="B6">
        <f>'BIFUbC-natural-gas'!B10/('BIFUbC-natural-gas'!B4+'BIFUbC-natural-gas'!B10)</f>
        <v>0.89659548212948847</v>
      </c>
      <c r="C6">
        <f>'BIFUbC-natural-gas'!C10/('BIFUbC-natural-gas'!C4+'BIFUbC-natural-gas'!C10)</f>
        <v>0.90467474213415078</v>
      </c>
      <c r="D6">
        <f>'BIFUbC-natural-gas'!D10/('BIFUbC-natural-gas'!D4+'BIFUbC-natural-gas'!D10)</f>
        <v>0.8878539662509024</v>
      </c>
      <c r="E6">
        <f>'BIFUbC-natural-gas'!E10/('BIFUbC-natural-gas'!E4+'BIFUbC-natural-gas'!E10)</f>
        <v>0.88792662518497301</v>
      </c>
      <c r="F6">
        <f>'BIFUbC-natural-gas'!F10/('BIFUbC-natural-gas'!F4+'BIFUbC-natural-gas'!F10)</f>
        <v>0.88710261302266058</v>
      </c>
      <c r="G6">
        <f>'BIFUbC-natural-gas'!G10/('BIFUbC-natural-gas'!G4+'BIFUbC-natural-gas'!G10)</f>
        <v>0.88463204676073293</v>
      </c>
      <c r="H6">
        <f>'BIFUbC-natural-gas'!H10/('BIFUbC-natural-gas'!H4+'BIFUbC-natural-gas'!H10)</f>
        <v>0.88473965687303902</v>
      </c>
      <c r="I6">
        <f>'BIFUbC-natural-gas'!I10/('BIFUbC-natural-gas'!I4+'BIFUbC-natural-gas'!I10)</f>
        <v>0.8833386471099437</v>
      </c>
      <c r="J6">
        <f>'BIFUbC-natural-gas'!J10/('BIFUbC-natural-gas'!J4+'BIFUbC-natural-gas'!J10)</f>
        <v>0.88327468583724056</v>
      </c>
      <c r="K6">
        <f>'BIFUbC-natural-gas'!K10/('BIFUbC-natural-gas'!K4+'BIFUbC-natural-gas'!K10)</f>
        <v>0.88377304335900841</v>
      </c>
      <c r="L6">
        <f>'BIFUbC-natural-gas'!L10/('BIFUbC-natural-gas'!L4+'BIFUbC-natural-gas'!L10)</f>
        <v>0.87987645272410797</v>
      </c>
      <c r="M6">
        <f>'BIFUbC-natural-gas'!M10/('BIFUbC-natural-gas'!M4+'BIFUbC-natural-gas'!M10)</f>
        <v>0.87950004703868268</v>
      </c>
      <c r="N6">
        <f>'BIFUbC-natural-gas'!N10/('BIFUbC-natural-gas'!N4+'BIFUbC-natural-gas'!N10)</f>
        <v>0.87846608295627371</v>
      </c>
      <c r="O6">
        <f>'BIFUbC-natural-gas'!O10/('BIFUbC-natural-gas'!O4+'BIFUbC-natural-gas'!O10)</f>
        <v>0.87755828311731909</v>
      </c>
      <c r="P6">
        <f>'BIFUbC-natural-gas'!P10/('BIFUbC-natural-gas'!P4+'BIFUbC-natural-gas'!P10)</f>
        <v>0.87811338823189322</v>
      </c>
      <c r="Q6">
        <f>'BIFUbC-natural-gas'!Q10/('BIFUbC-natural-gas'!Q4+'BIFUbC-natural-gas'!Q10)</f>
        <v>0.87881565863091549</v>
      </c>
      <c r="R6">
        <f>'BIFUbC-natural-gas'!R10/('BIFUbC-natural-gas'!R4+'BIFUbC-natural-gas'!R10)</f>
        <v>0.88069259981128822</v>
      </c>
      <c r="S6">
        <f>'BIFUbC-natural-gas'!S10/('BIFUbC-natural-gas'!S4+'BIFUbC-natural-gas'!S10)</f>
        <v>0.88175402499722011</v>
      </c>
      <c r="T6">
        <f>'BIFUbC-natural-gas'!T10/('BIFUbC-natural-gas'!T4+'BIFUbC-natural-gas'!T10)</f>
        <v>0.88243503430720183</v>
      </c>
      <c r="U6">
        <f>'BIFUbC-natural-gas'!U10/('BIFUbC-natural-gas'!U4+'BIFUbC-natural-gas'!U10)</f>
        <v>0.88468906281901061</v>
      </c>
      <c r="V6">
        <f>'BIFUbC-natural-gas'!V10/('BIFUbC-natural-gas'!V4+'BIFUbC-natural-gas'!V10)</f>
        <v>0.88364857782431183</v>
      </c>
      <c r="W6">
        <f>'BIFUbC-natural-gas'!W10/('BIFUbC-natural-gas'!W4+'BIFUbC-natural-gas'!W10)</f>
        <v>0.8834830302344131</v>
      </c>
      <c r="X6">
        <f>'BIFUbC-natural-gas'!X10/('BIFUbC-natural-gas'!X4+'BIFUbC-natural-gas'!X10)</f>
        <v>0.8836058407127424</v>
      </c>
      <c r="Y6">
        <f>'BIFUbC-natural-gas'!Y10/('BIFUbC-natural-gas'!Y4+'BIFUbC-natural-gas'!Y10)</f>
        <v>0.88344487602352961</v>
      </c>
      <c r="Z6">
        <f>'BIFUbC-natural-gas'!Z10/('BIFUbC-natural-gas'!Z4+'BIFUbC-natural-gas'!Z10)</f>
        <v>0.88326158147238654</v>
      </c>
      <c r="AA6">
        <f>'BIFUbC-natural-gas'!AA10/('BIFUbC-natural-gas'!AA4+'BIFUbC-natural-gas'!AA10)</f>
        <v>0.88261499955478828</v>
      </c>
      <c r="AB6">
        <f>'BIFUbC-natural-gas'!AB10/('BIFUbC-natural-gas'!AB4+'BIFUbC-natural-gas'!AB10)</f>
        <v>0.88399125810561141</v>
      </c>
      <c r="AC6">
        <f>'BIFUbC-natural-gas'!AC10/('BIFUbC-natural-gas'!AC4+'BIFUbC-natural-gas'!AC10)</f>
        <v>0.88516054670137045</v>
      </c>
      <c r="AD6">
        <f>'BIFUbC-natural-gas'!AD10/('BIFUbC-natural-gas'!AD4+'BIFUbC-natural-gas'!AD10)</f>
        <v>0.88569661147002932</v>
      </c>
      <c r="AE6">
        <f>'BIFUbC-natural-gas'!AE10/('BIFUbC-natural-gas'!AE4+'BIFUbC-natural-gas'!AE10)</f>
        <v>0.88646468848609339</v>
      </c>
      <c r="AF6">
        <f>'BIFUbC-natural-gas'!AF10/('BIFUbC-natural-gas'!AF4+'BIFUbC-natural-gas'!AF10)</f>
        <v>0.88766811620001262</v>
      </c>
    </row>
    <row r="7" spans="1:38" x14ac:dyDescent="0.15">
      <c r="A7" s="15"/>
    </row>
    <row r="8" spans="1:38" x14ac:dyDescent="0.15">
      <c r="A8" s="15" t="s">
        <v>137</v>
      </c>
    </row>
    <row r="9" spans="1:38" x14ac:dyDescent="0.15">
      <c r="A9" s="49" t="s">
        <v>135</v>
      </c>
      <c r="B9">
        <f>IF(('BIFUbC-heavy-or-residual-oil'!B4+'BIFUbC-heavy-or-residual-oil'!B10) &gt; 0, 'BIFUbC-heavy-or-residual-oil'!B4/('BIFUbC-heavy-or-residual-oil'!B4+'BIFUbC-heavy-or-residual-oil'!B10), 0.5)</f>
        <v>0.5</v>
      </c>
      <c r="C9">
        <f>IF(('BIFUbC-heavy-or-residual-oil'!C4+'BIFUbC-heavy-or-residual-oil'!C10) &gt; 0, 'BIFUbC-heavy-or-residual-oil'!C4/('BIFUbC-heavy-or-residual-oil'!C4+'BIFUbC-heavy-or-residual-oil'!C10), 0.5)</f>
        <v>0.5</v>
      </c>
      <c r="D9">
        <f>IF(('BIFUbC-heavy-or-residual-oil'!D4+'BIFUbC-heavy-or-residual-oil'!D10) &gt; 0, 'BIFUbC-heavy-or-residual-oil'!D4/('BIFUbC-heavy-or-residual-oil'!D4+'BIFUbC-heavy-or-residual-oil'!D10), 0.5)</f>
        <v>0.5</v>
      </c>
      <c r="E9">
        <f>IF(('BIFUbC-heavy-or-residual-oil'!E4+'BIFUbC-heavy-or-residual-oil'!E10) &gt; 0, 'BIFUbC-heavy-or-residual-oil'!E4/('BIFUbC-heavy-or-residual-oil'!E4+'BIFUbC-heavy-or-residual-oil'!E10), 0.5)</f>
        <v>0.5</v>
      </c>
      <c r="F9">
        <f>IF(('BIFUbC-heavy-or-residual-oil'!F4+'BIFUbC-heavy-or-residual-oil'!F10) &gt; 0, 'BIFUbC-heavy-or-residual-oil'!F4/('BIFUbC-heavy-or-residual-oil'!F4+'BIFUbC-heavy-or-residual-oil'!F10), 0.5)</f>
        <v>0.5</v>
      </c>
      <c r="G9">
        <f>IF(('BIFUbC-heavy-or-residual-oil'!G4+'BIFUbC-heavy-or-residual-oil'!G10) &gt; 0, 'BIFUbC-heavy-or-residual-oil'!G4/('BIFUbC-heavy-or-residual-oil'!G4+'BIFUbC-heavy-or-residual-oil'!G10), 0.5)</f>
        <v>0.5</v>
      </c>
      <c r="H9">
        <f>IF(('BIFUbC-heavy-or-residual-oil'!H4+'BIFUbC-heavy-or-residual-oil'!H10) &gt; 0, 'BIFUbC-heavy-or-residual-oil'!H4/('BIFUbC-heavy-or-residual-oil'!H4+'BIFUbC-heavy-or-residual-oil'!H10), 0.5)</f>
        <v>0.5</v>
      </c>
      <c r="I9">
        <f>IF(('BIFUbC-heavy-or-residual-oil'!I4+'BIFUbC-heavy-or-residual-oil'!I10) &gt; 0, 'BIFUbC-heavy-or-residual-oil'!I4/('BIFUbC-heavy-or-residual-oil'!I4+'BIFUbC-heavy-or-residual-oil'!I10), 0.5)</f>
        <v>0.5</v>
      </c>
      <c r="J9">
        <f>IF(('BIFUbC-heavy-or-residual-oil'!J4+'BIFUbC-heavy-or-residual-oil'!J10) &gt; 0, 'BIFUbC-heavy-or-residual-oil'!J4/('BIFUbC-heavy-or-residual-oil'!J4+'BIFUbC-heavy-or-residual-oil'!J10), 0.5)</f>
        <v>0.5</v>
      </c>
      <c r="K9">
        <f>IF(('BIFUbC-heavy-or-residual-oil'!K4+'BIFUbC-heavy-or-residual-oil'!K10) &gt; 0, 'BIFUbC-heavy-or-residual-oil'!K4/('BIFUbC-heavy-or-residual-oil'!K4+'BIFUbC-heavy-or-residual-oil'!K10), 0.5)</f>
        <v>0.5</v>
      </c>
      <c r="L9">
        <f>IF(('BIFUbC-heavy-or-residual-oil'!L4+'BIFUbC-heavy-or-residual-oil'!L10) &gt; 0, 'BIFUbC-heavy-or-residual-oil'!L4/('BIFUbC-heavy-or-residual-oil'!L4+'BIFUbC-heavy-or-residual-oil'!L10), 0.5)</f>
        <v>0.5</v>
      </c>
      <c r="M9">
        <f>IF(('BIFUbC-heavy-or-residual-oil'!M4+'BIFUbC-heavy-or-residual-oil'!M10) &gt; 0, 'BIFUbC-heavy-or-residual-oil'!M4/('BIFUbC-heavy-or-residual-oil'!M4+'BIFUbC-heavy-or-residual-oil'!M10), 0.5)</f>
        <v>0.5</v>
      </c>
      <c r="N9">
        <f>IF(('BIFUbC-heavy-or-residual-oil'!N4+'BIFUbC-heavy-or-residual-oil'!N10) &gt; 0, 'BIFUbC-heavy-or-residual-oil'!N4/('BIFUbC-heavy-or-residual-oil'!N4+'BIFUbC-heavy-or-residual-oil'!N10), 0.5)</f>
        <v>0.5</v>
      </c>
      <c r="O9">
        <f>IF(('BIFUbC-heavy-or-residual-oil'!O4+'BIFUbC-heavy-or-residual-oil'!O10) &gt; 0, 'BIFUbC-heavy-or-residual-oil'!O4/('BIFUbC-heavy-or-residual-oil'!O4+'BIFUbC-heavy-or-residual-oil'!O10), 0.5)</f>
        <v>0.5</v>
      </c>
      <c r="P9">
        <f>IF(('BIFUbC-heavy-or-residual-oil'!P4+'BIFUbC-heavy-or-residual-oil'!P10) &gt; 0, 'BIFUbC-heavy-or-residual-oil'!P4/('BIFUbC-heavy-or-residual-oil'!P4+'BIFUbC-heavy-or-residual-oil'!P10), 0.5)</f>
        <v>0.5</v>
      </c>
      <c r="Q9">
        <f>IF(('BIFUbC-heavy-or-residual-oil'!Q4+'BIFUbC-heavy-or-residual-oil'!Q10) &gt; 0, 'BIFUbC-heavy-or-residual-oil'!Q4/('BIFUbC-heavy-or-residual-oil'!Q4+'BIFUbC-heavy-or-residual-oil'!Q10), 0.5)</f>
        <v>0.5</v>
      </c>
      <c r="R9">
        <f>IF(('BIFUbC-heavy-or-residual-oil'!R4+'BIFUbC-heavy-or-residual-oil'!R10) &gt; 0, 'BIFUbC-heavy-or-residual-oil'!R4/('BIFUbC-heavy-or-residual-oil'!R4+'BIFUbC-heavy-or-residual-oil'!R10), 0.5)</f>
        <v>0.5</v>
      </c>
      <c r="S9">
        <f>IF(('BIFUbC-heavy-or-residual-oil'!S4+'BIFUbC-heavy-or-residual-oil'!S10) &gt; 0, 'BIFUbC-heavy-or-residual-oil'!S4/('BIFUbC-heavy-or-residual-oil'!S4+'BIFUbC-heavy-or-residual-oil'!S10), 0.5)</f>
        <v>0.5</v>
      </c>
      <c r="T9">
        <f>IF(('BIFUbC-heavy-or-residual-oil'!T4+'BIFUbC-heavy-or-residual-oil'!T10) &gt; 0, 'BIFUbC-heavy-or-residual-oil'!T4/('BIFUbC-heavy-or-residual-oil'!T4+'BIFUbC-heavy-or-residual-oil'!T10), 0.5)</f>
        <v>0.5</v>
      </c>
      <c r="U9">
        <f>IF(('BIFUbC-heavy-or-residual-oil'!U4+'BIFUbC-heavy-or-residual-oil'!U10) &gt; 0, 'BIFUbC-heavy-or-residual-oil'!U4/('BIFUbC-heavy-or-residual-oil'!U4+'BIFUbC-heavy-or-residual-oil'!U10), 0.5)</f>
        <v>0.5</v>
      </c>
      <c r="V9">
        <f>IF(('BIFUbC-heavy-or-residual-oil'!V4+'BIFUbC-heavy-or-residual-oil'!V10) &gt; 0, 'BIFUbC-heavy-or-residual-oil'!V4/('BIFUbC-heavy-or-residual-oil'!V4+'BIFUbC-heavy-or-residual-oil'!V10), 0.5)</f>
        <v>0.5</v>
      </c>
      <c r="W9">
        <f>IF(('BIFUbC-heavy-or-residual-oil'!W4+'BIFUbC-heavy-or-residual-oil'!W10) &gt; 0, 'BIFUbC-heavy-or-residual-oil'!W4/('BIFUbC-heavy-or-residual-oil'!W4+'BIFUbC-heavy-or-residual-oil'!W10), 0.5)</f>
        <v>0.5</v>
      </c>
      <c r="X9">
        <f>IF(('BIFUbC-heavy-or-residual-oil'!X4+'BIFUbC-heavy-or-residual-oil'!X10) &gt; 0, 'BIFUbC-heavy-or-residual-oil'!X4/('BIFUbC-heavy-or-residual-oil'!X4+'BIFUbC-heavy-or-residual-oil'!X10), 0.5)</f>
        <v>0.5</v>
      </c>
      <c r="Y9">
        <f>IF(('BIFUbC-heavy-or-residual-oil'!Y4+'BIFUbC-heavy-or-residual-oil'!Y10) &gt; 0, 'BIFUbC-heavy-or-residual-oil'!Y4/('BIFUbC-heavy-or-residual-oil'!Y4+'BIFUbC-heavy-or-residual-oil'!Y10), 0.5)</f>
        <v>0.5</v>
      </c>
      <c r="Z9">
        <f>IF(('BIFUbC-heavy-or-residual-oil'!Z4+'BIFUbC-heavy-or-residual-oil'!Z10) &gt; 0, 'BIFUbC-heavy-or-residual-oil'!Z4/('BIFUbC-heavy-or-residual-oil'!Z4+'BIFUbC-heavy-or-residual-oil'!Z10), 0.5)</f>
        <v>0.5</v>
      </c>
      <c r="AA9">
        <f>IF(('BIFUbC-heavy-or-residual-oil'!AA4+'BIFUbC-heavy-or-residual-oil'!AA10) &gt; 0, 'BIFUbC-heavy-or-residual-oil'!AA4/('BIFUbC-heavy-or-residual-oil'!AA4+'BIFUbC-heavy-or-residual-oil'!AA10), 0.5)</f>
        <v>0.5</v>
      </c>
      <c r="AB9">
        <f>IF(('BIFUbC-heavy-or-residual-oil'!AB4+'BIFUbC-heavy-or-residual-oil'!AB10) &gt; 0, 'BIFUbC-heavy-or-residual-oil'!AB4/('BIFUbC-heavy-or-residual-oil'!AB4+'BIFUbC-heavy-or-residual-oil'!AB10), 0.5)</f>
        <v>0.5</v>
      </c>
      <c r="AC9">
        <f>IF(('BIFUbC-heavy-or-residual-oil'!AC4+'BIFUbC-heavy-or-residual-oil'!AC10) &gt; 0, 'BIFUbC-heavy-or-residual-oil'!AC4/('BIFUbC-heavy-or-residual-oil'!AC4+'BIFUbC-heavy-or-residual-oil'!AC10), 0.5)</f>
        <v>0.5</v>
      </c>
      <c r="AD9">
        <f>IF(('BIFUbC-heavy-or-residual-oil'!AD4+'BIFUbC-heavy-or-residual-oil'!AD10) &gt; 0, 'BIFUbC-heavy-or-residual-oil'!AD4/('BIFUbC-heavy-or-residual-oil'!AD4+'BIFUbC-heavy-or-residual-oil'!AD10), 0.5)</f>
        <v>0.5</v>
      </c>
      <c r="AE9">
        <f>IF(('BIFUbC-heavy-or-residual-oil'!AE4+'BIFUbC-heavy-or-residual-oil'!AE10) &gt; 0, 'BIFUbC-heavy-or-residual-oil'!AE4/('BIFUbC-heavy-or-residual-oil'!AE4+'BIFUbC-heavy-or-residual-oil'!AE10), 0.5)</f>
        <v>0.5</v>
      </c>
      <c r="AF9">
        <f>IF(('BIFUbC-heavy-or-residual-oil'!AF4+'BIFUbC-heavy-or-residual-oil'!AF10) &gt; 0, 'BIFUbC-heavy-or-residual-oil'!AF4/('BIFUbC-heavy-or-residual-oil'!AF4+'BIFUbC-heavy-or-residual-oil'!AF10), 0.5)</f>
        <v>0.5</v>
      </c>
    </row>
    <row r="10" spans="1:38" x14ac:dyDescent="0.15">
      <c r="A10" s="49" t="s">
        <v>136</v>
      </c>
      <c r="B10">
        <f>IF(('BIFUbC-heavy-or-residual-oil'!B8+'BIFUbC-heavy-or-residual-oil'!B14)&gt;0, 'BIFUbC-heavy-or-residual-oil'!B14/('BIFUbC-heavy-or-residual-oil'!B8+'BIFUbC-heavy-or-residual-oil'!B14), 0.5)</f>
        <v>0.5</v>
      </c>
      <c r="C10">
        <f>IF(('BIFUbC-heavy-or-residual-oil'!C8+'BIFUbC-heavy-or-residual-oil'!C14)&gt;0, 'BIFUbC-heavy-or-residual-oil'!C14/('BIFUbC-heavy-or-residual-oil'!C8+'BIFUbC-heavy-or-residual-oil'!C14), 0.5)</f>
        <v>0.5</v>
      </c>
      <c r="D10">
        <f>IF(('BIFUbC-heavy-or-residual-oil'!D8+'BIFUbC-heavy-or-residual-oil'!D14)&gt;0, 'BIFUbC-heavy-or-residual-oil'!D14/('BIFUbC-heavy-or-residual-oil'!D8+'BIFUbC-heavy-or-residual-oil'!D14), 0.5)</f>
        <v>0.5</v>
      </c>
      <c r="E10">
        <f>IF(('BIFUbC-heavy-or-residual-oil'!E8+'BIFUbC-heavy-or-residual-oil'!E14)&gt;0, 'BIFUbC-heavy-or-residual-oil'!E14/('BIFUbC-heavy-or-residual-oil'!E8+'BIFUbC-heavy-or-residual-oil'!E14), 0.5)</f>
        <v>0.5</v>
      </c>
      <c r="F10">
        <f>IF(('BIFUbC-heavy-or-residual-oil'!F8+'BIFUbC-heavy-or-residual-oil'!F14)&gt;0, 'BIFUbC-heavy-or-residual-oil'!F14/('BIFUbC-heavy-or-residual-oil'!F8+'BIFUbC-heavy-or-residual-oil'!F14), 0.5)</f>
        <v>0.5</v>
      </c>
      <c r="G10">
        <f>IF(('BIFUbC-heavy-or-residual-oil'!G8+'BIFUbC-heavy-or-residual-oil'!G14)&gt;0, 'BIFUbC-heavy-or-residual-oil'!G14/('BIFUbC-heavy-or-residual-oil'!G8+'BIFUbC-heavy-or-residual-oil'!G14), 0.5)</f>
        <v>0.5</v>
      </c>
      <c r="H10">
        <f>IF(('BIFUbC-heavy-or-residual-oil'!H8+'BIFUbC-heavy-or-residual-oil'!H14)&gt;0, 'BIFUbC-heavy-or-residual-oil'!H14/('BIFUbC-heavy-or-residual-oil'!H8+'BIFUbC-heavy-or-residual-oil'!H14), 0.5)</f>
        <v>0.5</v>
      </c>
      <c r="I10">
        <f>IF(('BIFUbC-heavy-or-residual-oil'!I8+'BIFUbC-heavy-or-residual-oil'!I14)&gt;0, 'BIFUbC-heavy-or-residual-oil'!I14/('BIFUbC-heavy-or-residual-oil'!I8+'BIFUbC-heavy-or-residual-oil'!I14), 0.5)</f>
        <v>0.5</v>
      </c>
      <c r="J10">
        <f>IF(('BIFUbC-heavy-or-residual-oil'!J8+'BIFUbC-heavy-or-residual-oil'!J14)&gt;0, 'BIFUbC-heavy-or-residual-oil'!J14/('BIFUbC-heavy-or-residual-oil'!J8+'BIFUbC-heavy-or-residual-oil'!J14), 0.5)</f>
        <v>0.5</v>
      </c>
      <c r="K10">
        <f>IF(('BIFUbC-heavy-or-residual-oil'!K8+'BIFUbC-heavy-or-residual-oil'!K14)&gt;0, 'BIFUbC-heavy-or-residual-oil'!K14/('BIFUbC-heavy-or-residual-oil'!K8+'BIFUbC-heavy-or-residual-oil'!K14), 0.5)</f>
        <v>0.5</v>
      </c>
      <c r="L10">
        <f>IF(('BIFUbC-heavy-or-residual-oil'!L8+'BIFUbC-heavy-or-residual-oil'!L14)&gt;0, 'BIFUbC-heavy-or-residual-oil'!L14/('BIFUbC-heavy-or-residual-oil'!L8+'BIFUbC-heavy-or-residual-oil'!L14), 0.5)</f>
        <v>0.5</v>
      </c>
      <c r="M10">
        <f>IF(('BIFUbC-heavy-or-residual-oil'!M8+'BIFUbC-heavy-or-residual-oil'!M14)&gt;0, 'BIFUbC-heavy-or-residual-oil'!M14/('BIFUbC-heavy-or-residual-oil'!M8+'BIFUbC-heavy-or-residual-oil'!M14), 0.5)</f>
        <v>0.5</v>
      </c>
      <c r="N10">
        <f>IF(('BIFUbC-heavy-or-residual-oil'!N8+'BIFUbC-heavy-or-residual-oil'!N14)&gt;0, 'BIFUbC-heavy-or-residual-oil'!N14/('BIFUbC-heavy-or-residual-oil'!N8+'BIFUbC-heavy-or-residual-oil'!N14), 0.5)</f>
        <v>0.5</v>
      </c>
      <c r="O10">
        <f>IF(('BIFUbC-heavy-or-residual-oil'!O8+'BIFUbC-heavy-or-residual-oil'!O14)&gt;0, 'BIFUbC-heavy-or-residual-oil'!O14/('BIFUbC-heavy-or-residual-oil'!O8+'BIFUbC-heavy-or-residual-oil'!O14), 0.5)</f>
        <v>0.5</v>
      </c>
      <c r="P10">
        <f>IF(('BIFUbC-heavy-or-residual-oil'!P8+'BIFUbC-heavy-or-residual-oil'!P14)&gt;0, 'BIFUbC-heavy-or-residual-oil'!P14/('BIFUbC-heavy-or-residual-oil'!P8+'BIFUbC-heavy-or-residual-oil'!P14), 0.5)</f>
        <v>0.5</v>
      </c>
      <c r="Q10">
        <f>IF(('BIFUbC-heavy-or-residual-oil'!Q8+'BIFUbC-heavy-or-residual-oil'!Q14)&gt;0, 'BIFUbC-heavy-or-residual-oil'!Q14/('BIFUbC-heavy-or-residual-oil'!Q8+'BIFUbC-heavy-or-residual-oil'!Q14), 0.5)</f>
        <v>0.5</v>
      </c>
      <c r="R10">
        <f>IF(('BIFUbC-heavy-or-residual-oil'!R8+'BIFUbC-heavy-or-residual-oil'!R14)&gt;0, 'BIFUbC-heavy-or-residual-oil'!R14/('BIFUbC-heavy-or-residual-oil'!R8+'BIFUbC-heavy-or-residual-oil'!R14), 0.5)</f>
        <v>0.5</v>
      </c>
      <c r="S10">
        <f>IF(('BIFUbC-heavy-or-residual-oil'!S8+'BIFUbC-heavy-or-residual-oil'!S14)&gt;0, 'BIFUbC-heavy-or-residual-oil'!S14/('BIFUbC-heavy-or-residual-oil'!S8+'BIFUbC-heavy-or-residual-oil'!S14), 0.5)</f>
        <v>0.5</v>
      </c>
      <c r="T10">
        <f>IF(('BIFUbC-heavy-or-residual-oil'!T8+'BIFUbC-heavy-or-residual-oil'!T14)&gt;0, 'BIFUbC-heavy-or-residual-oil'!T14/('BIFUbC-heavy-or-residual-oil'!T8+'BIFUbC-heavy-or-residual-oil'!T14), 0.5)</f>
        <v>0.5</v>
      </c>
      <c r="U10">
        <f>IF(('BIFUbC-heavy-or-residual-oil'!U8+'BIFUbC-heavy-or-residual-oil'!U14)&gt;0, 'BIFUbC-heavy-or-residual-oil'!U14/('BIFUbC-heavy-or-residual-oil'!U8+'BIFUbC-heavy-or-residual-oil'!U14), 0.5)</f>
        <v>0.5</v>
      </c>
      <c r="V10">
        <f>IF(('BIFUbC-heavy-or-residual-oil'!V8+'BIFUbC-heavy-or-residual-oil'!V14)&gt;0, 'BIFUbC-heavy-or-residual-oil'!V14/('BIFUbC-heavy-or-residual-oil'!V8+'BIFUbC-heavy-or-residual-oil'!V14), 0.5)</f>
        <v>0.5</v>
      </c>
      <c r="W10">
        <f>IF(('BIFUbC-heavy-or-residual-oil'!W8+'BIFUbC-heavy-or-residual-oil'!W14)&gt;0, 'BIFUbC-heavy-or-residual-oil'!W14/('BIFUbC-heavy-or-residual-oil'!W8+'BIFUbC-heavy-or-residual-oil'!W14), 0.5)</f>
        <v>0.5</v>
      </c>
      <c r="X10">
        <f>IF(('BIFUbC-heavy-or-residual-oil'!X8+'BIFUbC-heavy-or-residual-oil'!X14)&gt;0, 'BIFUbC-heavy-or-residual-oil'!X14/('BIFUbC-heavy-or-residual-oil'!X8+'BIFUbC-heavy-or-residual-oil'!X14), 0.5)</f>
        <v>0.5</v>
      </c>
      <c r="Y10">
        <f>IF(('BIFUbC-heavy-or-residual-oil'!Y8+'BIFUbC-heavy-or-residual-oil'!Y14)&gt;0, 'BIFUbC-heavy-or-residual-oil'!Y14/('BIFUbC-heavy-or-residual-oil'!Y8+'BIFUbC-heavy-or-residual-oil'!Y14), 0.5)</f>
        <v>0.5</v>
      </c>
      <c r="Z10">
        <f>IF(('BIFUbC-heavy-or-residual-oil'!Z8+'BIFUbC-heavy-or-residual-oil'!Z14)&gt;0, 'BIFUbC-heavy-or-residual-oil'!Z14/('BIFUbC-heavy-or-residual-oil'!Z8+'BIFUbC-heavy-or-residual-oil'!Z14), 0.5)</f>
        <v>0.5</v>
      </c>
      <c r="AA10">
        <f>IF(('BIFUbC-heavy-or-residual-oil'!AA8+'BIFUbC-heavy-or-residual-oil'!AA14)&gt;0, 'BIFUbC-heavy-or-residual-oil'!AA14/('BIFUbC-heavy-or-residual-oil'!AA8+'BIFUbC-heavy-or-residual-oil'!AA14), 0.5)</f>
        <v>0.5</v>
      </c>
      <c r="AB10">
        <f>IF(('BIFUbC-heavy-or-residual-oil'!AB8+'BIFUbC-heavy-or-residual-oil'!AB14)&gt;0, 'BIFUbC-heavy-or-residual-oil'!AB14/('BIFUbC-heavy-or-residual-oil'!AB8+'BIFUbC-heavy-or-residual-oil'!AB14), 0.5)</f>
        <v>0.5</v>
      </c>
      <c r="AC10">
        <f>IF(('BIFUbC-heavy-or-residual-oil'!AC8+'BIFUbC-heavy-or-residual-oil'!AC14)&gt;0, 'BIFUbC-heavy-or-residual-oil'!AC14/('BIFUbC-heavy-or-residual-oil'!AC8+'BIFUbC-heavy-or-residual-oil'!AC14), 0.5)</f>
        <v>0.5</v>
      </c>
      <c r="AD10">
        <f>IF(('BIFUbC-heavy-or-residual-oil'!AD8+'BIFUbC-heavy-or-residual-oil'!AD14)&gt;0, 'BIFUbC-heavy-or-residual-oil'!AD14/('BIFUbC-heavy-or-residual-oil'!AD8+'BIFUbC-heavy-or-residual-oil'!AD14), 0.5)</f>
        <v>0.5</v>
      </c>
      <c r="AE10">
        <f>IF(('BIFUbC-heavy-or-residual-oil'!AE8+'BIFUbC-heavy-or-residual-oil'!AE14)&gt;0, 'BIFUbC-heavy-or-residual-oil'!AE14/('BIFUbC-heavy-or-residual-oil'!AE8+'BIFUbC-heavy-or-residual-oil'!AE14), 0.5)</f>
        <v>0.5</v>
      </c>
      <c r="AF10">
        <f>IF(('BIFUbC-heavy-or-residual-oil'!AF8+'BIFUbC-heavy-or-residual-oil'!AF14)&gt;0, 'BIFUbC-heavy-or-residual-oil'!AF14/('BIFUbC-heavy-or-residual-oil'!AF8+'BIFUbC-heavy-or-residual-oil'!AF14), 0.5)</f>
        <v>0.5</v>
      </c>
    </row>
    <row r="12" spans="1:38" s="51" customFormat="1" x14ac:dyDescent="0.15">
      <c r="A12" s="50" t="s">
        <v>138</v>
      </c>
    </row>
    <row r="13" spans="1:38" s="49" customFormat="1" ht="14.25" customHeight="1" x14ac:dyDescent="0.2">
      <c r="B13" s="2" t="s">
        <v>139</v>
      </c>
      <c r="C13" s="2" t="s">
        <v>140</v>
      </c>
      <c r="D13" s="2" t="s">
        <v>141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52"/>
    </row>
    <row r="14" spans="1:38" s="49" customFormat="1" ht="14.25" customHeight="1" x14ac:dyDescent="0.2">
      <c r="A14" s="53" t="s">
        <v>142</v>
      </c>
      <c r="B14" s="54" t="s">
        <v>143</v>
      </c>
      <c r="C14" s="54" t="s">
        <v>144</v>
      </c>
      <c r="D14" s="54" t="s">
        <v>145</v>
      </c>
      <c r="E14" s="55">
        <v>31.7843941766345</v>
      </c>
      <c r="F14" s="55">
        <v>32.863005648967729</v>
      </c>
      <c r="G14" s="55">
        <v>33.03836816863496</v>
      </c>
      <c r="H14" s="55">
        <v>33.390033571550433</v>
      </c>
      <c r="I14" s="55">
        <v>33.884191249786738</v>
      </c>
      <c r="J14" s="55">
        <v>34.455067029363263</v>
      </c>
      <c r="K14" s="55">
        <v>34.998371504938113</v>
      </c>
      <c r="L14" s="55">
        <v>35.509650076772857</v>
      </c>
      <c r="M14" s="55">
        <v>35.965800362064712</v>
      </c>
      <c r="N14" s="55">
        <v>36.460309669592228</v>
      </c>
      <c r="O14" s="55">
        <v>36.992579862756607</v>
      </c>
      <c r="P14" s="55">
        <v>37.551673440373023</v>
      </c>
      <c r="Q14" s="55">
        <v>37.985281386840562</v>
      </c>
      <c r="R14" s="55">
        <v>38.376877561465591</v>
      </c>
      <c r="S14" s="55">
        <v>38.766019761909263</v>
      </c>
      <c r="T14" s="55">
        <v>39.127614533770597</v>
      </c>
      <c r="U14" s="55">
        <v>39.480058764430467</v>
      </c>
      <c r="V14" s="55">
        <v>39.811401958182458</v>
      </c>
      <c r="W14" s="55">
        <v>40.13300974352169</v>
      </c>
      <c r="X14" s="55">
        <v>40.449715011468541</v>
      </c>
      <c r="Y14" s="55">
        <v>40.767167516539338</v>
      </c>
      <c r="Z14" s="55">
        <v>41.100543694197469</v>
      </c>
      <c r="AA14" s="55">
        <v>41.357251644456142</v>
      </c>
      <c r="AB14" s="55">
        <v>41.651928667563922</v>
      </c>
      <c r="AC14" s="55">
        <v>41.97216519439651</v>
      </c>
      <c r="AD14" s="55">
        <v>42.32956028093178</v>
      </c>
      <c r="AE14" s="55">
        <v>42.708194292267763</v>
      </c>
      <c r="AF14" s="55">
        <v>43.120765975394669</v>
      </c>
      <c r="AG14" s="55">
        <v>43.576103112619172</v>
      </c>
      <c r="AH14" s="55">
        <v>44.072035732564977</v>
      </c>
      <c r="AI14" s="55">
        <v>44.578584127916891</v>
      </c>
      <c r="AJ14" s="55">
        <v>45.128153365685357</v>
      </c>
      <c r="AK14" s="55">
        <v>45.734640759767231</v>
      </c>
    </row>
    <row r="15" spans="1:38" s="49" customFormat="1" ht="14.25" customHeight="1" x14ac:dyDescent="0.2">
      <c r="A15" s="53" t="s">
        <v>134</v>
      </c>
      <c r="B15" s="54" t="s">
        <v>143</v>
      </c>
      <c r="C15" s="54" t="s">
        <v>144</v>
      </c>
      <c r="D15" s="54" t="s">
        <v>146</v>
      </c>
      <c r="E15" s="55">
        <v>26.819670502151531</v>
      </c>
      <c r="F15" s="55">
        <v>27.08871721987375</v>
      </c>
      <c r="G15" s="55">
        <v>27.360487394081751</v>
      </c>
      <c r="H15" s="55">
        <v>27.6342692263947</v>
      </c>
      <c r="I15" s="55">
        <v>27.9100335336379</v>
      </c>
      <c r="J15" s="55">
        <v>28.187800930752751</v>
      </c>
      <c r="K15" s="55">
        <v>28.467631878755711</v>
      </c>
      <c r="L15" s="55">
        <v>28.749607567342139</v>
      </c>
      <c r="M15" s="55">
        <v>29.033810788012062</v>
      </c>
      <c r="N15" s="55">
        <v>29.320313688320951</v>
      </c>
      <c r="O15" s="55">
        <v>29.60917520330597</v>
      </c>
      <c r="P15" s="55">
        <v>29.900444088487859</v>
      </c>
      <c r="Q15" s="55">
        <v>30.194162417303279</v>
      </c>
      <c r="R15" s="55">
        <v>30.49105666028473</v>
      </c>
      <c r="S15" s="55">
        <v>30.791150550679571</v>
      </c>
      <c r="T15" s="55">
        <v>31.094470627262901</v>
      </c>
      <c r="U15" s="55">
        <v>31.401046679809671</v>
      </c>
      <c r="V15" s="55">
        <v>31.710915274960659</v>
      </c>
      <c r="W15" s="55">
        <v>32.024125386233948</v>
      </c>
      <c r="X15" s="55">
        <v>32.340744156730423</v>
      </c>
      <c r="Y15" s="55">
        <v>32.660859154929582</v>
      </c>
      <c r="Z15" s="55">
        <v>32.984574308570117</v>
      </c>
      <c r="AA15" s="55">
        <v>33.311998673061247</v>
      </c>
      <c r="AB15" s="55">
        <v>33.643231114818121</v>
      </c>
      <c r="AC15" s="55">
        <v>33.978345904498212</v>
      </c>
      <c r="AD15" s="55">
        <v>34.31738441415645</v>
      </c>
      <c r="AE15" s="55">
        <v>34.660354548556477</v>
      </c>
      <c r="AF15" s="55">
        <v>35.007237076564373</v>
      </c>
      <c r="AG15" s="55">
        <v>35.357995042935947</v>
      </c>
      <c r="AH15" s="55">
        <v>35.712583909919822</v>
      </c>
      <c r="AI15" s="55">
        <v>36.070960514093798</v>
      </c>
      <c r="AJ15" s="55">
        <v>36.433090070706882</v>
      </c>
      <c r="AK15" s="55">
        <v>36.798950562053328</v>
      </c>
    </row>
    <row r="16" spans="1:38" s="49" customFormat="1" ht="14.25" customHeight="1" x14ac:dyDescent="0.2">
      <c r="A16" s="53" t="s">
        <v>147</v>
      </c>
      <c r="B16" s="54" t="s">
        <v>143</v>
      </c>
      <c r="C16" s="54" t="s">
        <v>144</v>
      </c>
      <c r="D16" s="54" t="s">
        <v>148</v>
      </c>
      <c r="E16" s="55">
        <v>1.6583322275510399</v>
      </c>
      <c r="F16" s="55">
        <v>1.67491554982655</v>
      </c>
      <c r="G16" s="55">
        <v>1.691664701533562</v>
      </c>
      <c r="H16" s="55">
        <v>1.7085813508236409</v>
      </c>
      <c r="I16" s="55">
        <v>1.725667165848388</v>
      </c>
      <c r="J16" s="55">
        <v>1.7429238337156181</v>
      </c>
      <c r="K16" s="55">
        <v>1.760353079445709</v>
      </c>
      <c r="L16" s="55">
        <v>1.7779566091028001</v>
      </c>
      <c r="M16" s="55">
        <v>1.795736176141641</v>
      </c>
      <c r="N16" s="55">
        <v>1.813693534017023</v>
      </c>
      <c r="O16" s="55">
        <v>1.8318304740962601</v>
      </c>
      <c r="P16" s="55">
        <v>1.8501487782685351</v>
      </c>
      <c r="Q16" s="55">
        <v>1.868650266335564</v>
      </c>
      <c r="R16" s="55">
        <v>1.887336767577199</v>
      </c>
      <c r="S16" s="55">
        <v>1.9062101302295511</v>
      </c>
      <c r="T16" s="55">
        <v>1.925272230963158</v>
      </c>
      <c r="U16" s="55">
        <v>1.9445249559266771</v>
      </c>
      <c r="V16" s="55">
        <v>1.9639702102250109</v>
      </c>
      <c r="W16" s="55">
        <v>1.983609908441226</v>
      </c>
      <c r="X16" s="55">
        <v>2.0034460030709158</v>
      </c>
      <c r="Y16" s="55">
        <v>2.0234804655659389</v>
      </c>
      <c r="Z16" s="55">
        <v>2.043715267378158</v>
      </c>
      <c r="AA16" s="55">
        <v>2.0641524273501042</v>
      </c>
      <c r="AB16" s="55">
        <v>2.0847939453680362</v>
      </c>
      <c r="AC16" s="55">
        <v>2.1056418876651559</v>
      </c>
      <c r="AD16" s="55">
        <v>2.1266983109965309</v>
      </c>
      <c r="AE16" s="55">
        <v>2.147965291073493</v>
      </c>
      <c r="AF16" s="55">
        <v>2.169444941519914</v>
      </c>
      <c r="AG16" s="55">
        <v>2.191139394915929</v>
      </c>
      <c r="AH16" s="55">
        <v>2.2130507838416769</v>
      </c>
      <c r="AI16" s="55">
        <v>2.2351812977461001</v>
      </c>
      <c r="AJ16" s="55">
        <v>2.2575331071218701</v>
      </c>
      <c r="AK16" s="55">
        <v>2.2801084393304651</v>
      </c>
    </row>
    <row r="17" spans="1:37" s="49" customFormat="1" ht="14.25" customHeight="1" x14ac:dyDescent="0.2">
      <c r="A17" s="53" t="s">
        <v>149</v>
      </c>
      <c r="B17" s="54" t="s">
        <v>143</v>
      </c>
      <c r="C17" s="54" t="s">
        <v>144</v>
      </c>
      <c r="D17" s="54" t="s">
        <v>150</v>
      </c>
      <c r="E17" s="55">
        <v>1.848141337933388</v>
      </c>
      <c r="F17" s="55">
        <v>1.866622751312722</v>
      </c>
      <c r="G17" s="55">
        <v>1.8852889788258489</v>
      </c>
      <c r="H17" s="55">
        <v>1.904141868708888</v>
      </c>
      <c r="I17" s="55">
        <v>1.9231832881542279</v>
      </c>
      <c r="J17" s="55">
        <v>1.9424151233105129</v>
      </c>
      <c r="K17" s="55">
        <v>1.961839269804561</v>
      </c>
      <c r="L17" s="55">
        <v>1.981457661175668</v>
      </c>
      <c r="M17" s="55">
        <v>2.0012722404413021</v>
      </c>
      <c r="N17" s="55">
        <v>2.0212849600970562</v>
      </c>
      <c r="O17" s="55">
        <v>2.0414978105510491</v>
      </c>
      <c r="P17" s="55">
        <v>2.0619127916895721</v>
      </c>
      <c r="Q17" s="55">
        <v>2.0825319223551269</v>
      </c>
      <c r="R17" s="55">
        <v>2.1033572403465199</v>
      </c>
      <c r="S17" s="55">
        <v>2.1243908118969541</v>
      </c>
      <c r="T17" s="55">
        <v>2.145634722195894</v>
      </c>
      <c r="U17" s="55">
        <v>2.167091065910943</v>
      </c>
      <c r="V17" s="55">
        <v>2.1887619756222398</v>
      </c>
      <c r="W17" s="55">
        <v>2.2106495933880539</v>
      </c>
      <c r="X17" s="55">
        <v>2.2327560897010499</v>
      </c>
      <c r="Y17" s="55">
        <v>2.2550836540101988</v>
      </c>
      <c r="Z17" s="55">
        <v>2.2776344852425461</v>
      </c>
      <c r="AA17" s="55">
        <v>2.3004108297158461</v>
      </c>
      <c r="AB17" s="55">
        <v>2.3234149432259779</v>
      </c>
      <c r="AC17" s="55">
        <v>2.3466490910469551</v>
      </c>
      <c r="AD17" s="55">
        <v>2.3701155858434588</v>
      </c>
      <c r="AE17" s="55">
        <v>2.3938167402801742</v>
      </c>
      <c r="AF17" s="55">
        <v>2.417754904934307</v>
      </c>
      <c r="AG17" s="55">
        <v>2.441932458817508</v>
      </c>
      <c r="AH17" s="55">
        <v>2.466351780941368</v>
      </c>
      <c r="AI17" s="55">
        <v>2.4910152977081781</v>
      </c>
      <c r="AJ17" s="55">
        <v>2.5159254544765228</v>
      </c>
      <c r="AK17" s="55">
        <v>2.5410847060830659</v>
      </c>
    </row>
    <row r="18" spans="1:37" s="49" customFormat="1" ht="14.25" customHeight="1" x14ac:dyDescent="0.2">
      <c r="A18" s="53" t="s">
        <v>147</v>
      </c>
      <c r="B18" s="54" t="s">
        <v>143</v>
      </c>
      <c r="C18" s="54" t="s">
        <v>144</v>
      </c>
      <c r="D18" s="54" t="s">
        <v>151</v>
      </c>
      <c r="E18" s="55">
        <v>5.9992522027183299E-5</v>
      </c>
      <c r="F18" s="55">
        <v>6.3932016112827717E-5</v>
      </c>
      <c r="G18" s="55">
        <v>6.8258680198282569E-5</v>
      </c>
      <c r="H18" s="55">
        <v>7.277105892555874E-5</v>
      </c>
      <c r="I18" s="55">
        <v>7.7238176909370082E-5</v>
      </c>
      <c r="J18" s="55">
        <v>8.1445609169146784E-5</v>
      </c>
      <c r="K18" s="55">
        <v>8.5234078384167732E-5</v>
      </c>
      <c r="L18" s="55">
        <v>8.8516088023429939E-5</v>
      </c>
      <c r="M18" s="55">
        <v>9.1269094696036246E-5</v>
      </c>
      <c r="N18" s="55">
        <v>9.3516394119765703E-5</v>
      </c>
      <c r="O18" s="55">
        <v>9.5309646939510567E-5</v>
      </c>
      <c r="P18" s="55">
        <v>9.671991892404224E-5</v>
      </c>
      <c r="Q18" s="55">
        <v>9.7835380073171206E-5</v>
      </c>
      <c r="R18" s="55">
        <v>9.8759777946277934E-5</v>
      </c>
      <c r="S18" s="55">
        <v>9.9606494948154613E-5</v>
      </c>
      <c r="T18" s="55">
        <v>1.004858515629443E-4</v>
      </c>
      <c r="U18" s="55">
        <v>1.0148705531438971E-4</v>
      </c>
      <c r="V18" s="55">
        <v>1.0266022448960249E-4</v>
      </c>
      <c r="W18" s="55">
        <v>1.0400635285197049E-4</v>
      </c>
      <c r="X18" s="55">
        <v>1.054812626580479E-4</v>
      </c>
      <c r="Y18" s="55">
        <v>1.07013110808864E-4</v>
      </c>
      <c r="Z18" s="55">
        <v>1.085258062195515E-4</v>
      </c>
      <c r="AA18" s="55">
        <v>1.099584343923568E-4</v>
      </c>
      <c r="AB18" s="55">
        <v>1.112750580061797E-4</v>
      </c>
      <c r="AC18" s="55">
        <v>1.1246566186757149E-4</v>
      </c>
      <c r="AD18" s="55">
        <v>1.135422201107046E-4</v>
      </c>
      <c r="AE18" s="55">
        <v>1.14533081938468E-4</v>
      </c>
      <c r="AF18" s="55">
        <v>1.1547688813906321E-4</v>
      </c>
      <c r="AG18" s="55">
        <v>1.164162035144921E-4</v>
      </c>
      <c r="AH18" s="55">
        <v>1.173910754269899E-4</v>
      </c>
      <c r="AI18" s="55">
        <v>1.184331246753739E-4</v>
      </c>
      <c r="AJ18" s="55">
        <v>1.1956107352188499E-4</v>
      </c>
      <c r="AK18" s="55">
        <v>1.2077860354861341E-4</v>
      </c>
    </row>
    <row r="19" spans="1:37" s="49" customFormat="1" ht="14.25" customHeight="1" x14ac:dyDescent="0.2">
      <c r="A19" s="53" t="s">
        <v>152</v>
      </c>
      <c r="B19" s="54" t="s">
        <v>143</v>
      </c>
      <c r="C19" s="54" t="s">
        <v>144</v>
      </c>
      <c r="D19" s="54" t="s">
        <v>153</v>
      </c>
      <c r="E19" s="55">
        <v>0.72929564195401198</v>
      </c>
      <c r="F19" s="55">
        <v>0.736588573161716</v>
      </c>
      <c r="G19" s="55">
        <v>0.7439544291319925</v>
      </c>
      <c r="H19" s="55">
        <v>0.75139396811555736</v>
      </c>
      <c r="I19" s="55">
        <v>0.7589078725380547</v>
      </c>
      <c r="J19" s="55">
        <v>0.76649691960646793</v>
      </c>
      <c r="K19" s="55">
        <v>0.77416185809337856</v>
      </c>
      <c r="L19" s="55">
        <v>0.78190346520577048</v>
      </c>
      <c r="M19" s="55">
        <v>0.78972248023809077</v>
      </c>
      <c r="N19" s="55">
        <v>0.79761968987545728</v>
      </c>
      <c r="O19" s="55">
        <v>0.80559587132485355</v>
      </c>
      <c r="P19" s="55">
        <v>0.81365181127139696</v>
      </c>
      <c r="Q19" s="55">
        <v>0.82178831535647257</v>
      </c>
      <c r="R19" s="55">
        <v>0.83000617974333213</v>
      </c>
      <c r="S19" s="55">
        <v>0.83830624798589659</v>
      </c>
      <c r="T19" s="55">
        <v>0.84668929729114939</v>
      </c>
      <c r="U19" s="55">
        <v>0.85515619016927946</v>
      </c>
      <c r="V19" s="55">
        <v>0.86370776069607336</v>
      </c>
      <c r="W19" s="55">
        <v>0.87234483346918656</v>
      </c>
      <c r="X19" s="55">
        <v>0.88106828047693964</v>
      </c>
      <c r="Y19" s="55">
        <v>0.88987896422952251</v>
      </c>
      <c r="Z19" s="55">
        <v>0.89877777567152572</v>
      </c>
      <c r="AA19" s="55">
        <v>0.90776554887873695</v>
      </c>
      <c r="AB19" s="55">
        <v>0.91684320323014812</v>
      </c>
      <c r="AC19" s="55">
        <v>0.92601162967035056</v>
      </c>
      <c r="AD19" s="55">
        <v>0.9352717570564707</v>
      </c>
      <c r="AE19" s="55">
        <v>0.94462447633309954</v>
      </c>
      <c r="AF19" s="55">
        <v>0.95407072583549757</v>
      </c>
      <c r="AG19" s="55">
        <v>0.96361144389892528</v>
      </c>
      <c r="AH19" s="55">
        <v>0.97324754990237539</v>
      </c>
      <c r="AI19" s="55">
        <v>0.98298002957177799</v>
      </c>
      <c r="AJ19" s="55">
        <v>0.99280983072052786</v>
      </c>
      <c r="AK19" s="55">
        <v>1.0027379390745459</v>
      </c>
    </row>
    <row r="20" spans="1:37" s="49" customFormat="1" ht="14.25" customHeight="1" x14ac:dyDescent="0.2">
      <c r="A20" s="53" t="s">
        <v>147</v>
      </c>
      <c r="B20" s="54" t="s">
        <v>143</v>
      </c>
      <c r="C20" s="54" t="s">
        <v>144</v>
      </c>
      <c r="D20" s="54" t="s">
        <v>154</v>
      </c>
      <c r="E20" s="55">
        <v>1.59839250848293</v>
      </c>
      <c r="F20" s="55">
        <v>1.6143764335677591</v>
      </c>
      <c r="G20" s="55">
        <v>1.6305201979034369</v>
      </c>
      <c r="H20" s="55">
        <v>1.6468253998824709</v>
      </c>
      <c r="I20" s="55">
        <v>1.6632936538775041</v>
      </c>
      <c r="J20" s="55">
        <v>1.679926590421398</v>
      </c>
      <c r="K20" s="55">
        <v>1.696725856320968</v>
      </c>
      <c r="L20" s="55">
        <v>1.7136931148844621</v>
      </c>
      <c r="M20" s="55">
        <v>1.730830046035297</v>
      </c>
      <c r="N20" s="55">
        <v>1.7481383464921429</v>
      </c>
      <c r="O20" s="55">
        <v>1.7656197299584859</v>
      </c>
      <c r="P20" s="55">
        <v>1.7832759272648</v>
      </c>
      <c r="Q20" s="55">
        <v>1.8011086865296759</v>
      </c>
      <c r="R20" s="55">
        <v>1.819119773396773</v>
      </c>
      <c r="S20" s="55">
        <v>1.8373109711296041</v>
      </c>
      <c r="T20" s="55">
        <v>1.8556840808484829</v>
      </c>
      <c r="U20" s="55">
        <v>1.874240921653745</v>
      </c>
      <c r="V20" s="55">
        <v>1.892983330872178</v>
      </c>
      <c r="W20" s="55">
        <v>1.911913164180236</v>
      </c>
      <c r="X20" s="55">
        <v>1.9310322958220389</v>
      </c>
      <c r="Y20" s="55">
        <v>1.9503426187799751</v>
      </c>
      <c r="Z20" s="55">
        <v>1.9698460449642581</v>
      </c>
      <c r="AA20" s="55">
        <v>1.9895445054120151</v>
      </c>
      <c r="AB20" s="55">
        <v>2.009439950467272</v>
      </c>
      <c r="AC20" s="55">
        <v>2.0295343499706182</v>
      </c>
      <c r="AD20" s="55">
        <v>2.0498296934771481</v>
      </c>
      <c r="AE20" s="55">
        <v>2.0703279904081282</v>
      </c>
      <c r="AF20" s="55">
        <v>2.09103127031638</v>
      </c>
      <c r="AG20" s="55">
        <v>2.1119415830189752</v>
      </c>
      <c r="AH20" s="55">
        <v>2.1330609988436682</v>
      </c>
      <c r="AI20" s="55">
        <v>2.154391608837412</v>
      </c>
      <c r="AJ20" s="55">
        <v>2.175935524927493</v>
      </c>
      <c r="AK20" s="55">
        <v>2.1976948801679428</v>
      </c>
    </row>
    <row r="21" spans="1:37" s="49" customFormat="1" ht="14.25" customHeight="1" x14ac:dyDescent="0.2">
      <c r="A21" s="53" t="s">
        <v>155</v>
      </c>
      <c r="B21" s="54" t="s">
        <v>143</v>
      </c>
      <c r="C21" s="54" t="s">
        <v>144</v>
      </c>
      <c r="D21" s="54" t="s">
        <v>156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</row>
    <row r="22" spans="1:37" s="49" customFormat="1" ht="14.25" customHeight="1" x14ac:dyDescent="0.2">
      <c r="A22" s="53" t="s">
        <v>142</v>
      </c>
      <c r="B22" s="54" t="s">
        <v>143</v>
      </c>
      <c r="C22" s="54" t="s">
        <v>157</v>
      </c>
      <c r="D22" s="54" t="s">
        <v>145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</row>
    <row r="23" spans="1:37" s="49" customFormat="1" ht="14.25" customHeight="1" x14ac:dyDescent="0.2">
      <c r="A23" s="53" t="s">
        <v>142</v>
      </c>
      <c r="B23" s="54" t="s">
        <v>143</v>
      </c>
      <c r="C23" s="54" t="s">
        <v>158</v>
      </c>
      <c r="D23" s="54" t="s">
        <v>145</v>
      </c>
      <c r="E23" s="55">
        <v>27.901939226205151</v>
      </c>
      <c r="F23" s="55">
        <v>28.175378234413209</v>
      </c>
      <c r="G23" s="55">
        <v>28.451496938562741</v>
      </c>
      <c r="H23" s="55">
        <v>28.730321602562888</v>
      </c>
      <c r="I23" s="55">
        <v>29.01187875571058</v>
      </c>
      <c r="J23" s="55">
        <v>29.296195173734191</v>
      </c>
      <c r="K23" s="55">
        <v>29.58329787879353</v>
      </c>
      <c r="L23" s="55">
        <v>29.873214205827161</v>
      </c>
      <c r="M23" s="55">
        <v>30.165971698291951</v>
      </c>
      <c r="N23" s="55">
        <v>30.461598221902069</v>
      </c>
      <c r="O23" s="55">
        <v>30.76012188880253</v>
      </c>
      <c r="P23" s="55">
        <v>31.061571086004491</v>
      </c>
      <c r="Q23" s="55">
        <v>31.36597447538529</v>
      </c>
      <c r="R23" s="55">
        <v>31.673361031600098</v>
      </c>
      <c r="S23" s="55">
        <v>31.983759966257839</v>
      </c>
      <c r="T23" s="55">
        <v>32.297200813223888</v>
      </c>
      <c r="U23" s="55">
        <v>32.613713381229502</v>
      </c>
      <c r="V23" s="55">
        <v>32.933327772828079</v>
      </c>
      <c r="W23" s="55">
        <v>33.256074384395113</v>
      </c>
      <c r="X23" s="55">
        <v>33.581983915606713</v>
      </c>
      <c r="Y23" s="55">
        <v>33.911087359960568</v>
      </c>
      <c r="Z23" s="55">
        <v>34.243416014255111</v>
      </c>
      <c r="AA23" s="55">
        <v>34.579001488067043</v>
      </c>
      <c r="AB23" s="55">
        <v>34.917875703751442</v>
      </c>
      <c r="AC23" s="55">
        <v>35.260070886963682</v>
      </c>
      <c r="AD23" s="55">
        <v>35.605619576137848</v>
      </c>
      <c r="AE23" s="55">
        <v>35.954554650920329</v>
      </c>
      <c r="AF23" s="55">
        <v>36.306909284780012</v>
      </c>
      <c r="AG23" s="55">
        <v>36.662717001876679</v>
      </c>
      <c r="AH23" s="55">
        <v>37.022011629670253</v>
      </c>
      <c r="AI23" s="55">
        <v>37.384827336833929</v>
      </c>
      <c r="AJ23" s="55">
        <v>37.751198652209347</v>
      </c>
      <c r="AK23" s="55">
        <v>38.121160398460759</v>
      </c>
    </row>
    <row r="24" spans="1:37" s="49" customFormat="1" ht="14.25" customHeight="1" x14ac:dyDescent="0.2">
      <c r="A24" s="53" t="s">
        <v>134</v>
      </c>
      <c r="B24" s="54" t="s">
        <v>143</v>
      </c>
      <c r="C24" s="54" t="s">
        <v>158</v>
      </c>
      <c r="D24" s="54" t="s">
        <v>146</v>
      </c>
      <c r="E24" s="55">
        <v>17.10279984076735</v>
      </c>
      <c r="F24" s="55">
        <v>17.224229721532421</v>
      </c>
      <c r="G24" s="55">
        <v>17.3465217523174</v>
      </c>
      <c r="H24" s="55">
        <v>17.46968205599681</v>
      </c>
      <c r="I24" s="55">
        <v>17.593716793357721</v>
      </c>
      <c r="J24" s="55">
        <v>17.71863219153413</v>
      </c>
      <c r="K24" s="55">
        <v>17.844434477660041</v>
      </c>
      <c r="L24" s="55">
        <v>17.971129964172651</v>
      </c>
      <c r="M24" s="55">
        <v>18.098724982465448</v>
      </c>
      <c r="N24" s="55">
        <v>18.227225930278841</v>
      </c>
      <c r="O24" s="55">
        <v>18.35663923378765</v>
      </c>
      <c r="P24" s="55">
        <v>18.486971376035491</v>
      </c>
      <c r="Q24" s="55">
        <v>18.618228868500371</v>
      </c>
      <c r="R24" s="55">
        <v>18.750418298485389</v>
      </c>
      <c r="S24" s="55">
        <v>18.883546262771791</v>
      </c>
      <c r="T24" s="55">
        <v>19.01761944344398</v>
      </c>
      <c r="U24" s="55">
        <v>19.15264454154266</v>
      </c>
      <c r="V24" s="55">
        <v>19.288628314977249</v>
      </c>
      <c r="W24" s="55">
        <v>19.42557757852634</v>
      </c>
      <c r="X24" s="55">
        <v>19.563499175402249</v>
      </c>
      <c r="Y24" s="55">
        <v>19.702400024643051</v>
      </c>
      <c r="Z24" s="55">
        <v>19.8422870642428</v>
      </c>
      <c r="AA24" s="55">
        <v>19.983167298542259</v>
      </c>
      <c r="AB24" s="55">
        <v>20.12504778875126</v>
      </c>
      <c r="AC24" s="55">
        <v>20.267935624514251</v>
      </c>
      <c r="AD24" s="55">
        <v>20.411837971300208</v>
      </c>
      <c r="AE24" s="55">
        <v>20.556762023012912</v>
      </c>
      <c r="AF24" s="55">
        <v>20.702715030424809</v>
      </c>
      <c r="AG24" s="55">
        <v>20.849704310655319</v>
      </c>
      <c r="AH24" s="55">
        <v>20.99773720925824</v>
      </c>
      <c r="AI24" s="55">
        <v>21.146821147612361</v>
      </c>
      <c r="AJ24" s="55">
        <v>21.296963575531159</v>
      </c>
      <c r="AK24" s="55">
        <v>21.448172018652969</v>
      </c>
    </row>
    <row r="25" spans="1:37" s="49" customFormat="1" ht="14.25" customHeight="1" x14ac:dyDescent="0.2">
      <c r="A25" s="53" t="s">
        <v>147</v>
      </c>
      <c r="B25" s="54" t="s">
        <v>143</v>
      </c>
      <c r="C25" s="54" t="s">
        <v>158</v>
      </c>
      <c r="D25" s="54" t="s">
        <v>148</v>
      </c>
      <c r="E25" s="55">
        <v>3.5963831440865922E-2</v>
      </c>
      <c r="F25" s="55">
        <v>3.5963831440865922E-2</v>
      </c>
      <c r="G25" s="55">
        <v>3.5963831440865922E-2</v>
      </c>
      <c r="H25" s="55">
        <v>3.5963831440865922E-2</v>
      </c>
      <c r="I25" s="55">
        <v>3.5963831440865922E-2</v>
      </c>
      <c r="J25" s="55">
        <v>3.5963831440865922E-2</v>
      </c>
      <c r="K25" s="55">
        <v>3.5963831440865922E-2</v>
      </c>
      <c r="L25" s="55">
        <v>3.5963831440865922E-2</v>
      </c>
      <c r="M25" s="55">
        <v>3.5963831440865922E-2</v>
      </c>
      <c r="N25" s="55">
        <v>3.5963831440865922E-2</v>
      </c>
      <c r="O25" s="55">
        <v>3.5963831440865922E-2</v>
      </c>
      <c r="P25" s="55">
        <v>3.5963831440865922E-2</v>
      </c>
      <c r="Q25" s="55">
        <v>3.5963831440865922E-2</v>
      </c>
      <c r="R25" s="55">
        <v>3.5963831440865922E-2</v>
      </c>
      <c r="S25" s="55">
        <v>3.5963831440865922E-2</v>
      </c>
      <c r="T25" s="55">
        <v>3.5963831440865922E-2</v>
      </c>
      <c r="U25" s="55">
        <v>3.5963831440865922E-2</v>
      </c>
      <c r="V25" s="55">
        <v>3.5963831440865922E-2</v>
      </c>
      <c r="W25" s="55">
        <v>3.5963831440865922E-2</v>
      </c>
      <c r="X25" s="55">
        <v>3.5963831440865922E-2</v>
      </c>
      <c r="Y25" s="55">
        <v>3.5963831440865922E-2</v>
      </c>
      <c r="Z25" s="55">
        <v>3.5963831440865922E-2</v>
      </c>
      <c r="AA25" s="55">
        <v>3.5963831440865922E-2</v>
      </c>
      <c r="AB25" s="55">
        <v>3.5963831440865922E-2</v>
      </c>
      <c r="AC25" s="55">
        <v>3.5963831440865922E-2</v>
      </c>
      <c r="AD25" s="55">
        <v>3.5963831440865922E-2</v>
      </c>
      <c r="AE25" s="55">
        <v>3.5963831440865922E-2</v>
      </c>
      <c r="AF25" s="55">
        <v>3.5963831440865922E-2</v>
      </c>
      <c r="AG25" s="55">
        <v>3.5963831440865922E-2</v>
      </c>
      <c r="AH25" s="55">
        <v>3.5963831440865922E-2</v>
      </c>
      <c r="AI25" s="55">
        <v>3.5963831440865922E-2</v>
      </c>
      <c r="AJ25" s="55">
        <v>3.5963831440865922E-2</v>
      </c>
      <c r="AK25" s="55">
        <v>3.5963831440865922E-2</v>
      </c>
    </row>
    <row r="26" spans="1:37" s="49" customFormat="1" ht="14.25" customHeight="1" x14ac:dyDescent="0.2">
      <c r="A26" s="53" t="s">
        <v>149</v>
      </c>
      <c r="B26" s="54" t="s">
        <v>143</v>
      </c>
      <c r="C26" s="54" t="s">
        <v>158</v>
      </c>
      <c r="D26" s="54" t="s">
        <v>150</v>
      </c>
      <c r="E26" s="55">
        <v>2.9470361875154021</v>
      </c>
      <c r="F26" s="55">
        <v>2.9470361875154021</v>
      </c>
      <c r="G26" s="55">
        <v>2.9470361875154021</v>
      </c>
      <c r="H26" s="55">
        <v>2.9470361875154021</v>
      </c>
      <c r="I26" s="55">
        <v>2.9470361875154021</v>
      </c>
      <c r="J26" s="55">
        <v>2.9470361875154021</v>
      </c>
      <c r="K26" s="55">
        <v>2.9470361875154021</v>
      </c>
      <c r="L26" s="55">
        <v>2.9470361875154021</v>
      </c>
      <c r="M26" s="55">
        <v>2.9470361875154021</v>
      </c>
      <c r="N26" s="55">
        <v>2.9470361875154021</v>
      </c>
      <c r="O26" s="55">
        <v>2.9470361875154021</v>
      </c>
      <c r="P26" s="55">
        <v>2.9470361875154021</v>
      </c>
      <c r="Q26" s="55">
        <v>2.9470361875154021</v>
      </c>
      <c r="R26" s="55">
        <v>2.9470361875154021</v>
      </c>
      <c r="S26" s="55">
        <v>2.9470361875154021</v>
      </c>
      <c r="T26" s="55">
        <v>2.9470361875154021</v>
      </c>
      <c r="U26" s="55">
        <v>2.9470361875154021</v>
      </c>
      <c r="V26" s="55">
        <v>2.9470361875154021</v>
      </c>
      <c r="W26" s="55">
        <v>2.9470361875154021</v>
      </c>
      <c r="X26" s="55">
        <v>2.9470361875154021</v>
      </c>
      <c r="Y26" s="55">
        <v>2.9470361875154021</v>
      </c>
      <c r="Z26" s="55">
        <v>2.9470361875154021</v>
      </c>
      <c r="AA26" s="55">
        <v>2.9470361875154021</v>
      </c>
      <c r="AB26" s="55">
        <v>2.9470361875154021</v>
      </c>
      <c r="AC26" s="55">
        <v>2.9470361875154021</v>
      </c>
      <c r="AD26" s="55">
        <v>2.9470361875154021</v>
      </c>
      <c r="AE26" s="55">
        <v>2.9470361875154021</v>
      </c>
      <c r="AF26" s="55">
        <v>2.9470361875154021</v>
      </c>
      <c r="AG26" s="55">
        <v>2.9470361875154021</v>
      </c>
      <c r="AH26" s="55">
        <v>2.9470361875154021</v>
      </c>
      <c r="AI26" s="55">
        <v>2.9470361875154021</v>
      </c>
      <c r="AJ26" s="55">
        <v>2.9470361875154021</v>
      </c>
      <c r="AK26" s="55">
        <v>2.9470361875154021</v>
      </c>
    </row>
    <row r="27" spans="1:37" s="49" customFormat="1" ht="14.25" customHeight="1" x14ac:dyDescent="0.2">
      <c r="A27" s="53" t="s">
        <v>147</v>
      </c>
      <c r="B27" s="54" t="s">
        <v>143</v>
      </c>
      <c r="C27" s="54" t="s">
        <v>158</v>
      </c>
      <c r="D27" s="54" t="s">
        <v>159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</row>
    <row r="28" spans="1:37" s="49" customFormat="1" ht="14.25" customHeight="1" x14ac:dyDescent="0.2">
      <c r="A28" s="53" t="s">
        <v>147</v>
      </c>
      <c r="B28" s="54" t="s">
        <v>143</v>
      </c>
      <c r="C28" s="54" t="s">
        <v>158</v>
      </c>
      <c r="D28" s="54" t="s">
        <v>160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</row>
    <row r="29" spans="1:37" s="49" customFormat="1" ht="14.25" customHeight="1" x14ac:dyDescent="0.2">
      <c r="A29" s="53" t="s">
        <v>147</v>
      </c>
      <c r="B29" s="54" t="s">
        <v>143</v>
      </c>
      <c r="C29" s="54" t="s">
        <v>158</v>
      </c>
      <c r="D29" s="54" t="s">
        <v>161</v>
      </c>
      <c r="E29" s="55">
        <v>1.791198604818683</v>
      </c>
      <c r="F29" s="55">
        <v>1.791198604818683</v>
      </c>
      <c r="G29" s="55">
        <v>1.791198604818683</v>
      </c>
      <c r="H29" s="55">
        <v>1.791198604818683</v>
      </c>
      <c r="I29" s="55">
        <v>1.791198604818683</v>
      </c>
      <c r="J29" s="55">
        <v>1.791198604818683</v>
      </c>
      <c r="K29" s="55">
        <v>1.791198604818683</v>
      </c>
      <c r="L29" s="55">
        <v>1.791198604818683</v>
      </c>
      <c r="M29" s="55">
        <v>1.791198604818683</v>
      </c>
      <c r="N29" s="55">
        <v>1.791198604818683</v>
      </c>
      <c r="O29" s="55">
        <v>1.791198604818683</v>
      </c>
      <c r="P29" s="55">
        <v>1.791198604818683</v>
      </c>
      <c r="Q29" s="55">
        <v>1.791198604818683</v>
      </c>
      <c r="R29" s="55">
        <v>1.791198604818683</v>
      </c>
      <c r="S29" s="55">
        <v>1.791198604818683</v>
      </c>
      <c r="T29" s="55">
        <v>1.791198604818683</v>
      </c>
      <c r="U29" s="55">
        <v>1.791198604818683</v>
      </c>
      <c r="V29" s="55">
        <v>1.791198604818683</v>
      </c>
      <c r="W29" s="55">
        <v>1.791198604818683</v>
      </c>
      <c r="X29" s="55">
        <v>1.791198604818683</v>
      </c>
      <c r="Y29" s="55">
        <v>1.791198604818683</v>
      </c>
      <c r="Z29" s="55">
        <v>1.791198604818683</v>
      </c>
      <c r="AA29" s="55">
        <v>1.791198604818683</v>
      </c>
      <c r="AB29" s="55">
        <v>1.791198604818683</v>
      </c>
      <c r="AC29" s="55">
        <v>1.791198604818683</v>
      </c>
      <c r="AD29" s="55">
        <v>1.791198604818683</v>
      </c>
      <c r="AE29" s="55">
        <v>1.791198604818683</v>
      </c>
      <c r="AF29" s="55">
        <v>1.791198604818683</v>
      </c>
      <c r="AG29" s="55">
        <v>1.791198604818683</v>
      </c>
      <c r="AH29" s="55">
        <v>1.791198604818683</v>
      </c>
      <c r="AI29" s="55">
        <v>1.791198604818683</v>
      </c>
      <c r="AJ29" s="55">
        <v>1.791198604818683</v>
      </c>
      <c r="AK29" s="55">
        <v>1.791198604818683</v>
      </c>
    </row>
    <row r="30" spans="1:37" s="49" customFormat="1" ht="14.25" customHeight="1" x14ac:dyDescent="0.2">
      <c r="A30" s="53" t="s">
        <v>152</v>
      </c>
      <c r="B30" s="54" t="s">
        <v>143</v>
      </c>
      <c r="C30" s="54" t="s">
        <v>158</v>
      </c>
      <c r="D30" s="54" t="s">
        <v>153</v>
      </c>
      <c r="E30" s="55">
        <v>8.9609880006824252</v>
      </c>
      <c r="F30" s="55">
        <v>9.0389486000796175</v>
      </c>
      <c r="G30" s="55">
        <v>9.1175874452637782</v>
      </c>
      <c r="H30" s="55">
        <v>9.1969104600686222</v>
      </c>
      <c r="I30" s="55">
        <v>9.2769235778060022</v>
      </c>
      <c r="J30" s="55">
        <v>9.3576328170909715</v>
      </c>
      <c r="K30" s="55">
        <v>9.4390442249729869</v>
      </c>
      <c r="L30" s="55">
        <v>9.5211639053703117</v>
      </c>
      <c r="M30" s="55">
        <v>9.6039980285481406</v>
      </c>
      <c r="N30" s="55">
        <v>9.6875528121623429</v>
      </c>
      <c r="O30" s="55">
        <v>9.7718345212593594</v>
      </c>
      <c r="P30" s="55">
        <v>9.8568494872329531</v>
      </c>
      <c r="Q30" s="55">
        <v>9.9426040793888504</v>
      </c>
      <c r="R30" s="55">
        <v>10.029104733380001</v>
      </c>
      <c r="S30" s="55">
        <v>10.116357941728429</v>
      </c>
      <c r="T30" s="55">
        <v>10.204370253824431</v>
      </c>
      <c r="U30" s="55">
        <v>10.293148275927431</v>
      </c>
      <c r="V30" s="55">
        <v>10.38269867116562</v>
      </c>
      <c r="W30" s="55">
        <v>10.47302815005782</v>
      </c>
      <c r="X30" s="55">
        <v>10.564143489469791</v>
      </c>
      <c r="Y30" s="55">
        <v>10.65605154209239</v>
      </c>
      <c r="Z30" s="55">
        <v>10.74875918905086</v>
      </c>
      <c r="AA30" s="55">
        <v>10.84227339677355</v>
      </c>
      <c r="AB30" s="55">
        <v>10.93660116960173</v>
      </c>
      <c r="AC30" s="55">
        <v>11.03174959717931</v>
      </c>
      <c r="AD30" s="55">
        <v>11.12772582601937</v>
      </c>
      <c r="AE30" s="55">
        <v>11.224537040547361</v>
      </c>
      <c r="AF30" s="55">
        <v>11.322190510492289</v>
      </c>
      <c r="AG30" s="55">
        <v>11.420693562451421</v>
      </c>
      <c r="AH30" s="55">
        <v>11.520053598847459</v>
      </c>
      <c r="AI30" s="55">
        <v>11.620278069493679</v>
      </c>
      <c r="AJ30" s="55">
        <v>11.7213744905503</v>
      </c>
      <c r="AK30" s="55">
        <v>11.823350444524481</v>
      </c>
    </row>
    <row r="31" spans="1:37" s="49" customFormat="1" ht="14.25" customHeight="1" x14ac:dyDescent="0.2">
      <c r="A31" s="53" t="s">
        <v>147</v>
      </c>
      <c r="B31" s="54" t="s">
        <v>143</v>
      </c>
      <c r="C31" s="54" t="s">
        <v>158</v>
      </c>
      <c r="D31" s="54" t="s">
        <v>162</v>
      </c>
      <c r="E31" s="55">
        <v>1.8980911038234789</v>
      </c>
      <c r="F31" s="55">
        <v>1.8980911038234789</v>
      </c>
      <c r="G31" s="55">
        <v>1.8980911038234789</v>
      </c>
      <c r="H31" s="55">
        <v>1.8980911038234789</v>
      </c>
      <c r="I31" s="55">
        <v>1.8980911038234789</v>
      </c>
      <c r="J31" s="55">
        <v>1.8980911038234789</v>
      </c>
      <c r="K31" s="55">
        <v>1.8980911038234789</v>
      </c>
      <c r="L31" s="55">
        <v>1.8980911038234789</v>
      </c>
      <c r="M31" s="55">
        <v>1.8980911038234789</v>
      </c>
      <c r="N31" s="55">
        <v>1.8980911038234789</v>
      </c>
      <c r="O31" s="55">
        <v>1.8980911038234789</v>
      </c>
      <c r="P31" s="55">
        <v>1.8980911038234789</v>
      </c>
      <c r="Q31" s="55">
        <v>1.8980911038234789</v>
      </c>
      <c r="R31" s="55">
        <v>1.8980911038234789</v>
      </c>
      <c r="S31" s="55">
        <v>1.8980911038234789</v>
      </c>
      <c r="T31" s="55">
        <v>1.8980911038234789</v>
      </c>
      <c r="U31" s="55">
        <v>1.8980911038234789</v>
      </c>
      <c r="V31" s="55">
        <v>1.8980911038234789</v>
      </c>
      <c r="W31" s="55">
        <v>1.8980911038234789</v>
      </c>
      <c r="X31" s="55">
        <v>1.8980911038234789</v>
      </c>
      <c r="Y31" s="55">
        <v>1.8980911038234789</v>
      </c>
      <c r="Z31" s="55">
        <v>1.8980911038234789</v>
      </c>
      <c r="AA31" s="55">
        <v>1.8980911038234789</v>
      </c>
      <c r="AB31" s="55">
        <v>1.8980911038234789</v>
      </c>
      <c r="AC31" s="55">
        <v>1.8980911038234789</v>
      </c>
      <c r="AD31" s="55">
        <v>1.8980911038234789</v>
      </c>
      <c r="AE31" s="55">
        <v>1.8980911038234789</v>
      </c>
      <c r="AF31" s="55">
        <v>1.8980911038234789</v>
      </c>
      <c r="AG31" s="55">
        <v>1.8980911038234789</v>
      </c>
      <c r="AH31" s="55">
        <v>1.8980911038234789</v>
      </c>
      <c r="AI31" s="55">
        <v>1.8980911038234789</v>
      </c>
      <c r="AJ31" s="55">
        <v>1.8980911038234789</v>
      </c>
      <c r="AK31" s="55">
        <v>1.8980911038234789</v>
      </c>
    </row>
    <row r="32" spans="1:37" s="49" customFormat="1" ht="14.25" customHeight="1" x14ac:dyDescent="0.2">
      <c r="A32" s="53" t="s">
        <v>147</v>
      </c>
      <c r="B32" s="54" t="s">
        <v>143</v>
      </c>
      <c r="C32" s="54" t="s">
        <v>158</v>
      </c>
      <c r="D32" s="54" t="s">
        <v>154</v>
      </c>
      <c r="E32" s="55">
        <v>0.53945747161298896</v>
      </c>
      <c r="F32" s="55">
        <v>0.53945747161298896</v>
      </c>
      <c r="G32" s="55">
        <v>0.53945747161298896</v>
      </c>
      <c r="H32" s="55">
        <v>0.53945747161298896</v>
      </c>
      <c r="I32" s="55">
        <v>0.53945747161298896</v>
      </c>
      <c r="J32" s="55">
        <v>0.53945747161298896</v>
      </c>
      <c r="K32" s="55">
        <v>0.53945747161298896</v>
      </c>
      <c r="L32" s="55">
        <v>0.53945747161298896</v>
      </c>
      <c r="M32" s="55">
        <v>0.53945747161298896</v>
      </c>
      <c r="N32" s="55">
        <v>0.53945747161298896</v>
      </c>
      <c r="O32" s="55">
        <v>0.53945747161298896</v>
      </c>
      <c r="P32" s="55">
        <v>0.53945747161298896</v>
      </c>
      <c r="Q32" s="55">
        <v>0.53945747161298896</v>
      </c>
      <c r="R32" s="55">
        <v>0.53945747161298896</v>
      </c>
      <c r="S32" s="55">
        <v>0.53945747161298896</v>
      </c>
      <c r="T32" s="55">
        <v>0.53945747161298896</v>
      </c>
      <c r="U32" s="55">
        <v>0.53945747161298896</v>
      </c>
      <c r="V32" s="55">
        <v>0.53945747161298896</v>
      </c>
      <c r="W32" s="55">
        <v>0.53945747161298896</v>
      </c>
      <c r="X32" s="55">
        <v>0.53945747161298896</v>
      </c>
      <c r="Y32" s="55">
        <v>0.53945747161298896</v>
      </c>
      <c r="Z32" s="55">
        <v>0.53945747161298896</v>
      </c>
      <c r="AA32" s="55">
        <v>0.53945747161298896</v>
      </c>
      <c r="AB32" s="55">
        <v>0.53945747161298896</v>
      </c>
      <c r="AC32" s="55">
        <v>0.53945747161298896</v>
      </c>
      <c r="AD32" s="55">
        <v>0.53945747161298896</v>
      </c>
      <c r="AE32" s="55">
        <v>0.53945747161298896</v>
      </c>
      <c r="AF32" s="55">
        <v>0.53945747161298896</v>
      </c>
      <c r="AG32" s="55">
        <v>0.53945747161298896</v>
      </c>
      <c r="AH32" s="55">
        <v>0.53945747161298896</v>
      </c>
      <c r="AI32" s="55">
        <v>0.53945747161298896</v>
      </c>
      <c r="AJ32" s="55">
        <v>0.53945747161298896</v>
      </c>
      <c r="AK32" s="55">
        <v>0.53945747161298896</v>
      </c>
    </row>
    <row r="33" spans="1:37" s="49" customFormat="1" ht="14.25" customHeight="1" x14ac:dyDescent="0.2">
      <c r="A33" s="53" t="s">
        <v>155</v>
      </c>
      <c r="B33" s="54" t="s">
        <v>143</v>
      </c>
      <c r="C33" s="54" t="s">
        <v>158</v>
      </c>
      <c r="D33" s="54" t="s">
        <v>156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</row>
    <row r="34" spans="1:37" s="49" customFormat="1" ht="14.25" customHeight="1" x14ac:dyDescent="0.2">
      <c r="A34" s="53" t="s">
        <v>142</v>
      </c>
      <c r="B34" s="54" t="s">
        <v>143</v>
      </c>
      <c r="C34" s="54" t="s">
        <v>158</v>
      </c>
      <c r="D34" s="54" t="s">
        <v>163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</row>
    <row r="35" spans="1:37" s="49" customFormat="1" ht="14.25" customHeight="1" x14ac:dyDescent="0.2">
      <c r="A35" s="53" t="s">
        <v>142</v>
      </c>
      <c r="B35" s="54" t="s">
        <v>143</v>
      </c>
      <c r="C35" s="54" t="s">
        <v>164</v>
      </c>
      <c r="D35" s="54" t="s">
        <v>145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</row>
    <row r="36" spans="1:37" s="49" customFormat="1" ht="14.25" customHeight="1" x14ac:dyDescent="0.2">
      <c r="A36" s="53" t="s">
        <v>134</v>
      </c>
      <c r="B36" s="54" t="s">
        <v>143</v>
      </c>
      <c r="C36" s="54" t="s">
        <v>164</v>
      </c>
      <c r="D36" s="54" t="s">
        <v>146</v>
      </c>
      <c r="E36" s="55">
        <v>502.39474532254093</v>
      </c>
      <c r="F36" s="55">
        <v>440.09779690254493</v>
      </c>
      <c r="G36" s="55">
        <v>377.80084848255069</v>
      </c>
      <c r="H36" s="55">
        <v>315.50390006255572</v>
      </c>
      <c r="I36" s="55">
        <v>253.20695164255969</v>
      </c>
      <c r="J36" s="55">
        <v>190.91000322256551</v>
      </c>
      <c r="K36" s="55">
        <v>190.91000322256551</v>
      </c>
      <c r="L36" s="55">
        <v>190.91000322256551</v>
      </c>
      <c r="M36" s="55">
        <v>190.91000322256551</v>
      </c>
      <c r="N36" s="55">
        <v>190.91000322256551</v>
      </c>
      <c r="O36" s="55">
        <v>190.91000322256551</v>
      </c>
      <c r="P36" s="55">
        <v>190.91000322256551</v>
      </c>
      <c r="Q36" s="55">
        <v>190.91000322256551</v>
      </c>
      <c r="R36" s="55">
        <v>190.91000322256551</v>
      </c>
      <c r="S36" s="55">
        <v>190.91000322256551</v>
      </c>
      <c r="T36" s="55">
        <v>190.91000322256551</v>
      </c>
      <c r="U36" s="55">
        <v>190.91000322256551</v>
      </c>
      <c r="V36" s="55">
        <v>190.91000322256551</v>
      </c>
      <c r="W36" s="55">
        <v>190.91000322256551</v>
      </c>
      <c r="X36" s="55">
        <v>190.91000322256551</v>
      </c>
      <c r="Y36" s="55">
        <v>190.91000322256551</v>
      </c>
      <c r="Z36" s="55">
        <v>190.91000322256551</v>
      </c>
      <c r="AA36" s="55">
        <v>190.91000322256551</v>
      </c>
      <c r="AB36" s="55">
        <v>190.91000322256551</v>
      </c>
      <c r="AC36" s="55">
        <v>190.91000322256551</v>
      </c>
      <c r="AD36" s="55">
        <v>190.91000322256551</v>
      </c>
      <c r="AE36" s="55">
        <v>190.91000322256551</v>
      </c>
      <c r="AF36" s="55">
        <v>190.91000322256551</v>
      </c>
      <c r="AG36" s="55">
        <v>190.91000322256551</v>
      </c>
      <c r="AH36" s="55">
        <v>190.91000322256551</v>
      </c>
      <c r="AI36" s="55">
        <v>190.91000322256551</v>
      </c>
      <c r="AJ36" s="55">
        <v>190.91000322256551</v>
      </c>
      <c r="AK36" s="55">
        <v>190.91000322256551</v>
      </c>
    </row>
    <row r="37" spans="1:37" s="49" customFormat="1" ht="14.25" customHeight="1" x14ac:dyDescent="0.2">
      <c r="A37" s="53" t="s">
        <v>147</v>
      </c>
      <c r="B37" s="54" t="s">
        <v>143</v>
      </c>
      <c r="C37" s="54" t="s">
        <v>164</v>
      </c>
      <c r="D37" s="54" t="s">
        <v>148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</row>
    <row r="38" spans="1:37" s="49" customFormat="1" ht="14.25" customHeight="1" x14ac:dyDescent="0.2">
      <c r="A38" s="53" t="s">
        <v>149</v>
      </c>
      <c r="B38" s="54" t="s">
        <v>143</v>
      </c>
      <c r="C38" s="54" t="s">
        <v>164</v>
      </c>
      <c r="D38" s="54" t="s">
        <v>150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</row>
    <row r="39" spans="1:37" s="49" customFormat="1" ht="14.25" customHeight="1" x14ac:dyDescent="0.2">
      <c r="A39" s="53" t="s">
        <v>147</v>
      </c>
      <c r="B39" s="54" t="s">
        <v>143</v>
      </c>
      <c r="C39" s="54" t="s">
        <v>164</v>
      </c>
      <c r="D39" s="54" t="s">
        <v>159</v>
      </c>
      <c r="E39" s="55">
        <v>2.61337175136959</v>
      </c>
      <c r="F39" s="55">
        <v>2.289313654199761</v>
      </c>
      <c r="G39" s="55">
        <v>1.9652555570299319</v>
      </c>
      <c r="H39" s="55">
        <v>1.6411974598601029</v>
      </c>
      <c r="I39" s="55">
        <v>1.3171393626902641</v>
      </c>
      <c r="J39" s="55">
        <v>0.9930812655204444</v>
      </c>
      <c r="K39" s="55">
        <v>0.9930812655204444</v>
      </c>
      <c r="L39" s="55">
        <v>0.9930812655204444</v>
      </c>
      <c r="M39" s="55">
        <v>0.9930812655204444</v>
      </c>
      <c r="N39" s="55">
        <v>0.9930812655204444</v>
      </c>
      <c r="O39" s="55">
        <v>0.9930812655204444</v>
      </c>
      <c r="P39" s="55">
        <v>0.9930812655204444</v>
      </c>
      <c r="Q39" s="55">
        <v>0.9930812655204444</v>
      </c>
      <c r="R39" s="55">
        <v>0.9930812655204444</v>
      </c>
      <c r="S39" s="55">
        <v>0.9930812655204444</v>
      </c>
      <c r="T39" s="55">
        <v>0.9930812655204444</v>
      </c>
      <c r="U39" s="55">
        <v>0.9930812655204444</v>
      </c>
      <c r="V39" s="55">
        <v>0.9930812655204444</v>
      </c>
      <c r="W39" s="55">
        <v>0.9930812655204444</v>
      </c>
      <c r="X39" s="55">
        <v>0.9930812655204444</v>
      </c>
      <c r="Y39" s="55">
        <v>0.9930812655204444</v>
      </c>
      <c r="Z39" s="55">
        <v>0.9930812655204444</v>
      </c>
      <c r="AA39" s="55">
        <v>0.9930812655204444</v>
      </c>
      <c r="AB39" s="55">
        <v>0.9930812655204444</v>
      </c>
      <c r="AC39" s="55">
        <v>0.9930812655204444</v>
      </c>
      <c r="AD39" s="55">
        <v>0.9930812655204444</v>
      </c>
      <c r="AE39" s="55">
        <v>0.9930812655204444</v>
      </c>
      <c r="AF39" s="55">
        <v>0.9930812655204444</v>
      </c>
      <c r="AG39" s="55">
        <v>0.9930812655204444</v>
      </c>
      <c r="AH39" s="55">
        <v>0.9930812655204444</v>
      </c>
      <c r="AI39" s="55">
        <v>0.9930812655204444</v>
      </c>
      <c r="AJ39" s="55">
        <v>0.9930812655204444</v>
      </c>
      <c r="AK39" s="55">
        <v>0.9930812655204444</v>
      </c>
    </row>
    <row r="40" spans="1:37" s="49" customFormat="1" ht="14.25" customHeight="1" x14ac:dyDescent="0.2">
      <c r="A40" s="53" t="s">
        <v>147</v>
      </c>
      <c r="B40" s="54" t="s">
        <v>143</v>
      </c>
      <c r="C40" s="54" t="s">
        <v>164</v>
      </c>
      <c r="D40" s="54" t="s">
        <v>160</v>
      </c>
      <c r="E40" s="55">
        <v>10.87905901086194</v>
      </c>
      <c r="F40" s="55">
        <v>9.5300556935149672</v>
      </c>
      <c r="G40" s="55">
        <v>8.1810523761681804</v>
      </c>
      <c r="H40" s="55">
        <v>6.8320490588212994</v>
      </c>
      <c r="I40" s="55">
        <v>5.4830457414744176</v>
      </c>
      <c r="J40" s="55">
        <v>4.1340424241275384</v>
      </c>
      <c r="K40" s="55">
        <v>4.1340424241275384</v>
      </c>
      <c r="L40" s="55">
        <v>4.1340424241275384</v>
      </c>
      <c r="M40" s="55">
        <v>4.1340424241275384</v>
      </c>
      <c r="N40" s="55">
        <v>4.1340424241275384</v>
      </c>
      <c r="O40" s="55">
        <v>4.1340424241275384</v>
      </c>
      <c r="P40" s="55">
        <v>4.1340424241275384</v>
      </c>
      <c r="Q40" s="55">
        <v>4.1340424241275384</v>
      </c>
      <c r="R40" s="55">
        <v>4.1340424241275384</v>
      </c>
      <c r="S40" s="55">
        <v>4.1340424241275384</v>
      </c>
      <c r="T40" s="55">
        <v>4.1340424241275384</v>
      </c>
      <c r="U40" s="55">
        <v>4.1340424241275384</v>
      </c>
      <c r="V40" s="55">
        <v>4.1340424241275384</v>
      </c>
      <c r="W40" s="55">
        <v>4.1340424241275384</v>
      </c>
      <c r="X40" s="55">
        <v>4.1340424241275384</v>
      </c>
      <c r="Y40" s="55">
        <v>4.1340424241275384</v>
      </c>
      <c r="Z40" s="55">
        <v>4.1340424241275384</v>
      </c>
      <c r="AA40" s="55">
        <v>4.1340424241275384</v>
      </c>
      <c r="AB40" s="55">
        <v>4.1340424241275384</v>
      </c>
      <c r="AC40" s="55">
        <v>4.1340424241275384</v>
      </c>
      <c r="AD40" s="55">
        <v>4.1340424241275384</v>
      </c>
      <c r="AE40" s="55">
        <v>4.1340424241275384</v>
      </c>
      <c r="AF40" s="55">
        <v>4.1340424241275384</v>
      </c>
      <c r="AG40" s="55">
        <v>4.1340424241275384</v>
      </c>
      <c r="AH40" s="55">
        <v>4.1340424241275384</v>
      </c>
      <c r="AI40" s="55">
        <v>4.1340424241275384</v>
      </c>
      <c r="AJ40" s="55">
        <v>4.1340424241275384</v>
      </c>
      <c r="AK40" s="55">
        <v>4.1340424241275384</v>
      </c>
    </row>
    <row r="41" spans="1:37" s="49" customFormat="1" ht="14.25" customHeight="1" x14ac:dyDescent="0.2">
      <c r="A41" s="53" t="s">
        <v>147</v>
      </c>
      <c r="B41" s="54" t="s">
        <v>143</v>
      </c>
      <c r="C41" s="54" t="s">
        <v>164</v>
      </c>
      <c r="D41" s="54" t="s">
        <v>161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</row>
    <row r="42" spans="1:37" s="49" customFormat="1" ht="14.25" customHeight="1" x14ac:dyDescent="0.2">
      <c r="A42" s="53" t="s">
        <v>152</v>
      </c>
      <c r="B42" s="54" t="s">
        <v>143</v>
      </c>
      <c r="C42" s="54" t="s">
        <v>164</v>
      </c>
      <c r="D42" s="54" t="s">
        <v>153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</row>
    <row r="43" spans="1:37" s="49" customFormat="1" ht="14.25" customHeight="1" x14ac:dyDescent="0.2">
      <c r="A43" s="53" t="s">
        <v>147</v>
      </c>
      <c r="B43" s="54" t="s">
        <v>143</v>
      </c>
      <c r="C43" s="54" t="s">
        <v>164</v>
      </c>
      <c r="D43" s="54" t="s">
        <v>162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</row>
    <row r="44" spans="1:37" s="49" customFormat="1" ht="14.25" customHeight="1" x14ac:dyDescent="0.2">
      <c r="A44" s="53" t="s">
        <v>147</v>
      </c>
      <c r="B44" s="54" t="s">
        <v>143</v>
      </c>
      <c r="C44" s="54" t="s">
        <v>164</v>
      </c>
      <c r="D44" s="54" t="s">
        <v>154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</row>
    <row r="45" spans="1:37" s="49" customFormat="1" ht="14.25" customHeight="1" x14ac:dyDescent="0.2">
      <c r="A45" s="53" t="s">
        <v>155</v>
      </c>
      <c r="B45" s="54" t="s">
        <v>143</v>
      </c>
      <c r="C45" s="54" t="s">
        <v>164</v>
      </c>
      <c r="D45" s="54" t="s">
        <v>156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</row>
    <row r="46" spans="1:37" s="49" customFormat="1" ht="14.25" customHeight="1" x14ac:dyDescent="0.2">
      <c r="A46" s="53" t="s">
        <v>142</v>
      </c>
      <c r="B46" s="54" t="s">
        <v>143</v>
      </c>
      <c r="C46" s="54" t="s">
        <v>164</v>
      </c>
      <c r="D46" s="54" t="s">
        <v>163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</row>
    <row r="47" spans="1:37" s="49" customFormat="1" ht="14.25" customHeight="1" x14ac:dyDescent="0.2">
      <c r="A47" s="53" t="s">
        <v>142</v>
      </c>
      <c r="B47" s="54" t="s">
        <v>143</v>
      </c>
      <c r="C47" s="54" t="s">
        <v>165</v>
      </c>
      <c r="D47" s="54" t="s">
        <v>145</v>
      </c>
      <c r="E47" s="55">
        <v>25.06678285595131</v>
      </c>
      <c r="F47" s="55">
        <v>24.671238830019139</v>
      </c>
      <c r="G47" s="55">
        <v>24.581889826171022</v>
      </c>
      <c r="H47" s="55">
        <v>24.439770534377178</v>
      </c>
      <c r="I47" s="55">
        <v>24.30948111007903</v>
      </c>
      <c r="J47" s="55">
        <v>24.23670841468731</v>
      </c>
      <c r="K47" s="55">
        <v>24.166815062650461</v>
      </c>
      <c r="L47" s="55">
        <v>24.12429872234754</v>
      </c>
      <c r="M47" s="55">
        <v>24.103028074232729</v>
      </c>
      <c r="N47" s="55">
        <v>24.09962554736224</v>
      </c>
      <c r="O47" s="55">
        <v>24.115215627547251</v>
      </c>
      <c r="P47" s="55">
        <v>24.149065474949278</v>
      </c>
      <c r="Q47" s="55">
        <v>24.201922601558191</v>
      </c>
      <c r="R47" s="55">
        <v>24.27710406991071</v>
      </c>
      <c r="S47" s="55">
        <v>24.375758336018809</v>
      </c>
      <c r="T47" s="55">
        <v>24.498449727977562</v>
      </c>
      <c r="U47" s="55">
        <v>24.64414861714025</v>
      </c>
      <c r="V47" s="55">
        <v>24.808868652019768</v>
      </c>
      <c r="W47" s="55">
        <v>24.98698390612854</v>
      </c>
      <c r="X47" s="55">
        <v>25.175158531268359</v>
      </c>
      <c r="Y47" s="55">
        <v>25.372228157640311</v>
      </c>
      <c r="Z47" s="55">
        <v>25.576203922051828</v>
      </c>
      <c r="AA47" s="55">
        <v>25.784487327734912</v>
      </c>
      <c r="AB47" s="55">
        <v>25.995374452637751</v>
      </c>
      <c r="AC47" s="55">
        <v>26.207177582317581</v>
      </c>
      <c r="AD47" s="55">
        <v>26.418603785566681</v>
      </c>
      <c r="AE47" s="55">
        <v>26.62886874680111</v>
      </c>
      <c r="AF47" s="55">
        <v>26.837670881276871</v>
      </c>
      <c r="AG47" s="55">
        <v>27.045122684965769</v>
      </c>
      <c r="AH47" s="55">
        <v>27.251675032699541</v>
      </c>
      <c r="AI47" s="55">
        <v>27.458023410990741</v>
      </c>
      <c r="AJ47" s="55">
        <v>27.66500404716318</v>
      </c>
      <c r="AK47" s="55">
        <v>27.873486436790309</v>
      </c>
    </row>
    <row r="48" spans="1:37" s="49" customFormat="1" ht="14.25" customHeight="1" x14ac:dyDescent="0.2">
      <c r="A48" s="53" t="s">
        <v>134</v>
      </c>
      <c r="B48" s="54" t="s">
        <v>143</v>
      </c>
      <c r="C48" s="54" t="s">
        <v>165</v>
      </c>
      <c r="D48" s="54" t="s">
        <v>146</v>
      </c>
      <c r="E48" s="55">
        <v>35.767907995753802</v>
      </c>
      <c r="F48" s="55">
        <v>36.054705476465799</v>
      </c>
      <c r="G48" s="55">
        <v>36.341871448069313</v>
      </c>
      <c r="H48" s="55">
        <v>36.630995033457808</v>
      </c>
      <c r="I48" s="55">
        <v>36.922193638276497</v>
      </c>
      <c r="J48" s="55">
        <v>37.215553693628792</v>
      </c>
      <c r="K48" s="55">
        <v>37.511153981763961</v>
      </c>
      <c r="L48" s="55">
        <v>37.809080260838243</v>
      </c>
      <c r="M48" s="55">
        <v>38.109415284438803</v>
      </c>
      <c r="N48" s="55">
        <v>38.412228830587729</v>
      </c>
      <c r="O48" s="55">
        <v>38.717575455424253</v>
      </c>
      <c r="P48" s="55">
        <v>39.025503658559707</v>
      </c>
      <c r="Q48" s="55">
        <v>39.336064375485748</v>
      </c>
      <c r="R48" s="55">
        <v>39.649319868064282</v>
      </c>
      <c r="S48" s="55">
        <v>39.965346956571203</v>
      </c>
      <c r="T48" s="55">
        <v>40.284231730896813</v>
      </c>
      <c r="U48" s="55">
        <v>40.606058717039787</v>
      </c>
      <c r="V48" s="55">
        <v>40.930893617424601</v>
      </c>
      <c r="W48" s="55">
        <v>41.25876956760753</v>
      </c>
      <c r="X48" s="55">
        <v>41.589688226262012</v>
      </c>
      <c r="Y48" s="55">
        <v>41.92362959452533</v>
      </c>
      <c r="Z48" s="55">
        <v>42.260558821299263</v>
      </c>
      <c r="AA48" s="55">
        <v>42.600429634333587</v>
      </c>
      <c r="AB48" s="55">
        <v>42.943197296836203</v>
      </c>
      <c r="AC48" s="55">
        <v>43.288825602335407</v>
      </c>
      <c r="AD48" s="55">
        <v>43.63729099766838</v>
      </c>
      <c r="AE48" s="55">
        <v>43.988582421852783</v>
      </c>
      <c r="AF48" s="55">
        <v>44.342701249218052</v>
      </c>
      <c r="AG48" s="55">
        <v>44.699657934145833</v>
      </c>
      <c r="AH48" s="55">
        <v>45.059467063484547</v>
      </c>
      <c r="AI48" s="55">
        <v>45.422144456239373</v>
      </c>
      <c r="AJ48" s="55">
        <v>45.787704007355018</v>
      </c>
      <c r="AK48" s="55">
        <v>46.156155479309227</v>
      </c>
    </row>
    <row r="49" spans="1:37" s="49" customFormat="1" ht="14.25" customHeight="1" x14ac:dyDescent="0.2">
      <c r="A49" s="53" t="s">
        <v>147</v>
      </c>
      <c r="B49" s="54" t="s">
        <v>143</v>
      </c>
      <c r="C49" s="54" t="s">
        <v>165</v>
      </c>
      <c r="D49" s="54" t="s">
        <v>148</v>
      </c>
      <c r="E49" s="55">
        <v>10.842314181183999</v>
      </c>
      <c r="F49" s="55">
        <v>10.929179847591611</v>
      </c>
      <c r="G49" s="55">
        <v>11.01674046025818</v>
      </c>
      <c r="H49" s="55">
        <v>11.105001544935829</v>
      </c>
      <c r="I49" s="55">
        <v>11.19396872215798</v>
      </c>
      <c r="J49" s="55">
        <v>11.28364765037059</v>
      </c>
      <c r="K49" s="55">
        <v>11.37404401645404</v>
      </c>
      <c r="L49" s="55">
        <v>11.46516352624495</v>
      </c>
      <c r="M49" s="55">
        <v>11.557011999317581</v>
      </c>
      <c r="N49" s="55">
        <v>11.64959526472428</v>
      </c>
      <c r="O49" s="55">
        <v>11.742919198908121</v>
      </c>
      <c r="P49" s="55">
        <v>11.8369897257028</v>
      </c>
      <c r="Q49" s="55">
        <v>11.93181282581085</v>
      </c>
      <c r="R49" s="55">
        <v>12.027394489412931</v>
      </c>
      <c r="S49" s="55">
        <v>12.123740829905399</v>
      </c>
      <c r="T49" s="55">
        <v>12.220857932250301</v>
      </c>
      <c r="U49" s="55">
        <v>12.31875197619093</v>
      </c>
      <c r="V49" s="55">
        <v>12.41742915094866</v>
      </c>
      <c r="W49" s="55">
        <v>12.516895759482869</v>
      </c>
      <c r="X49" s="55">
        <v>12.617158095274201</v>
      </c>
      <c r="Y49" s="55">
        <v>12.71822254658503</v>
      </c>
      <c r="Z49" s="55">
        <v>12.820095492199499</v>
      </c>
      <c r="AA49" s="55">
        <v>12.922783424639359</v>
      </c>
      <c r="AB49" s="55">
        <v>13.0262928743389</v>
      </c>
      <c r="AC49" s="55">
        <v>13.13063042860121</v>
      </c>
      <c r="AD49" s="55">
        <v>13.235802741076339</v>
      </c>
      <c r="AE49" s="55">
        <v>13.341816484370559</v>
      </c>
      <c r="AF49" s="55">
        <v>13.448678435349549</v>
      </c>
      <c r="AG49" s="55">
        <v>13.55639550357326</v>
      </c>
      <c r="AH49" s="55">
        <v>13.6649746175573</v>
      </c>
      <c r="AI49" s="55">
        <v>13.774422838511461</v>
      </c>
      <c r="AJ49" s="55">
        <v>13.884747341383431</v>
      </c>
      <c r="AK49" s="55">
        <v>13.99595541485783</v>
      </c>
    </row>
    <row r="50" spans="1:37" s="49" customFormat="1" ht="14.25" customHeight="1" x14ac:dyDescent="0.2">
      <c r="A50" s="53" t="s">
        <v>147</v>
      </c>
      <c r="B50" s="54" t="s">
        <v>143</v>
      </c>
      <c r="C50" s="54" t="s">
        <v>165</v>
      </c>
      <c r="D50" s="54" t="s">
        <v>151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</row>
    <row r="51" spans="1:37" s="49" customFormat="1" ht="14.25" customHeight="1" x14ac:dyDescent="0.2">
      <c r="A51" s="53" t="s">
        <v>152</v>
      </c>
      <c r="B51" s="54" t="s">
        <v>143</v>
      </c>
      <c r="C51" s="54" t="s">
        <v>165</v>
      </c>
      <c r="D51" s="54" t="s">
        <v>153</v>
      </c>
      <c r="E51" s="55">
        <v>3.7682122343752869E-3</v>
      </c>
      <c r="F51" s="55">
        <v>3.7983527003203608E-3</v>
      </c>
      <c r="G51" s="55">
        <v>3.828739597747995E-3</v>
      </c>
      <c r="H51" s="55">
        <v>3.8593729266582001E-3</v>
      </c>
      <c r="I51" s="55">
        <v>3.890243208917028E-3</v>
      </c>
      <c r="J51" s="55">
        <v>3.9213694007923716E-3</v>
      </c>
      <c r="K51" s="55">
        <v>3.9527420241502759E-3</v>
      </c>
      <c r="L51" s="55">
        <v>3.9843610789907684E-3</v>
      </c>
      <c r="M51" s="55">
        <v>4.0162360434477674E-3</v>
      </c>
      <c r="N51" s="55">
        <v>4.0483669175212693E-3</v>
      </c>
      <c r="O51" s="55">
        <v>4.0807537012113046E-3</v>
      </c>
      <c r="P51" s="55">
        <v>4.1133963945178473E-3</v>
      </c>
      <c r="Q51" s="55">
        <v>4.1463044755748494E-3</v>
      </c>
      <c r="R51" s="55">
        <v>4.1794779443823007E-3</v>
      </c>
      <c r="S51" s="55">
        <v>4.2129168009402314E-3</v>
      </c>
      <c r="T51" s="55">
        <v>4.2466210452486112E-3</v>
      </c>
      <c r="U51" s="55">
        <v>4.2805906773074522E-3</v>
      </c>
      <c r="V51" s="55">
        <v>4.3148351752506971E-3</v>
      </c>
      <c r="W51" s="55">
        <v>4.3493545390783459E-3</v>
      </c>
      <c r="X51" s="55">
        <v>4.3841487687904012E-3</v>
      </c>
      <c r="Y51" s="55">
        <v>4.4192178643868594E-3</v>
      </c>
      <c r="Z51" s="55">
        <v>4.4545713040016694E-3</v>
      </c>
      <c r="AA51" s="55">
        <v>4.4902090876348267E-3</v>
      </c>
      <c r="AB51" s="55">
        <v>4.5261312152863348E-3</v>
      </c>
      <c r="AC51" s="55">
        <v>4.5623471650901373E-3</v>
      </c>
      <c r="AD51" s="55">
        <v>4.5988379807783454E-3</v>
      </c>
      <c r="AE51" s="55">
        <v>4.6356320967527922E-3</v>
      </c>
      <c r="AF51" s="55">
        <v>4.6727200348795333E-3</v>
      </c>
      <c r="AG51" s="55">
        <v>4.7101017951585687E-3</v>
      </c>
      <c r="AH51" s="55">
        <v>4.7477773775899002E-3</v>
      </c>
      <c r="AI51" s="55">
        <v>4.785765738441407E-3</v>
      </c>
      <c r="AJ51" s="55">
        <v>4.8240479214452263E-3</v>
      </c>
      <c r="AK51" s="55">
        <v>4.8626428828692217E-3</v>
      </c>
    </row>
    <row r="52" spans="1:37" s="49" customFormat="1" ht="14.25" customHeight="1" x14ac:dyDescent="0.2">
      <c r="A52" s="53" t="s">
        <v>147</v>
      </c>
      <c r="B52" s="54" t="s">
        <v>143</v>
      </c>
      <c r="C52" s="54" t="s">
        <v>165</v>
      </c>
      <c r="D52" s="54" t="s">
        <v>154</v>
      </c>
      <c r="E52" s="55">
        <v>4.4243870525088624</v>
      </c>
      <c r="F52" s="55">
        <v>4.4600553595814434</v>
      </c>
      <c r="G52" s="55">
        <v>4.4960089995071364</v>
      </c>
      <c r="H52" s="55">
        <v>4.5322502834056833</v>
      </c>
      <c r="I52" s="55">
        <v>4.5687814951756298</v>
      </c>
      <c r="J52" s="55">
        <v>4.6056049696320596</v>
      </c>
      <c r="K52" s="55">
        <v>4.6427230275150144</v>
      </c>
      <c r="L52" s="55">
        <v>4.6801380210888492</v>
      </c>
      <c r="M52" s="55">
        <v>4.7178523145508313</v>
      </c>
      <c r="N52" s="55">
        <v>4.7558683619888917</v>
      </c>
      <c r="O52" s="55">
        <v>4.7941885175629819</v>
      </c>
      <c r="P52" s="55">
        <v>4.8328152597008707</v>
      </c>
      <c r="Q52" s="55">
        <v>4.8717510067294754</v>
      </c>
      <c r="R52" s="55">
        <v>4.9109982173999578</v>
      </c>
      <c r="S52" s="55">
        <v>4.9505594422876422</v>
      </c>
      <c r="T52" s="55">
        <v>4.990437152948628</v>
      </c>
      <c r="U52" s="55">
        <v>5.0306338680738536</v>
      </c>
      <c r="V52" s="55">
        <v>5.0711521390157914</v>
      </c>
      <c r="W52" s="55">
        <v>5.1119945660057136</v>
      </c>
      <c r="X52" s="55">
        <v>5.1531637596913837</v>
      </c>
      <c r="Y52" s="55">
        <v>5.1946622847610548</v>
      </c>
      <c r="Z52" s="55">
        <v>5.236492805669819</v>
      </c>
      <c r="AA52" s="55">
        <v>5.2786579436240588</v>
      </c>
      <c r="AB52" s="55">
        <v>5.3211604220518156</v>
      </c>
      <c r="AC52" s="55">
        <v>5.3640028911436328</v>
      </c>
      <c r="AD52" s="55">
        <v>5.4071881046291113</v>
      </c>
      <c r="AE52" s="55">
        <v>5.4507187224423257</v>
      </c>
      <c r="AF52" s="55">
        <v>5.4945974160237236</v>
      </c>
      <c r="AG52" s="55">
        <v>5.538826875978617</v>
      </c>
      <c r="AH52" s="55">
        <v>5.5834096118419803</v>
      </c>
      <c r="AI52" s="55">
        <v>5.6283479603908777</v>
      </c>
      <c r="AJ52" s="55">
        <v>5.6736439314825704</v>
      </c>
      <c r="AK52" s="55">
        <v>5.7192990973404347</v>
      </c>
    </row>
    <row r="53" spans="1:37" s="49" customFormat="1" ht="14.25" customHeight="1" x14ac:dyDescent="0.2">
      <c r="A53" s="53" t="s">
        <v>155</v>
      </c>
      <c r="B53" s="54" t="s">
        <v>143</v>
      </c>
      <c r="C53" s="54" t="s">
        <v>165</v>
      </c>
      <c r="D53" s="54" t="s">
        <v>156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</row>
    <row r="54" spans="1:37" s="49" customFormat="1" ht="14.25" customHeight="1" x14ac:dyDescent="0.2">
      <c r="A54" s="53" t="s">
        <v>142</v>
      </c>
      <c r="B54" s="54" t="s">
        <v>143</v>
      </c>
      <c r="C54" s="54" t="s">
        <v>166</v>
      </c>
      <c r="D54" s="54" t="s">
        <v>145</v>
      </c>
      <c r="E54" s="55">
        <v>0.30912063768885079</v>
      </c>
      <c r="F54" s="55">
        <v>0.35657286789376902</v>
      </c>
      <c r="G54" s="55">
        <v>0.41628210717873859</v>
      </c>
      <c r="H54" s="55">
        <v>0.49727126419350359</v>
      </c>
      <c r="I54" s="55">
        <v>0.56886258601406459</v>
      </c>
      <c r="J54" s="55">
        <v>0.63416542187174185</v>
      </c>
      <c r="K54" s="55">
        <v>0.69792095236289875</v>
      </c>
      <c r="L54" s="55">
        <v>0.76380726214622785</v>
      </c>
      <c r="M54" s="55">
        <v>0.82953457623263138</v>
      </c>
      <c r="N54" s="55">
        <v>0.89684907019505911</v>
      </c>
      <c r="O54" s="55">
        <v>0.96380735692756803</v>
      </c>
      <c r="P54" s="55">
        <v>1.0315213731920461</v>
      </c>
      <c r="Q54" s="55">
        <v>1.0994730252307929</v>
      </c>
      <c r="R54" s="55">
        <v>1.1721182965897681</v>
      </c>
      <c r="S54" s="55">
        <v>1.2461596117756339</v>
      </c>
      <c r="T54" s="55">
        <v>1.3236292343563401</v>
      </c>
      <c r="U54" s="55">
        <v>1.4044257293424061</v>
      </c>
      <c r="V54" s="55">
        <v>1.4931890603378011</v>
      </c>
      <c r="W54" s="55">
        <v>1.590652086137281</v>
      </c>
      <c r="X54" s="55">
        <v>1.698240412867515</v>
      </c>
      <c r="Y54" s="55">
        <v>1.8087818417909789</v>
      </c>
      <c r="Z54" s="55">
        <v>1.917352918317442</v>
      </c>
      <c r="AA54" s="55">
        <v>2.020978778458097</v>
      </c>
      <c r="AB54" s="55">
        <v>2.1178593634485239</v>
      </c>
      <c r="AC54" s="55">
        <v>2.2089221181733731</v>
      </c>
      <c r="AD54" s="55">
        <v>2.29515564043751</v>
      </c>
      <c r="AE54" s="55">
        <v>2.377248298674957</v>
      </c>
      <c r="AF54" s="55">
        <v>2.4567389532348871</v>
      </c>
      <c r="AG54" s="55">
        <v>2.532667042632645</v>
      </c>
      <c r="AH54" s="55">
        <v>2.607525268705098</v>
      </c>
      <c r="AI54" s="55">
        <v>2.6798328625860131</v>
      </c>
      <c r="AJ54" s="55">
        <v>2.752786618770497</v>
      </c>
      <c r="AK54" s="55">
        <v>2.8239824749303359</v>
      </c>
    </row>
    <row r="55" spans="1:37" s="49" customFormat="1" ht="14.25" customHeight="1" x14ac:dyDescent="0.2">
      <c r="A55" s="53" t="s">
        <v>134</v>
      </c>
      <c r="B55" s="54" t="s">
        <v>143</v>
      </c>
      <c r="C55" s="54" t="s">
        <v>166</v>
      </c>
      <c r="D55" s="54" t="s">
        <v>146</v>
      </c>
      <c r="E55" s="55">
        <v>10.25968191382481</v>
      </c>
      <c r="F55" s="55">
        <v>10.341759369135399</v>
      </c>
      <c r="G55" s="55">
        <v>10.42449344113122</v>
      </c>
      <c r="H55" s="55">
        <v>10.50788939017686</v>
      </c>
      <c r="I55" s="55">
        <v>10.5919525050708</v>
      </c>
      <c r="J55" s="55">
        <v>10.67668813148067</v>
      </c>
      <c r="K55" s="55">
        <v>10.762101634030291</v>
      </c>
      <c r="L55" s="55">
        <v>10.848198443690411</v>
      </c>
      <c r="M55" s="55">
        <v>10.934984029344299</v>
      </c>
      <c r="N55" s="55">
        <v>11.022463907265941</v>
      </c>
      <c r="O55" s="55">
        <v>11.11064361268544</v>
      </c>
      <c r="P55" s="55">
        <v>11.19952876613652</v>
      </c>
      <c r="Q55" s="55">
        <v>11.28912499763037</v>
      </c>
      <c r="R55" s="55">
        <v>11.379437994047731</v>
      </c>
      <c r="S55" s="55">
        <v>11.470473499137491</v>
      </c>
      <c r="T55" s="55">
        <v>11.56223728508331</v>
      </c>
      <c r="U55" s="55">
        <v>11.654735180937481</v>
      </c>
      <c r="V55" s="55">
        <v>11.747973063143229</v>
      </c>
      <c r="W55" s="55">
        <v>11.84195685553428</v>
      </c>
      <c r="X55" s="55">
        <v>11.93669251037856</v>
      </c>
      <c r="Y55" s="55">
        <v>12.032186046291111</v>
      </c>
      <c r="Z55" s="55">
        <v>12.128443538756089</v>
      </c>
      <c r="AA55" s="55">
        <v>12.225471082213341</v>
      </c>
      <c r="AB55" s="55">
        <v>12.32327484692814</v>
      </c>
      <c r="AC55" s="55">
        <v>12.42186105055637</v>
      </c>
      <c r="AD55" s="55">
        <v>12.521235939188291</v>
      </c>
      <c r="AE55" s="55">
        <v>12.621405825261119</v>
      </c>
      <c r="AF55" s="55">
        <v>12.72237706860273</v>
      </c>
      <c r="AG55" s="55">
        <v>12.824156085909809</v>
      </c>
      <c r="AH55" s="55">
        <v>12.926749341269691</v>
      </c>
      <c r="AI55" s="55">
        <v>13.030163336682181</v>
      </c>
      <c r="AJ55" s="55">
        <v>13.134404640494379</v>
      </c>
      <c r="AK55" s="55">
        <v>13.23947987792164</v>
      </c>
    </row>
    <row r="56" spans="1:37" s="49" customFormat="1" ht="14.25" customHeight="1" x14ac:dyDescent="0.2">
      <c r="A56" s="53" t="s">
        <v>167</v>
      </c>
      <c r="B56" s="54" t="s">
        <v>143</v>
      </c>
      <c r="C56" s="54" t="s">
        <v>166</v>
      </c>
      <c r="D56" s="54" t="s">
        <v>168</v>
      </c>
      <c r="E56" s="55">
        <v>7.5951017721267036</v>
      </c>
      <c r="F56" s="55">
        <v>7.6831124293215556</v>
      </c>
      <c r="G56" s="55">
        <v>7.785504022283094</v>
      </c>
      <c r="H56" s="55">
        <v>7.8799754433018032</v>
      </c>
      <c r="I56" s="55">
        <v>7.9559860268515532</v>
      </c>
      <c r="J56" s="55">
        <v>8.0064400453433908</v>
      </c>
      <c r="K56" s="55">
        <v>8.0379484916213304</v>
      </c>
      <c r="L56" s="55">
        <v>8.0589196356889659</v>
      </c>
      <c r="M56" s="55">
        <v>8.0730757733967735</v>
      </c>
      <c r="N56" s="55">
        <v>8.081971668360092</v>
      </c>
      <c r="O56" s="55">
        <v>8.0899632189354165</v>
      </c>
      <c r="P56" s="55">
        <v>8.0898443737038654</v>
      </c>
      <c r="Q56" s="55">
        <v>8.0853419832616158</v>
      </c>
      <c r="R56" s="55">
        <v>8.0736927500805535</v>
      </c>
      <c r="S56" s="55">
        <v>8.0606078534017023</v>
      </c>
      <c r="T56" s="55">
        <v>8.0471250661099756</v>
      </c>
      <c r="U56" s="55">
        <v>8.033789603434867</v>
      </c>
      <c r="V56" s="55">
        <v>8.0285788238204461</v>
      </c>
      <c r="W56" s="55">
        <v>8.0371226948514778</v>
      </c>
      <c r="X56" s="55">
        <v>8.0584252116182853</v>
      </c>
      <c r="Y56" s="55">
        <v>8.0868559479839917</v>
      </c>
      <c r="Z56" s="55">
        <v>8.1132235670483102</v>
      </c>
      <c r="AA56" s="55">
        <v>8.1319570613519634</v>
      </c>
      <c r="AB56" s="55">
        <v>8.1429860253539985</v>
      </c>
      <c r="AC56" s="55">
        <v>8.1477715770667078</v>
      </c>
      <c r="AD56" s="55">
        <v>8.1482165931037098</v>
      </c>
      <c r="AE56" s="55">
        <v>8.1458359740014679</v>
      </c>
      <c r="AF56" s="55">
        <v>8.1412934760771911</v>
      </c>
      <c r="AG56" s="55">
        <v>8.1360782519382777</v>
      </c>
      <c r="AH56" s="55">
        <v>8.1305487740792</v>
      </c>
      <c r="AI56" s="55">
        <v>8.1270284131139476</v>
      </c>
      <c r="AJ56" s="55">
        <v>8.1262924957822289</v>
      </c>
      <c r="AK56" s="55">
        <v>8.1312946247038074</v>
      </c>
    </row>
    <row r="57" spans="1:37" s="49" customFormat="1" ht="14.25" customHeight="1" x14ac:dyDescent="0.2">
      <c r="A57" s="53" t="s">
        <v>149</v>
      </c>
      <c r="B57" s="54" t="s">
        <v>143</v>
      </c>
      <c r="C57" s="54" t="s">
        <v>166</v>
      </c>
      <c r="D57" s="54" t="s">
        <v>150</v>
      </c>
      <c r="E57" s="55">
        <v>109.25261779424859</v>
      </c>
      <c r="F57" s="55">
        <v>110.518617253995</v>
      </c>
      <c r="G57" s="55">
        <v>111.99148093947269</v>
      </c>
      <c r="H57" s="55">
        <v>113.3504159858207</v>
      </c>
      <c r="I57" s="55">
        <v>114.44379900669161</v>
      </c>
      <c r="J57" s="55">
        <v>115.1695606695354</v>
      </c>
      <c r="K57" s="55">
        <v>115.62279753758079</v>
      </c>
      <c r="L57" s="55">
        <v>115.92445937671791</v>
      </c>
      <c r="M57" s="55">
        <v>116.1280899759255</v>
      </c>
      <c r="N57" s="55">
        <v>116.256053996929</v>
      </c>
      <c r="O57" s="55">
        <v>116.3710093738745</v>
      </c>
      <c r="P57" s="55">
        <v>116.3692998312892</v>
      </c>
      <c r="Q57" s="55">
        <v>116.3045346899702</v>
      </c>
      <c r="R57" s="55">
        <v>116.1369649403824</v>
      </c>
      <c r="S57" s="55">
        <v>115.9487437396925</v>
      </c>
      <c r="T57" s="55">
        <v>115.754799035126</v>
      </c>
      <c r="U57" s="55">
        <v>115.5629735275717</v>
      </c>
      <c r="V57" s="55">
        <v>115.4880184634049</v>
      </c>
      <c r="W57" s="55">
        <v>115.610918762914</v>
      </c>
      <c r="X57" s="55">
        <v>115.91734726934961</v>
      </c>
      <c r="Y57" s="55">
        <v>116.32631248459801</v>
      </c>
      <c r="Z57" s="55">
        <v>116.7056005440448</v>
      </c>
      <c r="AA57" s="55">
        <v>116.9750746497828</v>
      </c>
      <c r="AB57" s="55">
        <v>117.1337220442439</v>
      </c>
      <c r="AC57" s="55">
        <v>117.2025603757132</v>
      </c>
      <c r="AD57" s="55">
        <v>117.2089617557295</v>
      </c>
      <c r="AE57" s="55">
        <v>117.1747174663052</v>
      </c>
      <c r="AF57" s="55">
        <v>117.109375390973</v>
      </c>
      <c r="AG57" s="55">
        <v>117.0343563967925</v>
      </c>
      <c r="AH57" s="55">
        <v>116.95481698671171</v>
      </c>
      <c r="AI57" s="55">
        <v>116.9041779424866</v>
      </c>
      <c r="AJ57" s="55">
        <v>116.8935920516369</v>
      </c>
      <c r="AK57" s="55">
        <v>116.9655457604307</v>
      </c>
    </row>
    <row r="58" spans="1:37" s="49" customFormat="1" ht="14.25" customHeight="1" x14ac:dyDescent="0.2">
      <c r="A58" s="53" t="s">
        <v>169</v>
      </c>
      <c r="B58" s="54" t="s">
        <v>143</v>
      </c>
      <c r="C58" s="54" t="s">
        <v>166</v>
      </c>
      <c r="D58" s="54" t="s">
        <v>170</v>
      </c>
      <c r="E58" s="55">
        <v>7.642314181184009</v>
      </c>
      <c r="F58" s="55">
        <v>7.7187373229958496</v>
      </c>
      <c r="G58" s="55">
        <v>7.7959246962258071</v>
      </c>
      <c r="H58" s="55">
        <v>7.8738839402498346</v>
      </c>
      <c r="I58" s="55">
        <v>7.9526227797471227</v>
      </c>
      <c r="J58" s="55">
        <v>8.0321490057437508</v>
      </c>
      <c r="K58" s="55">
        <v>8.112470504047165</v>
      </c>
      <c r="L58" s="55">
        <v>8.1935952078554788</v>
      </c>
      <c r="M58" s="55">
        <v>8.2755311546262682</v>
      </c>
      <c r="N58" s="55">
        <v>8.3582864671203438</v>
      </c>
      <c r="O58" s="55">
        <v>8.4418693344454354</v>
      </c>
      <c r="P58" s="55">
        <v>8.526288031012454</v>
      </c>
      <c r="Q58" s="55">
        <v>8.6115509070574081</v>
      </c>
      <c r="R58" s="55">
        <v>8.6976664170758067</v>
      </c>
      <c r="S58" s="55">
        <v>8.7846430819100334</v>
      </c>
      <c r="T58" s="55">
        <v>8.8724895077057226</v>
      </c>
      <c r="U58" s="55">
        <v>8.9612144048679685</v>
      </c>
      <c r="V58" s="55">
        <v>9.0508265501488072</v>
      </c>
      <c r="W58" s="55">
        <v>9.1413348150815974</v>
      </c>
      <c r="X58" s="55">
        <v>9.2327481659810822</v>
      </c>
      <c r="Y58" s="55">
        <v>9.3250756449870149</v>
      </c>
      <c r="Z58" s="55">
        <v>9.418326398498662</v>
      </c>
      <c r="AA58" s="55">
        <v>9.5125096676966248</v>
      </c>
      <c r="AB58" s="55">
        <v>9.6076347601083363</v>
      </c>
      <c r="AC58" s="55">
        <v>9.7037111064773569</v>
      </c>
      <c r="AD58" s="55">
        <v>9.8007482228498866</v>
      </c>
      <c r="AE58" s="55">
        <v>9.8987557010975689</v>
      </c>
      <c r="AF58" s="55">
        <v>9.9977432657858323</v>
      </c>
      <c r="AG58" s="55">
        <v>10.09772069834891</v>
      </c>
      <c r="AH58" s="55">
        <v>10.19869790343677</v>
      </c>
      <c r="AI58" s="55">
        <v>10.30068488048073</v>
      </c>
      <c r="AJ58" s="55">
        <v>10.40369173317157</v>
      </c>
      <c r="AK58" s="55">
        <v>10.507728650503291</v>
      </c>
    </row>
    <row r="59" spans="1:37" s="49" customFormat="1" ht="14.25" customHeight="1" x14ac:dyDescent="0.2">
      <c r="A59" s="53" t="s">
        <v>152</v>
      </c>
      <c r="B59" s="54" t="s">
        <v>143</v>
      </c>
      <c r="C59" s="54" t="s">
        <v>166</v>
      </c>
      <c r="D59" s="54" t="s">
        <v>153</v>
      </c>
      <c r="E59" s="55">
        <v>92.156623139916221</v>
      </c>
      <c r="F59" s="55">
        <v>90.591770837677387</v>
      </c>
      <c r="G59" s="55">
        <v>89.165145934828246</v>
      </c>
      <c r="H59" s="55">
        <v>87.713664606752133</v>
      </c>
      <c r="I59" s="55">
        <v>86.214368396110189</v>
      </c>
      <c r="J59" s="55">
        <v>84.648311413568791</v>
      </c>
      <c r="K59" s="55">
        <v>83.098387447159396</v>
      </c>
      <c r="L59" s="55">
        <v>81.548980560347275</v>
      </c>
      <c r="M59" s="55">
        <v>80.155726716963969</v>
      </c>
      <c r="N59" s="55">
        <v>78.99427429719627</v>
      </c>
      <c r="O59" s="55">
        <v>78.116877931112938</v>
      </c>
      <c r="P59" s="55">
        <v>77.455752317403764</v>
      </c>
      <c r="Q59" s="55">
        <v>76.963283472029929</v>
      </c>
      <c r="R59" s="55">
        <v>76.581854785509833</v>
      </c>
      <c r="S59" s="55">
        <v>76.30795137717277</v>
      </c>
      <c r="T59" s="55">
        <v>76.138651176236408</v>
      </c>
      <c r="U59" s="55">
        <v>76.087695704509585</v>
      </c>
      <c r="V59" s="55">
        <v>76.155168454874612</v>
      </c>
      <c r="W59" s="55">
        <v>76.276857676340668</v>
      </c>
      <c r="X59" s="55">
        <v>76.398942941633535</v>
      </c>
      <c r="Y59" s="55">
        <v>76.471596714878771</v>
      </c>
      <c r="Z59" s="55">
        <v>76.438911720660442</v>
      </c>
      <c r="AA59" s="55">
        <v>76.349812257122707</v>
      </c>
      <c r="AB59" s="55">
        <v>76.268646048565842</v>
      </c>
      <c r="AC59" s="55">
        <v>76.241307802399874</v>
      </c>
      <c r="AD59" s="55">
        <v>76.304184340227096</v>
      </c>
      <c r="AE59" s="55">
        <v>76.4916867666293</v>
      </c>
      <c r="AF59" s="55">
        <v>76.831776240213827</v>
      </c>
      <c r="AG59" s="55">
        <v>77.341904318237809</v>
      </c>
      <c r="AH59" s="55">
        <v>78.017734242602216</v>
      </c>
      <c r="AI59" s="55">
        <v>78.834122760790862</v>
      </c>
      <c r="AJ59" s="55">
        <v>79.748923103899287</v>
      </c>
      <c r="AK59" s="55">
        <v>80.712255160843938</v>
      </c>
    </row>
    <row r="60" spans="1:37" s="49" customFormat="1" ht="14.25" customHeight="1" x14ac:dyDescent="0.2">
      <c r="A60" s="53" t="s">
        <v>134</v>
      </c>
      <c r="B60" s="54" t="s">
        <v>143</v>
      </c>
      <c r="C60" s="54" t="s">
        <v>166</v>
      </c>
      <c r="D60" s="54" t="s">
        <v>171</v>
      </c>
      <c r="E60" s="55">
        <v>0.25367025066820847</v>
      </c>
      <c r="F60" s="55">
        <v>0.2436372608098118</v>
      </c>
      <c r="G60" s="55">
        <v>0.23789363228631449</v>
      </c>
      <c r="H60" s="55">
        <v>0.23327230026728341</v>
      </c>
      <c r="I60" s="55">
        <v>0.22941516114723329</v>
      </c>
      <c r="J60" s="55">
        <v>0.2258633030254194</v>
      </c>
      <c r="K60" s="55">
        <v>0.22336105886869001</v>
      </c>
      <c r="L60" s="55">
        <v>0.22210285113642819</v>
      </c>
      <c r="M60" s="55">
        <v>0.2230776401436885</v>
      </c>
      <c r="N60" s="55">
        <v>0.22686894699827501</v>
      </c>
      <c r="O60" s="55">
        <v>0.23344509231702459</v>
      </c>
      <c r="P60" s="55">
        <v>0.24185995499782001</v>
      </c>
      <c r="Q60" s="55">
        <v>0.25095070060470498</v>
      </c>
      <c r="R60" s="55">
        <v>0.26008451642560521</v>
      </c>
      <c r="S60" s="55">
        <v>0.26884166085341032</v>
      </c>
      <c r="T60" s="55">
        <v>0.27677305975015642</v>
      </c>
      <c r="U60" s="55">
        <v>0.28379944003184471</v>
      </c>
      <c r="V60" s="55">
        <v>0.28960069550546891</v>
      </c>
      <c r="W60" s="55">
        <v>0.29369220802608392</v>
      </c>
      <c r="X60" s="55">
        <v>0.29611079272268881</v>
      </c>
      <c r="Y60" s="55">
        <v>0.29677097093056309</v>
      </c>
      <c r="Z60" s="55">
        <v>0.29611658318010348</v>
      </c>
      <c r="AA60" s="55">
        <v>0.29491203927738707</v>
      </c>
      <c r="AB60" s="55">
        <v>0.29374397653214018</v>
      </c>
      <c r="AC60" s="55">
        <v>0.29287340007203277</v>
      </c>
      <c r="AD60" s="55">
        <v>0.29257180206812877</v>
      </c>
      <c r="AE60" s="55">
        <v>0.29294977481849371</v>
      </c>
      <c r="AF60" s="55">
        <v>0.29424534186681323</v>
      </c>
      <c r="AG60" s="55">
        <v>0.29652230951794212</v>
      </c>
      <c r="AH60" s="55">
        <v>0.29955886987469921</v>
      </c>
      <c r="AI60" s="55">
        <v>0.30331448166928898</v>
      </c>
      <c r="AJ60" s="55">
        <v>0.30751326475271551</v>
      </c>
      <c r="AK60" s="55">
        <v>0.31165246080791609</v>
      </c>
    </row>
    <row r="61" spans="1:37" s="49" customFormat="1" ht="14.25" customHeight="1" x14ac:dyDescent="0.2">
      <c r="A61" s="53" t="s">
        <v>147</v>
      </c>
      <c r="B61" s="54" t="s">
        <v>143</v>
      </c>
      <c r="C61" s="54" t="s">
        <v>166</v>
      </c>
      <c r="D61" s="54" t="s">
        <v>162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</row>
    <row r="62" spans="1:37" s="49" customFormat="1" ht="14.25" customHeight="1" x14ac:dyDescent="0.2">
      <c r="A62" s="53" t="s">
        <v>155</v>
      </c>
      <c r="B62" s="54" t="s">
        <v>143</v>
      </c>
      <c r="C62" s="54" t="s">
        <v>166</v>
      </c>
      <c r="D62" s="54" t="s">
        <v>156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</row>
    <row r="63" spans="1:37" s="49" customFormat="1" ht="14.25" customHeight="1" x14ac:dyDescent="0.2">
      <c r="A63" s="53" t="s">
        <v>172</v>
      </c>
      <c r="B63" s="54" t="s">
        <v>143</v>
      </c>
      <c r="C63" s="54" t="s">
        <v>166</v>
      </c>
      <c r="D63" s="54" t="s">
        <v>173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</row>
    <row r="65" spans="1:32" s="51" customFormat="1" x14ac:dyDescent="0.15">
      <c r="A65" s="50" t="s">
        <v>174</v>
      </c>
    </row>
    <row r="66" spans="1:32" ht="15" customHeight="1" x14ac:dyDescent="0.2">
      <c r="B66" s="30">
        <v>2020</v>
      </c>
      <c r="C66" s="30">
        <v>2021</v>
      </c>
      <c r="D66" s="30">
        <v>2022</v>
      </c>
      <c r="E66" s="30">
        <v>2023</v>
      </c>
      <c r="F66" s="30">
        <v>2024</v>
      </c>
      <c r="G66" s="30">
        <v>2025</v>
      </c>
      <c r="H66" s="30">
        <v>2026</v>
      </c>
      <c r="I66" s="30">
        <v>2027</v>
      </c>
      <c r="J66" s="30">
        <v>2028</v>
      </c>
      <c r="K66" s="30">
        <v>2029</v>
      </c>
      <c r="L66" s="30">
        <v>2030</v>
      </c>
      <c r="M66" s="30">
        <v>2031</v>
      </c>
      <c r="N66" s="30">
        <v>2032</v>
      </c>
      <c r="O66" s="30">
        <v>2033</v>
      </c>
      <c r="P66" s="30">
        <v>2034</v>
      </c>
      <c r="Q66" s="30">
        <v>2035</v>
      </c>
      <c r="R66" s="30">
        <v>2036</v>
      </c>
      <c r="S66" s="30">
        <v>2037</v>
      </c>
      <c r="T66" s="30">
        <v>2038</v>
      </c>
      <c r="U66" s="30">
        <v>2039</v>
      </c>
      <c r="V66" s="30">
        <v>2040</v>
      </c>
      <c r="W66" s="30">
        <v>2041</v>
      </c>
      <c r="X66" s="30">
        <v>2042</v>
      </c>
      <c r="Y66" s="30">
        <v>2043</v>
      </c>
      <c r="Z66" s="30">
        <v>2044</v>
      </c>
      <c r="AA66" s="30">
        <v>2045</v>
      </c>
      <c r="AB66" s="30">
        <v>2046</v>
      </c>
      <c r="AC66" s="30">
        <v>2047</v>
      </c>
      <c r="AD66" s="30">
        <v>2048</v>
      </c>
      <c r="AE66" s="30">
        <v>2049</v>
      </c>
      <c r="AF66" s="30">
        <v>2050</v>
      </c>
    </row>
    <row r="67" spans="1:32" x14ac:dyDescent="0.15">
      <c r="A67" s="56" t="s">
        <v>134</v>
      </c>
    </row>
    <row r="68" spans="1:32" x14ac:dyDescent="0.15">
      <c r="A68" s="49" t="s">
        <v>135</v>
      </c>
      <c r="B68">
        <f t="shared" ref="B68:AF68" si="0">B5*G36</f>
        <v>39.066314588408318</v>
      </c>
      <c r="C68">
        <f t="shared" si="0"/>
        <v>30.075490631144234</v>
      </c>
      <c r="D68">
        <f t="shared" si="0"/>
        <v>28.396155344412627</v>
      </c>
      <c r="E68">
        <f t="shared" si="0"/>
        <v>21.39592834710059</v>
      </c>
      <c r="F68">
        <f t="shared" si="0"/>
        <v>21.553240511663081</v>
      </c>
      <c r="G68">
        <f t="shared" si="0"/>
        <v>22.024896324689283</v>
      </c>
      <c r="H68">
        <f t="shared" si="0"/>
        <v>22.004352477802136</v>
      </c>
      <c r="I68">
        <f t="shared" si="0"/>
        <v>22.271819256189502</v>
      </c>
      <c r="J68">
        <f t="shared" si="0"/>
        <v>22.284030102967375</v>
      </c>
      <c r="K68">
        <f t="shared" si="0"/>
        <v>22.188888666880686</v>
      </c>
      <c r="L68">
        <f t="shared" si="0"/>
        <v>22.932786797546548</v>
      </c>
      <c r="M68">
        <f t="shared" si="0"/>
        <v>23.004646408164103</v>
      </c>
      <c r="N68">
        <f t="shared" si="0"/>
        <v>23.202040494468793</v>
      </c>
      <c r="O68">
        <f t="shared" si="0"/>
        <v>23.375348564649062</v>
      </c>
      <c r="P68">
        <f t="shared" si="0"/>
        <v>23.269373445436855</v>
      </c>
      <c r="Q68">
        <f t="shared" si="0"/>
        <v>23.1353030012964</v>
      </c>
      <c r="R68">
        <f t="shared" si="0"/>
        <v>22.776976154502869</v>
      </c>
      <c r="S68">
        <f t="shared" si="0"/>
        <v>22.574339468836122</v>
      </c>
      <c r="T68">
        <f t="shared" si="0"/>
        <v>22.444327979272899</v>
      </c>
      <c r="U68">
        <f t="shared" si="0"/>
        <v>22.014011388819732</v>
      </c>
      <c r="V68">
        <f t="shared" si="0"/>
        <v>22.212650382510709</v>
      </c>
      <c r="W68">
        <f t="shared" si="0"/>
        <v>22.244255073431766</v>
      </c>
      <c r="X68">
        <f t="shared" si="0"/>
        <v>22.220809324618152</v>
      </c>
      <c r="Y68">
        <f t="shared" si="0"/>
        <v>22.251539093954488</v>
      </c>
      <c r="Z68">
        <f t="shared" si="0"/>
        <v>22.286531857303888</v>
      </c>
      <c r="AA68">
        <f t="shared" si="0"/>
        <v>22.409970813276221</v>
      </c>
      <c r="AB68">
        <f t="shared" si="0"/>
        <v>22.1472292889035</v>
      </c>
      <c r="AC68">
        <f t="shared" si="0"/>
        <v>21.924000399319013</v>
      </c>
      <c r="AD68">
        <f t="shared" si="0"/>
        <v>21.821660272606845</v>
      </c>
      <c r="AE68">
        <f t="shared" si="0"/>
        <v>21.675026686994887</v>
      </c>
      <c r="AF68">
        <f t="shared" si="0"/>
        <v>21.445280298252424</v>
      </c>
    </row>
    <row r="69" spans="1:32" x14ac:dyDescent="0.15">
      <c r="A69" s="49" t="s">
        <v>136</v>
      </c>
      <c r="B69">
        <f t="shared" ref="B69:AF69" si="1">B6*G36</f>
        <v>338.73453389414237</v>
      </c>
      <c r="C69">
        <f t="shared" si="1"/>
        <v>285.42840943141147</v>
      </c>
      <c r="D69">
        <f t="shared" si="1"/>
        <v>224.81079629814707</v>
      </c>
      <c r="E69">
        <f t="shared" si="1"/>
        <v>169.5140748754649</v>
      </c>
      <c r="F69">
        <f t="shared" si="1"/>
        <v>169.35676271090242</v>
      </c>
      <c r="G69">
        <f t="shared" si="1"/>
        <v>168.88510689787626</v>
      </c>
      <c r="H69">
        <f t="shared" si="1"/>
        <v>168.90565074476339</v>
      </c>
      <c r="I69">
        <f t="shared" si="1"/>
        <v>168.638183966376</v>
      </c>
      <c r="J69">
        <f t="shared" si="1"/>
        <v>168.62597311959814</v>
      </c>
      <c r="K69">
        <f t="shared" si="1"/>
        <v>168.72111455568484</v>
      </c>
      <c r="L69">
        <f t="shared" si="1"/>
        <v>167.97721642501895</v>
      </c>
      <c r="M69">
        <f t="shared" si="1"/>
        <v>167.90535681440142</v>
      </c>
      <c r="N69">
        <f t="shared" si="1"/>
        <v>167.7079627280967</v>
      </c>
      <c r="O69">
        <f t="shared" si="1"/>
        <v>167.53465465791643</v>
      </c>
      <c r="P69">
        <f t="shared" si="1"/>
        <v>167.64062977712865</v>
      </c>
      <c r="Q69">
        <f t="shared" si="1"/>
        <v>167.77470022126911</v>
      </c>
      <c r="R69">
        <f t="shared" si="1"/>
        <v>168.13302706806263</v>
      </c>
      <c r="S69">
        <f t="shared" si="1"/>
        <v>168.33566375372939</v>
      </c>
      <c r="T69">
        <f t="shared" si="1"/>
        <v>168.46567524329259</v>
      </c>
      <c r="U69">
        <f t="shared" si="1"/>
        <v>168.89599183374577</v>
      </c>
      <c r="V69">
        <f t="shared" si="1"/>
        <v>168.6973528400548</v>
      </c>
      <c r="W69">
        <f t="shared" si="1"/>
        <v>168.66574814913375</v>
      </c>
      <c r="X69">
        <f t="shared" si="1"/>
        <v>168.68919389794735</v>
      </c>
      <c r="Y69">
        <f t="shared" si="1"/>
        <v>168.65846412861103</v>
      </c>
      <c r="Z69">
        <f t="shared" si="1"/>
        <v>168.62347136526162</v>
      </c>
      <c r="AA69">
        <f t="shared" si="1"/>
        <v>168.50003240928928</v>
      </c>
      <c r="AB69">
        <f t="shared" si="1"/>
        <v>168.762773933662</v>
      </c>
      <c r="AC69">
        <f t="shared" si="1"/>
        <v>168.98600282324648</v>
      </c>
      <c r="AD69">
        <f t="shared" si="1"/>
        <v>169.08834294995864</v>
      </c>
      <c r="AE69">
        <f t="shared" si="1"/>
        <v>169.23497653557061</v>
      </c>
      <c r="AF69">
        <f t="shared" si="1"/>
        <v>169.46472292431307</v>
      </c>
    </row>
    <row r="70" spans="1:32" x14ac:dyDescent="0.15">
      <c r="A70" s="15"/>
    </row>
    <row r="71" spans="1:32" x14ac:dyDescent="0.15">
      <c r="A71" s="15" t="s">
        <v>137</v>
      </c>
    </row>
    <row r="72" spans="1:32" x14ac:dyDescent="0.15">
      <c r="A72" s="49" t="s">
        <v>135</v>
      </c>
      <c r="B72">
        <f t="shared" ref="B72:AF72" si="2">B9*G39</f>
        <v>0.98262777851496597</v>
      </c>
      <c r="C72">
        <f t="shared" si="2"/>
        <v>0.82059872993005145</v>
      </c>
      <c r="D72">
        <f t="shared" si="2"/>
        <v>0.65856968134513205</v>
      </c>
      <c r="E72">
        <f t="shared" si="2"/>
        <v>0.4965406327602222</v>
      </c>
      <c r="F72">
        <f t="shared" si="2"/>
        <v>0.4965406327602222</v>
      </c>
      <c r="G72">
        <f t="shared" si="2"/>
        <v>0.4965406327602222</v>
      </c>
      <c r="H72">
        <f t="shared" si="2"/>
        <v>0.4965406327602222</v>
      </c>
      <c r="I72">
        <f t="shared" si="2"/>
        <v>0.4965406327602222</v>
      </c>
      <c r="J72">
        <f t="shared" si="2"/>
        <v>0.4965406327602222</v>
      </c>
      <c r="K72">
        <f t="shared" si="2"/>
        <v>0.4965406327602222</v>
      </c>
      <c r="L72">
        <f t="shared" si="2"/>
        <v>0.4965406327602222</v>
      </c>
      <c r="M72">
        <f t="shared" si="2"/>
        <v>0.4965406327602222</v>
      </c>
      <c r="N72">
        <f t="shared" si="2"/>
        <v>0.4965406327602222</v>
      </c>
      <c r="O72">
        <f t="shared" si="2"/>
        <v>0.4965406327602222</v>
      </c>
      <c r="P72">
        <f t="shared" si="2"/>
        <v>0.4965406327602222</v>
      </c>
      <c r="Q72">
        <f t="shared" si="2"/>
        <v>0.4965406327602222</v>
      </c>
      <c r="R72">
        <f t="shared" si="2"/>
        <v>0.4965406327602222</v>
      </c>
      <c r="S72">
        <f t="shared" si="2"/>
        <v>0.4965406327602222</v>
      </c>
      <c r="T72">
        <f t="shared" si="2"/>
        <v>0.4965406327602222</v>
      </c>
      <c r="U72">
        <f t="shared" si="2"/>
        <v>0.4965406327602222</v>
      </c>
      <c r="V72">
        <f t="shared" si="2"/>
        <v>0.4965406327602222</v>
      </c>
      <c r="W72">
        <f t="shared" si="2"/>
        <v>0.4965406327602222</v>
      </c>
      <c r="X72">
        <f t="shared" si="2"/>
        <v>0.4965406327602222</v>
      </c>
      <c r="Y72">
        <f t="shared" si="2"/>
        <v>0.4965406327602222</v>
      </c>
      <c r="Z72">
        <f t="shared" si="2"/>
        <v>0.4965406327602222</v>
      </c>
      <c r="AA72">
        <f t="shared" si="2"/>
        <v>0.4965406327602222</v>
      </c>
      <c r="AB72">
        <f t="shared" si="2"/>
        <v>0.4965406327602222</v>
      </c>
      <c r="AC72">
        <f t="shared" si="2"/>
        <v>0.4965406327602222</v>
      </c>
      <c r="AD72">
        <f t="shared" si="2"/>
        <v>0.4965406327602222</v>
      </c>
      <c r="AE72">
        <f t="shared" si="2"/>
        <v>0.4965406327602222</v>
      </c>
      <c r="AF72">
        <f t="shared" si="2"/>
        <v>0.4965406327602222</v>
      </c>
    </row>
    <row r="73" spans="1:32" x14ac:dyDescent="0.15">
      <c r="A73" s="49" t="s">
        <v>136</v>
      </c>
      <c r="B73">
        <f t="shared" ref="B73:AF73" si="3">B10*G39</f>
        <v>0.98262777851496597</v>
      </c>
      <c r="C73">
        <f t="shared" si="3"/>
        <v>0.82059872993005145</v>
      </c>
      <c r="D73">
        <f t="shared" si="3"/>
        <v>0.65856968134513205</v>
      </c>
      <c r="E73">
        <f t="shared" si="3"/>
        <v>0.4965406327602222</v>
      </c>
      <c r="F73">
        <f t="shared" si="3"/>
        <v>0.4965406327602222</v>
      </c>
      <c r="G73">
        <f t="shared" si="3"/>
        <v>0.4965406327602222</v>
      </c>
      <c r="H73">
        <f t="shared" si="3"/>
        <v>0.4965406327602222</v>
      </c>
      <c r="I73">
        <f t="shared" si="3"/>
        <v>0.4965406327602222</v>
      </c>
      <c r="J73">
        <f t="shared" si="3"/>
        <v>0.4965406327602222</v>
      </c>
      <c r="K73">
        <f t="shared" si="3"/>
        <v>0.4965406327602222</v>
      </c>
      <c r="L73">
        <f t="shared" si="3"/>
        <v>0.4965406327602222</v>
      </c>
      <c r="M73">
        <f t="shared" si="3"/>
        <v>0.4965406327602222</v>
      </c>
      <c r="N73">
        <f t="shared" si="3"/>
        <v>0.4965406327602222</v>
      </c>
      <c r="O73">
        <f t="shared" si="3"/>
        <v>0.4965406327602222</v>
      </c>
      <c r="P73">
        <f t="shared" si="3"/>
        <v>0.4965406327602222</v>
      </c>
      <c r="Q73">
        <f t="shared" si="3"/>
        <v>0.4965406327602222</v>
      </c>
      <c r="R73">
        <f t="shared" si="3"/>
        <v>0.4965406327602222</v>
      </c>
      <c r="S73">
        <f t="shared" si="3"/>
        <v>0.4965406327602222</v>
      </c>
      <c r="T73">
        <f t="shared" si="3"/>
        <v>0.4965406327602222</v>
      </c>
      <c r="U73">
        <f t="shared" si="3"/>
        <v>0.4965406327602222</v>
      </c>
      <c r="V73">
        <f t="shared" si="3"/>
        <v>0.4965406327602222</v>
      </c>
      <c r="W73">
        <f t="shared" si="3"/>
        <v>0.4965406327602222</v>
      </c>
      <c r="X73">
        <f t="shared" si="3"/>
        <v>0.4965406327602222</v>
      </c>
      <c r="Y73">
        <f t="shared" si="3"/>
        <v>0.4965406327602222</v>
      </c>
      <c r="Z73">
        <f t="shared" si="3"/>
        <v>0.4965406327602222</v>
      </c>
      <c r="AA73">
        <f t="shared" si="3"/>
        <v>0.4965406327602222</v>
      </c>
      <c r="AB73">
        <f t="shared" si="3"/>
        <v>0.4965406327602222</v>
      </c>
      <c r="AC73">
        <f t="shared" si="3"/>
        <v>0.4965406327602222</v>
      </c>
      <c r="AD73">
        <f t="shared" si="3"/>
        <v>0.4965406327602222</v>
      </c>
      <c r="AE73">
        <f t="shared" si="3"/>
        <v>0.4965406327602222</v>
      </c>
      <c r="AF73">
        <f t="shared" si="3"/>
        <v>0.4965406327602222</v>
      </c>
    </row>
    <row r="75" spans="1:32" s="51" customFormat="1" x14ac:dyDescent="0.15">
      <c r="A75" s="50" t="s">
        <v>175</v>
      </c>
    </row>
    <row r="76" spans="1:32" ht="15" customHeight="1" x14ac:dyDescent="0.2">
      <c r="B76" s="30">
        <v>2020</v>
      </c>
      <c r="C76" s="30">
        <v>2021</v>
      </c>
      <c r="D76" s="30">
        <v>2022</v>
      </c>
      <c r="E76" s="30">
        <v>2023</v>
      </c>
      <c r="F76" s="30">
        <v>2024</v>
      </c>
      <c r="G76" s="30">
        <v>2025</v>
      </c>
      <c r="H76" s="30">
        <v>2026</v>
      </c>
      <c r="I76" s="30">
        <v>2027</v>
      </c>
      <c r="J76" s="30">
        <v>2028</v>
      </c>
      <c r="K76" s="30">
        <v>2029</v>
      </c>
      <c r="L76" s="30">
        <v>2030</v>
      </c>
      <c r="M76" s="30">
        <v>2031</v>
      </c>
      <c r="N76" s="30">
        <v>2032</v>
      </c>
      <c r="O76" s="30">
        <v>2033</v>
      </c>
      <c r="P76" s="30">
        <v>2034</v>
      </c>
      <c r="Q76" s="30">
        <v>2035</v>
      </c>
      <c r="R76" s="30">
        <v>2036</v>
      </c>
      <c r="S76" s="30">
        <v>2037</v>
      </c>
      <c r="T76" s="30">
        <v>2038</v>
      </c>
      <c r="U76" s="30">
        <v>2039</v>
      </c>
      <c r="V76" s="30">
        <v>2040</v>
      </c>
      <c r="W76" s="30">
        <v>2041</v>
      </c>
      <c r="X76" s="30">
        <v>2042</v>
      </c>
      <c r="Y76" s="30">
        <v>2043</v>
      </c>
      <c r="Z76" s="30">
        <v>2044</v>
      </c>
      <c r="AA76" s="30">
        <v>2045</v>
      </c>
      <c r="AB76" s="30">
        <v>2046</v>
      </c>
      <c r="AC76" s="30">
        <v>2047</v>
      </c>
      <c r="AD76" s="30">
        <v>2048</v>
      </c>
      <c r="AE76" s="30">
        <v>2049</v>
      </c>
      <c r="AF76" s="30">
        <v>2050</v>
      </c>
    </row>
    <row r="77" spans="1:32" x14ac:dyDescent="0.15">
      <c r="A77" s="56" t="s">
        <v>134</v>
      </c>
    </row>
    <row r="78" spans="1:32" x14ac:dyDescent="0.15">
      <c r="A78" s="49" t="s">
        <v>135</v>
      </c>
      <c r="B78">
        <f>B5*G36</f>
        <v>39.066314588408318</v>
      </c>
      <c r="C78">
        <f>$B$78*('BIFUbC-natural-gas'!C4/'BIFUbC-natural-gas'!$B$4)</f>
        <v>37.901843148693715</v>
      </c>
      <c r="D78">
        <f>$B$78*('BIFUbC-natural-gas'!D4/'BIFUbC-natural-gas'!$B$4)</f>
        <v>39.322629915332961</v>
      </c>
      <c r="E78">
        <f>$B$78*('BIFUbC-natural-gas'!E4/'BIFUbC-natural-gas'!$B$4)</f>
        <v>40.411137899402853</v>
      </c>
      <c r="F78">
        <f>$B$78*('BIFUbC-natural-gas'!F4/'BIFUbC-natural-gas'!$B$4)</f>
        <v>40.734403126254385</v>
      </c>
      <c r="G78">
        <f>$B$78*('BIFUbC-natural-gas'!G4/'BIFUbC-natural-gas'!$B$4)</f>
        <v>41.647500163881091</v>
      </c>
      <c r="H78">
        <f>$B$78*('BIFUbC-natural-gas'!H4/'BIFUbC-natural-gas'!$B$4)</f>
        <v>42.159605481807311</v>
      </c>
      <c r="I78">
        <f>$B$78*('BIFUbC-natural-gas'!I4/'BIFUbC-natural-gas'!$B$4)</f>
        <v>42.34203691600765</v>
      </c>
      <c r="J78">
        <f>$B$78*('BIFUbC-natural-gas'!J4/'BIFUbC-natural-gas'!$B$4)</f>
        <v>42.645521348237459</v>
      </c>
      <c r="K78">
        <f>$B$78*('BIFUbC-natural-gas'!K4/'BIFUbC-natural-gas'!$B$4)</f>
        <v>42.942259343374417</v>
      </c>
      <c r="L78">
        <f>$B$78*('BIFUbC-natural-gas'!L4/'BIFUbC-natural-gas'!$B$4)</f>
        <v>43.484293105710513</v>
      </c>
      <c r="M78">
        <f>$B$78*('BIFUbC-natural-gas'!M4/'BIFUbC-natural-gas'!$B$4)</f>
        <v>43.925535471360931</v>
      </c>
      <c r="N78">
        <f>$B$78*('BIFUbC-natural-gas'!N4/'BIFUbC-natural-gas'!$B$4)</f>
        <v>44.273637450025596</v>
      </c>
      <c r="O78">
        <f>$B$78*('BIFUbC-natural-gas'!O4/'BIFUbC-natural-gas'!$B$4)</f>
        <v>44.905432693693776</v>
      </c>
      <c r="P78">
        <f>$B$78*('BIFUbC-natural-gas'!P4/'BIFUbC-natural-gas'!$B$4)</f>
        <v>45.340332712442873</v>
      </c>
      <c r="Q78">
        <f>$B$78*('BIFUbC-natural-gas'!Q4/'BIFUbC-natural-gas'!$B$4)</f>
        <v>45.370610345238674</v>
      </c>
      <c r="R78">
        <f>$B$78*('BIFUbC-natural-gas'!R4/'BIFUbC-natural-gas'!$B$4)</f>
        <v>45.386704485309821</v>
      </c>
      <c r="S78">
        <f>$B$78*('BIFUbC-natural-gas'!S4/'BIFUbC-natural-gas'!$B$4)</f>
        <v>45.549337503344148</v>
      </c>
      <c r="T78">
        <f>$B$78*('BIFUbC-natural-gas'!T4/'BIFUbC-natural-gas'!$B$4)</f>
        <v>45.686951951897349</v>
      </c>
      <c r="U78">
        <f>$B$78*('BIFUbC-natural-gas'!U4/'BIFUbC-natural-gas'!$B$4)</f>
        <v>46.011605104543953</v>
      </c>
      <c r="V78">
        <f>$B$78*('BIFUbC-natural-gas'!V4/'BIFUbC-natural-gas'!$B$4)</f>
        <v>46.36889731273326</v>
      </c>
      <c r="W78">
        <f>$B$78*('BIFUbC-natural-gas'!W4/'BIFUbC-natural-gas'!$B$4)</f>
        <v>46.625897027843521</v>
      </c>
      <c r="X78">
        <f>$B$78*('BIFUbC-natural-gas'!X4/'BIFUbC-natural-gas'!$B$4)</f>
        <v>47.12674396149211</v>
      </c>
      <c r="Y78">
        <f>$B$78*('BIFUbC-natural-gas'!Y4/'BIFUbC-natural-gas'!$B$4)</f>
        <v>47.8539410066873</v>
      </c>
      <c r="Z78">
        <f>$B$78*('BIFUbC-natural-gas'!Z4/'BIFUbC-natural-gas'!$B$4)</f>
        <v>48.232763024163475</v>
      </c>
      <c r="AA78">
        <f>$B$78*('BIFUbC-natural-gas'!AA4/'BIFUbC-natural-gas'!$B$4)</f>
        <v>48.252291022623261</v>
      </c>
      <c r="AB78">
        <f>$B$78*('BIFUbC-natural-gas'!AB4/'BIFUbC-natural-gas'!$B$4)</f>
        <v>48.626432194317196</v>
      </c>
      <c r="AC78">
        <f>$B$78*('BIFUbC-natural-gas'!AC4/'BIFUbC-natural-gas'!$B$4)</f>
        <v>48.798151308395731</v>
      </c>
      <c r="AD78">
        <f>$B$78*('BIFUbC-natural-gas'!AD4/'BIFUbC-natural-gas'!$B$4)</f>
        <v>49.01760681248475</v>
      </c>
      <c r="AE78">
        <f>$B$78*('BIFUbC-natural-gas'!AE4/'BIFUbC-natural-gas'!$B$4)</f>
        <v>49.066237419474149</v>
      </c>
      <c r="AF78">
        <f>$B$78*('BIFUbC-natural-gas'!AF4/'BIFUbC-natural-gas'!$B$4)</f>
        <v>49.137486857373673</v>
      </c>
    </row>
    <row r="79" spans="1:32" x14ac:dyDescent="0.15">
      <c r="A79" s="49" t="s">
        <v>136</v>
      </c>
      <c r="B79">
        <f>B6*G36</f>
        <v>338.73453389414237</v>
      </c>
      <c r="C79">
        <f>$B$79*('BIFUbC-natural-gas'!C10/'BIFUbC-natural-gas'!$B$10)</f>
        <v>359.70361837581441</v>
      </c>
      <c r="D79">
        <f>$B$79*('BIFUbC-natural-gas'!D10/'BIFUbC-natural-gas'!$B$10)</f>
        <v>311.31509306744152</v>
      </c>
      <c r="E79">
        <f>$B$79*('BIFUbC-natural-gas'!E10/'BIFUbC-natural-gas'!$B$10)</f>
        <v>320.16636738318516</v>
      </c>
      <c r="F79">
        <f>$B$79*('BIFUbC-natural-gas'!F10/'BIFUbC-natural-gas'!$B$10)</f>
        <v>320.074683929326</v>
      </c>
      <c r="G79">
        <f>$B$79*('BIFUbC-natural-gas'!G10/'BIFUbC-natural-gas'!$B$10)</f>
        <v>319.34963114091317</v>
      </c>
      <c r="H79">
        <f>$B$79*('BIFUbC-natural-gas'!H10/'BIFUbC-natural-gas'!$B$10)</f>
        <v>323.61759366610664</v>
      </c>
      <c r="I79">
        <f>$B$79*('BIFUbC-natural-gas'!I10/'BIFUbC-natural-gas'!$B$10)</f>
        <v>320.60623915885947</v>
      </c>
      <c r="J79">
        <f>$B$79*('BIFUbC-natural-gas'!J10/'BIFUbC-natural-gas'!$B$10)</f>
        <v>322.70386026724827</v>
      </c>
      <c r="K79">
        <f>$B$79*('BIFUbC-natural-gas'!K10/'BIFUbC-natural-gas'!$B$10)</f>
        <v>326.52675700553414</v>
      </c>
      <c r="L79">
        <f>$B$79*('BIFUbC-natural-gas'!L10/'BIFUbC-natural-gas'!$B$10)</f>
        <v>318.51211885370816</v>
      </c>
      <c r="M79">
        <f>$B$79*('BIFUbC-natural-gas'!M10/'BIFUbC-natural-gas'!$B$10)</f>
        <v>320.60187214897064</v>
      </c>
      <c r="N79">
        <f>$B$79*('BIFUbC-natural-gas'!N10/'BIFUbC-natural-gas'!$B$10)</f>
        <v>320.0167477113161</v>
      </c>
      <c r="O79">
        <f>$B$79*('BIFUbC-natural-gas'!O10/'BIFUbC-natural-gas'!$B$10)</f>
        <v>321.84402032745663</v>
      </c>
      <c r="P79">
        <f>$B$79*('BIFUbC-natural-gas'!P10/'BIFUbC-natural-gas'!$B$10)</f>
        <v>326.64746852945495</v>
      </c>
      <c r="Q79">
        <f>$B$79*('BIFUbC-natural-gas'!Q10/'BIFUbC-natural-gas'!$B$10)</f>
        <v>329.02272985583477</v>
      </c>
      <c r="R79">
        <f>$B$79*('BIFUbC-natural-gas'!R10/'BIFUbC-natural-gas'!$B$10)</f>
        <v>335.03147924445415</v>
      </c>
      <c r="S79">
        <f>$B$79*('BIFUbC-natural-gas'!S10/'BIFUbC-natural-gas'!$B$10)</f>
        <v>339.65901738800238</v>
      </c>
      <c r="T79">
        <f>$B$79*('BIFUbC-natural-gas'!T10/'BIFUbC-natural-gas'!$B$10)</f>
        <v>342.92330861908886</v>
      </c>
      <c r="U79">
        <f>$B$79*('BIFUbC-natural-gas'!U10/'BIFUbC-natural-gas'!$B$10)</f>
        <v>353.01043243492376</v>
      </c>
      <c r="V79">
        <f>$B$79*('BIFUbC-natural-gas'!V10/'BIFUbC-natural-gas'!$B$10)</f>
        <v>352.15564536726259</v>
      </c>
      <c r="W79">
        <f>$B$79*('BIFUbC-natural-gas'!W10/'BIFUbC-natural-gas'!$B$10)</f>
        <v>353.53810587788951</v>
      </c>
      <c r="X79">
        <f>$B$79*('BIFUbC-natural-gas'!X10/'BIFUbC-natural-gas'!$B$10)</f>
        <v>357.76250692595659</v>
      </c>
      <c r="Y79">
        <f>$B$79*('BIFUbC-natural-gas'!Y10/'BIFUbC-natural-gas'!$B$10)</f>
        <v>362.71523325241969</v>
      </c>
      <c r="Z79">
        <f>$B$79*('BIFUbC-natural-gas'!Z10/'BIFUbC-natural-gas'!$B$10)</f>
        <v>364.93681415967029</v>
      </c>
      <c r="AA79">
        <f>$B$79*('BIFUbC-natural-gas'!AA10/'BIFUbC-natural-gas'!$B$10)</f>
        <v>362.80781750584703</v>
      </c>
      <c r="AB79">
        <f>$B$79*('BIFUbC-natural-gas'!AB10/'BIFUbC-natural-gas'!$B$10)</f>
        <v>370.53536027288715</v>
      </c>
      <c r="AC79">
        <f>$B$79*('BIFUbC-natural-gas'!AC10/'BIFUbC-natural-gas'!$B$10)</f>
        <v>376.126819219813</v>
      </c>
      <c r="AD79">
        <f>$B$79*('BIFUbC-natural-gas'!AD10/'BIFUbC-natural-gas'!$B$10)</f>
        <v>379.82013319582853</v>
      </c>
      <c r="AE79">
        <f>$B$79*('BIFUbC-natural-gas'!AE10/'BIFUbC-natural-gas'!$B$10)</f>
        <v>383.10096030265635</v>
      </c>
      <c r="AF79">
        <f>$B$79*('BIFUbC-natural-gas'!AF10/'BIFUbC-natural-gas'!$B$10)</f>
        <v>388.29385672149391</v>
      </c>
    </row>
    <row r="80" spans="1:32" x14ac:dyDescent="0.15">
      <c r="A80" s="15"/>
    </row>
    <row r="81" spans="1:32" x14ac:dyDescent="0.15">
      <c r="A81" s="15" t="s">
        <v>137</v>
      </c>
    </row>
    <row r="82" spans="1:32" x14ac:dyDescent="0.15">
      <c r="A82" s="49" t="s">
        <v>135</v>
      </c>
      <c r="B82">
        <f>B9*G39</f>
        <v>0.98262777851496597</v>
      </c>
      <c r="C82">
        <f t="shared" ref="C82:AF82" si="4">B82*1</f>
        <v>0.98262777851496597</v>
      </c>
      <c r="D82">
        <f t="shared" si="4"/>
        <v>0.98262777851496597</v>
      </c>
      <c r="E82">
        <f t="shared" si="4"/>
        <v>0.98262777851496597</v>
      </c>
      <c r="F82">
        <f t="shared" si="4"/>
        <v>0.98262777851496597</v>
      </c>
      <c r="G82">
        <f t="shared" si="4"/>
        <v>0.98262777851496597</v>
      </c>
      <c r="H82">
        <f t="shared" si="4"/>
        <v>0.98262777851496597</v>
      </c>
      <c r="I82">
        <f t="shared" si="4"/>
        <v>0.98262777851496597</v>
      </c>
      <c r="J82">
        <f t="shared" si="4"/>
        <v>0.98262777851496597</v>
      </c>
      <c r="K82">
        <f t="shared" si="4"/>
        <v>0.98262777851496597</v>
      </c>
      <c r="L82">
        <f t="shared" si="4"/>
        <v>0.98262777851496597</v>
      </c>
      <c r="M82">
        <f t="shared" si="4"/>
        <v>0.98262777851496597</v>
      </c>
      <c r="N82">
        <f t="shared" si="4"/>
        <v>0.98262777851496597</v>
      </c>
      <c r="O82">
        <f t="shared" si="4"/>
        <v>0.98262777851496597</v>
      </c>
      <c r="P82">
        <f t="shared" si="4"/>
        <v>0.98262777851496597</v>
      </c>
      <c r="Q82">
        <f t="shared" si="4"/>
        <v>0.98262777851496597</v>
      </c>
      <c r="R82">
        <f t="shared" si="4"/>
        <v>0.98262777851496597</v>
      </c>
      <c r="S82">
        <f t="shared" si="4"/>
        <v>0.98262777851496597</v>
      </c>
      <c r="T82">
        <f t="shared" si="4"/>
        <v>0.98262777851496597</v>
      </c>
      <c r="U82">
        <f t="shared" si="4"/>
        <v>0.98262777851496597</v>
      </c>
      <c r="V82">
        <f t="shared" si="4"/>
        <v>0.98262777851496597</v>
      </c>
      <c r="W82">
        <f t="shared" si="4"/>
        <v>0.98262777851496597</v>
      </c>
      <c r="X82">
        <f t="shared" si="4"/>
        <v>0.98262777851496597</v>
      </c>
      <c r="Y82">
        <f t="shared" si="4"/>
        <v>0.98262777851496597</v>
      </c>
      <c r="Z82">
        <f t="shared" si="4"/>
        <v>0.98262777851496597</v>
      </c>
      <c r="AA82">
        <f t="shared" si="4"/>
        <v>0.98262777851496597</v>
      </c>
      <c r="AB82">
        <f t="shared" si="4"/>
        <v>0.98262777851496597</v>
      </c>
      <c r="AC82">
        <f t="shared" si="4"/>
        <v>0.98262777851496597</v>
      </c>
      <c r="AD82">
        <f t="shared" si="4"/>
        <v>0.98262777851496597</v>
      </c>
      <c r="AE82">
        <f t="shared" si="4"/>
        <v>0.98262777851496597</v>
      </c>
      <c r="AF82">
        <f t="shared" si="4"/>
        <v>0.98262777851496597</v>
      </c>
    </row>
    <row r="83" spans="1:32" x14ac:dyDescent="0.15">
      <c r="A83" s="49" t="s">
        <v>136</v>
      </c>
      <c r="B83">
        <f>B10*G39</f>
        <v>0.98262777851496597</v>
      </c>
      <c r="C83">
        <f t="shared" ref="C83:AF83" si="5">B83*1</f>
        <v>0.98262777851496597</v>
      </c>
      <c r="D83">
        <f t="shared" si="5"/>
        <v>0.98262777851496597</v>
      </c>
      <c r="E83">
        <f t="shared" si="5"/>
        <v>0.98262777851496597</v>
      </c>
      <c r="F83">
        <f t="shared" si="5"/>
        <v>0.98262777851496597</v>
      </c>
      <c r="G83">
        <f t="shared" si="5"/>
        <v>0.98262777851496597</v>
      </c>
      <c r="H83">
        <f t="shared" si="5"/>
        <v>0.98262777851496597</v>
      </c>
      <c r="I83">
        <f t="shared" si="5"/>
        <v>0.98262777851496597</v>
      </c>
      <c r="J83">
        <f t="shared" si="5"/>
        <v>0.98262777851496597</v>
      </c>
      <c r="K83">
        <f t="shared" si="5"/>
        <v>0.98262777851496597</v>
      </c>
      <c r="L83">
        <f t="shared" si="5"/>
        <v>0.98262777851496597</v>
      </c>
      <c r="M83">
        <f t="shared" si="5"/>
        <v>0.98262777851496597</v>
      </c>
      <c r="N83">
        <f t="shared" si="5"/>
        <v>0.98262777851496597</v>
      </c>
      <c r="O83">
        <f t="shared" si="5"/>
        <v>0.98262777851496597</v>
      </c>
      <c r="P83">
        <f t="shared" si="5"/>
        <v>0.98262777851496597</v>
      </c>
      <c r="Q83">
        <f t="shared" si="5"/>
        <v>0.98262777851496597</v>
      </c>
      <c r="R83">
        <f t="shared" si="5"/>
        <v>0.98262777851496597</v>
      </c>
      <c r="S83">
        <f t="shared" si="5"/>
        <v>0.98262777851496597</v>
      </c>
      <c r="T83">
        <f t="shared" si="5"/>
        <v>0.98262777851496597</v>
      </c>
      <c r="U83">
        <f t="shared" si="5"/>
        <v>0.98262777851496597</v>
      </c>
      <c r="V83">
        <f t="shared" si="5"/>
        <v>0.98262777851496597</v>
      </c>
      <c r="W83">
        <f t="shared" si="5"/>
        <v>0.98262777851496597</v>
      </c>
      <c r="X83">
        <f t="shared" si="5"/>
        <v>0.98262777851496597</v>
      </c>
      <c r="Y83">
        <f t="shared" si="5"/>
        <v>0.98262777851496597</v>
      </c>
      <c r="Z83">
        <f t="shared" si="5"/>
        <v>0.98262777851496597</v>
      </c>
      <c r="AA83">
        <f t="shared" si="5"/>
        <v>0.98262777851496597</v>
      </c>
      <c r="AB83">
        <f t="shared" si="5"/>
        <v>0.98262777851496597</v>
      </c>
      <c r="AC83">
        <f t="shared" si="5"/>
        <v>0.98262777851496597</v>
      </c>
      <c r="AD83">
        <f t="shared" si="5"/>
        <v>0.98262777851496597</v>
      </c>
      <c r="AE83">
        <f t="shared" si="5"/>
        <v>0.98262777851496597</v>
      </c>
      <c r="AF83">
        <f t="shared" si="5"/>
        <v>0.98262777851496597</v>
      </c>
    </row>
    <row r="92" spans="1:32" x14ac:dyDescent="0.15">
      <c r="Y92" s="14" t="s">
        <v>176</v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selection activeCell="B33" sqref="B33"/>
    </sheetView>
  </sheetViews>
  <sheetFormatPr baseColWidth="10" defaultColWidth="8.83203125" defaultRowHeight="14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8" width="8.83203125" style="49" customWidth="1"/>
    <col min="39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f>'BIFUbC-natural-gas'!B2</f>
        <v>2136255260557.0569</v>
      </c>
      <c r="C2">
        <f>'BIFUbC-natural-gas'!C2</f>
        <v>2303950570284.2788</v>
      </c>
      <c r="D2">
        <f>'BIFUbC-natural-gas'!D2</f>
        <v>2328423455419.2441</v>
      </c>
      <c r="E2">
        <f>'BIFUbC-natural-gas'!E2</f>
        <v>2323978741587.4292</v>
      </c>
      <c r="F2">
        <f>'BIFUbC-natural-gas'!F2</f>
        <v>2337272523384.1919</v>
      </c>
      <c r="G2">
        <f>'BIFUbC-natural-gas'!G2</f>
        <v>2352023791943.1509</v>
      </c>
      <c r="H2">
        <f>'BIFUbC-natural-gas'!H2</f>
        <v>2363349676617.4282</v>
      </c>
      <c r="I2">
        <f>'BIFUbC-natural-gas'!I2</f>
        <v>2372907732494.897</v>
      </c>
      <c r="J2">
        <f>'BIFUbC-natural-gas'!J2</f>
        <v>2389287350040.0181</v>
      </c>
      <c r="K2">
        <f>'BIFUbC-natural-gas'!K2</f>
        <v>2407445253559.1992</v>
      </c>
      <c r="L2">
        <f>'BIFUbC-natural-gas'!L2</f>
        <v>2421647928370.791</v>
      </c>
      <c r="M2">
        <f>'BIFUbC-natural-gas'!M2</f>
        <v>2434937727517.3198</v>
      </c>
      <c r="N2">
        <f>'BIFUbC-natural-gas'!N2</f>
        <v>2462427709598.6558</v>
      </c>
      <c r="O2">
        <f>'BIFUbC-natural-gas'!O2</f>
        <v>2486196079141.4438</v>
      </c>
      <c r="P2">
        <f>'BIFUbC-natural-gas'!P2</f>
        <v>2513154399179.686</v>
      </c>
      <c r="Q2">
        <f>'BIFUbC-natural-gas'!Q2</f>
        <v>2539877111723.7681</v>
      </c>
      <c r="R2">
        <f>'BIFUbC-natural-gas'!R2</f>
        <v>2566265586331.8369</v>
      </c>
      <c r="S2">
        <f>'BIFUbC-natural-gas'!S2</f>
        <v>2593141391515.644</v>
      </c>
      <c r="T2">
        <f>'BIFUbC-natural-gas'!T2</f>
        <v>2620088590601.5918</v>
      </c>
      <c r="U2">
        <f>'BIFUbC-natural-gas'!U2</f>
        <v>2646957083378.4131</v>
      </c>
      <c r="V2">
        <f>'BIFUbC-natural-gas'!V2</f>
        <v>2672987750595.8062</v>
      </c>
      <c r="W2">
        <f>'BIFUbC-natural-gas'!W2</f>
        <v>2699055262768.6401</v>
      </c>
      <c r="X2">
        <f>'BIFUbC-natural-gas'!X2</f>
        <v>2726258167586.4019</v>
      </c>
      <c r="Y2">
        <f>'BIFUbC-natural-gas'!Y2</f>
        <v>2753599377006.5459</v>
      </c>
      <c r="Z2">
        <f>'BIFUbC-natural-gas'!Z2</f>
        <v>2781673818450.4692</v>
      </c>
      <c r="AA2">
        <f>'BIFUbC-natural-gas'!AA2</f>
        <v>2810311130245.877</v>
      </c>
      <c r="AB2">
        <f>'BIFUbC-natural-gas'!AB2</f>
        <v>2838983143329.7959</v>
      </c>
      <c r="AC2">
        <f>'BIFUbC-natural-gas'!AC2</f>
        <v>2867815887907.168</v>
      </c>
      <c r="AD2">
        <f>'BIFUbC-natural-gas'!AD2</f>
        <v>2897342669136.3472</v>
      </c>
      <c r="AE2">
        <f>'BIFUbC-natural-gas'!AE2</f>
        <v>2927135787379.52</v>
      </c>
      <c r="AF2">
        <f>'BIFUbC-natural-gas'!AF2</f>
        <v>2957482809570.373</v>
      </c>
      <c r="AG2" s="58"/>
    </row>
    <row r="3" spans="1:35" ht="14" customHeight="1" x14ac:dyDescent="0.15">
      <c r="A3" s="49" t="s">
        <v>179</v>
      </c>
      <c r="B3">
        <f>'BIFUbC-natural-gas'!B3</f>
        <v>5098215366386.6689</v>
      </c>
      <c r="C3">
        <f>'BIFUbC-natural-gas'!C3</f>
        <v>4946250015925.0488</v>
      </c>
      <c r="D3">
        <f>'BIFUbC-natural-gas'!D3</f>
        <v>5131664918824.2432</v>
      </c>
      <c r="E3">
        <f>'BIFUbC-natural-gas'!E3</f>
        <v>5273716919103.4365</v>
      </c>
      <c r="F3">
        <f>'BIFUbC-natural-gas'!F3</f>
        <v>5315903538555.9404</v>
      </c>
      <c r="G3">
        <f>'BIFUbC-natural-gas'!G3</f>
        <v>5435064135025.7148</v>
      </c>
      <c r="H3">
        <f>'BIFUbC-natural-gas'!H3</f>
        <v>5501894682738.4102</v>
      </c>
      <c r="I3">
        <f>'BIFUbC-natural-gas'!I3</f>
        <v>5525702271218.4385</v>
      </c>
      <c r="J3">
        <f>'BIFUbC-natural-gas'!J3</f>
        <v>5565307465927.8525</v>
      </c>
      <c r="K3">
        <f>'BIFUbC-natural-gas'!K3</f>
        <v>5604032240008.458</v>
      </c>
      <c r="L3">
        <f>'BIFUbC-natural-gas'!L3</f>
        <v>5674768496687.8193</v>
      </c>
      <c r="M3">
        <f>'BIFUbC-natural-gas'!M3</f>
        <v>5732351317912.7119</v>
      </c>
      <c r="N3">
        <f>'BIFUbC-natural-gas'!N3</f>
        <v>5777779172456.8516</v>
      </c>
      <c r="O3">
        <f>'BIFUbC-natural-gas'!O3</f>
        <v>5860229443326.1396</v>
      </c>
      <c r="P3">
        <f>'BIFUbC-natural-gas'!P3</f>
        <v>5916984578326.4189</v>
      </c>
      <c r="Q3">
        <f>'BIFUbC-natural-gas'!Q3</f>
        <v>5920935856925.4814</v>
      </c>
      <c r="R3">
        <f>'BIFUbC-natural-gas'!R3</f>
        <v>5923036167463.7012</v>
      </c>
      <c r="S3">
        <f>'BIFUbC-natural-gas'!S3</f>
        <v>5944260031561.4561</v>
      </c>
      <c r="T3">
        <f>'BIFUbC-natural-gas'!T3</f>
        <v>5962218933076.5449</v>
      </c>
      <c r="U3">
        <f>'BIFUbC-natural-gas'!U3</f>
        <v>6004586679023.583</v>
      </c>
      <c r="V3">
        <f>'BIFUbC-natural-gas'!V3</f>
        <v>6051213872944.2881</v>
      </c>
      <c r="W3">
        <f>'BIFUbC-natural-gas'!W3</f>
        <v>6084752739114.1973</v>
      </c>
      <c r="X3">
        <f>'BIFUbC-natural-gas'!X3</f>
        <v>6150114050009.1982</v>
      </c>
      <c r="Y3">
        <f>'BIFUbC-natural-gas'!Y3</f>
        <v>6245014405706.0508</v>
      </c>
      <c r="Z3">
        <f>'BIFUbC-natural-gas'!Z3</f>
        <v>6294451273528.6348</v>
      </c>
      <c r="AA3">
        <f>'BIFUbC-natural-gas'!AA3</f>
        <v>6296999707975.8398</v>
      </c>
      <c r="AB3">
        <f>'BIFUbC-natural-gas'!AB3</f>
        <v>6345825718077.4922</v>
      </c>
      <c r="AC3">
        <f>'BIFUbC-natural-gas'!AC3</f>
        <v>6368235331969.1807</v>
      </c>
      <c r="AD3">
        <f>'BIFUbC-natural-gas'!AD3</f>
        <v>6396874619677.0811</v>
      </c>
      <c r="AE3">
        <f>'BIFUbC-natural-gas'!AE3</f>
        <v>6403220990212.4688</v>
      </c>
      <c r="AF3">
        <f>'BIFUbC-natural-gas'!AF3</f>
        <v>6412519153680.7344</v>
      </c>
    </row>
    <row r="4" spans="1:35" ht="14" customHeight="1" x14ac:dyDescent="0.15">
      <c r="A4" s="49" t="s">
        <v>135</v>
      </c>
      <c r="B4">
        <f>'BIFUbC-natural-gas'!B4+('E3 Oil + Gas Ext vs. Refi'!B78*1000000000000)</f>
        <v>39476425024924.25</v>
      </c>
      <c r="C4" s="27">
        <f>'BIFUbC-natural-gas'!C4+('E3 Oil + Gas Ext vs. Refi'!C78*1000000000000)</f>
        <v>38299729194568.164</v>
      </c>
      <c r="D4" s="27">
        <f>'BIFUbC-natural-gas'!D4+('E3 Oil + Gas Ext vs. Refi'!D78*1000000000000)</f>
        <v>39735431099407.711</v>
      </c>
      <c r="E4" s="27">
        <f>'BIFUbC-natural-gas'!E4+('E3 Oil + Gas Ext vs. Refi'!E78*1000000000000)</f>
        <v>40835366024800.352</v>
      </c>
      <c r="F4" s="27">
        <f>'BIFUbC-natural-gas'!F4+('E3 Oil + Gas Ext vs. Refi'!F78*1000000000000)</f>
        <v>41162024826005.938</v>
      </c>
      <c r="G4" s="27">
        <f>'BIFUbC-natural-gas'!G4+('E3 Oil + Gas Ext vs. Refi'!G78*1000000000000)</f>
        <v>42084707375566.086</v>
      </c>
      <c r="H4" s="27">
        <f>'BIFUbC-natural-gas'!H4+('E3 Oil + Gas Ext vs. Refi'!H78*1000000000000)</f>
        <v>42602188673737.422</v>
      </c>
      <c r="I4" s="27">
        <f>'BIFUbC-natural-gas'!I4+('E3 Oil + Gas Ext vs. Refi'!I78*1000000000000)</f>
        <v>42786535237017.688</v>
      </c>
      <c r="J4" s="27">
        <f>'BIFUbC-natural-gas'!J4+('E3 Oil + Gas Ext vs. Refi'!J78*1000000000000)</f>
        <v>43093205588735.656</v>
      </c>
      <c r="K4" s="27">
        <f>'BIFUbC-natural-gas'!K4+('E3 Oil + Gas Ext vs. Refi'!K78*1000000000000)</f>
        <v>43393058680599.766</v>
      </c>
      <c r="L4" s="27">
        <f>'BIFUbC-natural-gas'!L4+('E3 Oil + Gas Ext vs. Refi'!L78*1000000000000)</f>
        <v>43940782606065.406</v>
      </c>
      <c r="M4" s="27">
        <f>'BIFUbC-natural-gas'!M4+('E3 Oil + Gas Ext vs. Refi'!M78*1000000000000)</f>
        <v>44386657046716.828</v>
      </c>
      <c r="N4" s="27">
        <f>'BIFUbC-natural-gas'!N4+('E3 Oil + Gas Ext vs. Refi'!N78*1000000000000)</f>
        <v>44738413331039.094</v>
      </c>
      <c r="O4" s="27">
        <f>'BIFUbC-natural-gas'!O4+('E3 Oil + Gas Ext vs. Refi'!O78*1000000000000)</f>
        <v>45376841036097.586</v>
      </c>
      <c r="P4" s="27">
        <f>'BIFUbC-natural-gas'!P4+('E3 Oil + Gas Ext vs. Refi'!P78*1000000000000)</f>
        <v>45816306549145.523</v>
      </c>
      <c r="Q4" s="27">
        <f>'BIFUbC-natural-gas'!Q4+('E3 Oil + Gas Ext vs. Refi'!Q78*1000000000000)</f>
        <v>45846902030536.297</v>
      </c>
      <c r="R4" s="27">
        <f>'BIFUbC-natural-gas'!R4+('E3 Oil + Gas Ext vs. Refi'!R78*1000000000000)</f>
        <v>45863165123703.719</v>
      </c>
      <c r="S4" s="27">
        <f>'BIFUbC-natural-gas'!S4+('E3 Oil + Gas Ext vs. Refi'!S78*1000000000000)</f>
        <v>46027505430964.602</v>
      </c>
      <c r="T4" s="27">
        <f>'BIFUbC-natural-gas'!T4+('E3 Oil + Gas Ext vs. Refi'!T78*1000000000000)</f>
        <v>46166564528754.922</v>
      </c>
      <c r="U4" s="27">
        <f>'BIFUbC-natural-gas'!U4+('E3 Oil + Gas Ext vs. Refi'!U78*1000000000000)</f>
        <v>46494625825925.797</v>
      </c>
      <c r="V4" s="27">
        <f>'BIFUbC-natural-gas'!V4+('E3 Oil + Gas Ext vs. Refi'!V78*1000000000000)</f>
        <v>46855668816982.852</v>
      </c>
      <c r="W4" s="27">
        <f>'BIFUbC-natural-gas'!W4+('E3 Oil + Gas Ext vs. Refi'!W78*1000000000000)</f>
        <v>47115366464223.617</v>
      </c>
      <c r="X4" s="27">
        <f>'BIFUbC-natural-gas'!X4+('E3 Oil + Gas Ext vs. Refi'!X78*1000000000000)</f>
        <v>47621471189828.023</v>
      </c>
      <c r="Y4" s="27">
        <f>'BIFUbC-natural-gas'!Y4+('E3 Oil + Gas Ext vs. Refi'!Y78*1000000000000)</f>
        <v>48356302205639.078</v>
      </c>
      <c r="Z4" s="27">
        <f>'BIFUbC-natural-gas'!Z4+('E3 Oil + Gas Ext vs. Refi'!Z78*1000000000000)</f>
        <v>48739101021658.602</v>
      </c>
      <c r="AA4" s="27">
        <f>'BIFUbC-natural-gas'!AA4+('E3 Oil + Gas Ext vs. Refi'!AA78*1000000000000)</f>
        <v>48758834021180.219</v>
      </c>
      <c r="AB4" s="27">
        <f>'BIFUbC-natural-gas'!AB4+('E3 Oil + Gas Ext vs. Refi'!AB78*1000000000000)</f>
        <v>49136902852825.148</v>
      </c>
      <c r="AC4" s="27">
        <f>'BIFUbC-natural-gas'!AC4+('E3 Oil + Gas Ext vs. Refi'!AC78*1000000000000)</f>
        <v>49310424640167.727</v>
      </c>
      <c r="AD4" s="27">
        <f>'BIFUbC-natural-gas'!AD4+('E3 Oil + Gas Ext vs. Refi'!AD78*1000000000000)</f>
        <v>49532183944692.641</v>
      </c>
      <c r="AE4" s="27">
        <f>'BIFUbC-natural-gas'!AE4+('E3 Oil + Gas Ext vs. Refi'!AE78*1000000000000)</f>
        <v>49581325066166.719</v>
      </c>
      <c r="AF4" s="27">
        <f>'BIFUbC-natural-gas'!AF4+('E3 Oil + Gas Ext vs. Refi'!AF78*1000000000000)</f>
        <v>49653322466559.922</v>
      </c>
    </row>
    <row r="5" spans="1:35" ht="14" customHeight="1" x14ac:dyDescent="0.15">
      <c r="A5" s="49" t="s">
        <v>180</v>
      </c>
      <c r="B5">
        <f>'BIFUbC-natural-gas'!B5</f>
        <v>877885929163.1687</v>
      </c>
      <c r="C5">
        <f>'BIFUbC-natural-gas'!C5</f>
        <v>851718293372.38062</v>
      </c>
      <c r="D5">
        <f>'BIFUbC-natural-gas'!D5</f>
        <v>883645766539.86316</v>
      </c>
      <c r="E5">
        <f>'BIFUbC-natural-gas'!E5</f>
        <v>908106375457.40503</v>
      </c>
      <c r="F5">
        <f>'BIFUbC-natural-gas'!F5</f>
        <v>915370689919.38159</v>
      </c>
      <c r="G5">
        <f>'BIFUbC-natural-gas'!G5</f>
        <v>935889519241.73865</v>
      </c>
      <c r="H5">
        <f>'BIFUbC-natural-gas'!H5</f>
        <v>947397388811.56116</v>
      </c>
      <c r="I5">
        <f>'BIFUbC-natural-gas'!I5</f>
        <v>951496930598.61914</v>
      </c>
      <c r="J5">
        <f>'BIFUbC-natural-gas'!J5</f>
        <v>958316737267.90967</v>
      </c>
      <c r="K5">
        <f>'BIFUbC-natural-gas'!K5</f>
        <v>964984940125.62451</v>
      </c>
      <c r="L5">
        <f>'BIFUbC-natural-gas'!L5</f>
        <v>977165352281.20154</v>
      </c>
      <c r="M5">
        <f>'BIFUbC-natural-gas'!M5</f>
        <v>987080811884.60376</v>
      </c>
      <c r="N5">
        <f>'BIFUbC-natural-gas'!N5</f>
        <v>994903250018.40833</v>
      </c>
      <c r="O5">
        <f>'BIFUbC-natural-gas'!O5</f>
        <v>1009100753938.911</v>
      </c>
      <c r="P5">
        <f>'BIFUbC-natural-gas'!P5</f>
        <v>1018873690318.374</v>
      </c>
      <c r="Q5">
        <f>'BIFUbC-natural-gas'!Q5</f>
        <v>1019554079755.665</v>
      </c>
      <c r="R5">
        <f>'BIFUbC-natural-gas'!R5</f>
        <v>1019915742207.301</v>
      </c>
      <c r="S5">
        <f>'BIFUbC-natural-gas'!S5</f>
        <v>1023570380215.874</v>
      </c>
      <c r="T5">
        <f>'BIFUbC-natural-gas'!T5</f>
        <v>1026662808803.193</v>
      </c>
      <c r="U5">
        <f>'BIFUbC-natural-gas'!U5</f>
        <v>1033958312296.924</v>
      </c>
      <c r="V5">
        <f>'BIFUbC-natural-gas'!V5</f>
        <v>1041987270376.8879</v>
      </c>
      <c r="W5">
        <f>'BIFUbC-natural-gas'!W5</f>
        <v>1047762487109.546</v>
      </c>
      <c r="X5">
        <f>'BIFUbC-natural-gas'!X5</f>
        <v>1059017361810.347</v>
      </c>
      <c r="Y5">
        <f>'BIFUbC-natural-gas'!Y5</f>
        <v>1075358704996.462</v>
      </c>
      <c r="Z5">
        <f>'BIFUbC-natural-gas'!Z5</f>
        <v>1083871474176.338</v>
      </c>
      <c r="AA5">
        <f>'BIFUbC-natural-gas'!AA5</f>
        <v>1084310301213.215</v>
      </c>
      <c r="AB5">
        <f>'BIFUbC-natural-gas'!AB5</f>
        <v>1092717883899.507</v>
      </c>
      <c r="AC5">
        <f>'BIFUbC-natural-gas'!AC5</f>
        <v>1096576701799.434</v>
      </c>
      <c r="AD5">
        <f>'BIFUbC-natural-gas'!AD5</f>
        <v>1101508236835.3569</v>
      </c>
      <c r="AE5">
        <f>'BIFUbC-natural-gas'!AE5</f>
        <v>1102601048533.938</v>
      </c>
      <c r="AF5">
        <f>'BIFUbC-natural-gas'!AF5</f>
        <v>1104202143483.687</v>
      </c>
    </row>
    <row r="6" spans="1:35" ht="14" customHeight="1" x14ac:dyDescent="0.15">
      <c r="A6" s="49" t="s">
        <v>181</v>
      </c>
      <c r="B6">
        <f>'BIFUbC-natural-gas'!B6</f>
        <v>552434469781.52551</v>
      </c>
      <c r="C6">
        <f>'BIFUbC-natural-gas'!C6</f>
        <v>558780432169.60901</v>
      </c>
      <c r="D6">
        <f>'BIFUbC-natural-gas'!D6</f>
        <v>578937903516.86047</v>
      </c>
      <c r="E6">
        <f>'BIFUbC-natural-gas'!E6</f>
        <v>599164427510.85278</v>
      </c>
      <c r="F6">
        <f>'BIFUbC-natural-gas'!F6</f>
        <v>613632276657.4657</v>
      </c>
      <c r="G6">
        <f>'BIFUbC-natural-gas'!G6</f>
        <v>621372531427.46301</v>
      </c>
      <c r="H6">
        <f>'BIFUbC-natural-gas'!H6</f>
        <v>626602399844.4458</v>
      </c>
      <c r="I6">
        <f>'BIFUbC-natural-gas'!I6</f>
        <v>630610269041.94604</v>
      </c>
      <c r="J6">
        <f>'BIFUbC-natural-gas'!J6</f>
        <v>634936731105.90784</v>
      </c>
      <c r="K6">
        <f>'BIFUbC-natural-gas'!K6</f>
        <v>638707182472.30054</v>
      </c>
      <c r="L6">
        <f>'BIFUbC-natural-gas'!L6</f>
        <v>637447601305.73474</v>
      </c>
      <c r="M6">
        <f>'BIFUbC-natural-gas'!M6</f>
        <v>639553805548.57434</v>
      </c>
      <c r="N6">
        <f>'BIFUbC-natural-gas'!N6</f>
        <v>642130770494.18457</v>
      </c>
      <c r="O6">
        <f>'BIFUbC-natural-gas'!O6</f>
        <v>645545194028.41235</v>
      </c>
      <c r="P6">
        <f>'BIFUbC-natural-gas'!P6</f>
        <v>650517763992.30066</v>
      </c>
      <c r="Q6">
        <f>'BIFUbC-natural-gas'!Q6</f>
        <v>655589063335.25928</v>
      </c>
      <c r="R6">
        <f>'BIFUbC-natural-gas'!R6</f>
        <v>661136313015.43762</v>
      </c>
      <c r="S6">
        <f>'BIFUbC-natural-gas'!S6</f>
        <v>666304451636.37146</v>
      </c>
      <c r="T6">
        <f>'BIFUbC-natural-gas'!T6</f>
        <v>671676062540.11609</v>
      </c>
      <c r="U6">
        <f>'BIFUbC-natural-gas'!U6</f>
        <v>677332273886.88318</v>
      </c>
      <c r="V6">
        <f>'BIFUbC-natural-gas'!V6</f>
        <v>683897662790.68823</v>
      </c>
      <c r="W6">
        <f>'BIFUbC-natural-gas'!W6</f>
        <v>689894918608.31055</v>
      </c>
      <c r="X6">
        <f>'BIFUbC-natural-gas'!X6</f>
        <v>696217410850.76294</v>
      </c>
      <c r="Y6">
        <f>'BIFUbC-natural-gas'!Y6</f>
        <v>702730767551.6123</v>
      </c>
      <c r="Z6">
        <f>'BIFUbC-natural-gas'!Z6</f>
        <v>709434358677.15991</v>
      </c>
      <c r="AA6">
        <f>'BIFUbC-natural-gas'!AA6</f>
        <v>716137464366.9071</v>
      </c>
      <c r="AB6">
        <f>'BIFUbC-natural-gas'!AB6</f>
        <v>723501275193.83337</v>
      </c>
      <c r="AC6">
        <f>'BIFUbC-natural-gas'!AC6</f>
        <v>730885209757.89392</v>
      </c>
      <c r="AD6">
        <f>'BIFUbC-natural-gas'!AD6</f>
        <v>738519654618.78247</v>
      </c>
      <c r="AE6">
        <f>'BIFUbC-natural-gas'!AE6</f>
        <v>746525015333.87231</v>
      </c>
      <c r="AF6">
        <f>'BIFUbC-natural-gas'!AF6</f>
        <v>754820939963.53638</v>
      </c>
    </row>
    <row r="7" spans="1:35" ht="14" customHeight="1" x14ac:dyDescent="0.15">
      <c r="A7" s="49" t="s">
        <v>182</v>
      </c>
      <c r="B7">
        <f>'BIFUbC-natural-gas'!B7</f>
        <v>10286687294.87389</v>
      </c>
      <c r="C7">
        <f>'BIFUbC-natural-gas'!C7</f>
        <v>9471847618.9267292</v>
      </c>
      <c r="D7">
        <f>'BIFUbC-natural-gas'!D7</f>
        <v>10053394713.976379</v>
      </c>
      <c r="E7">
        <f>'BIFUbC-natural-gas'!E7</f>
        <v>10789434491.521521</v>
      </c>
      <c r="F7">
        <f>'BIFUbC-natural-gas'!F7</f>
        <v>11487059159.055189</v>
      </c>
      <c r="G7">
        <f>'BIFUbC-natural-gas'!G7</f>
        <v>11888282074.83276</v>
      </c>
      <c r="H7">
        <f>'BIFUbC-natural-gas'!H7</f>
        <v>12184637019.23349</v>
      </c>
      <c r="I7">
        <f>'BIFUbC-natural-gas'!I7</f>
        <v>12263679101.722601</v>
      </c>
      <c r="J7">
        <f>'BIFUbC-natural-gas'!J7</f>
        <v>12368536571.533991</v>
      </c>
      <c r="K7">
        <f>'BIFUbC-natural-gas'!K7</f>
        <v>12428310159.51755</v>
      </c>
      <c r="L7">
        <f>'BIFUbC-natural-gas'!L7</f>
        <v>12526476240.790991</v>
      </c>
      <c r="M7">
        <f>'BIFUbC-natural-gas'!M7</f>
        <v>12691399517.209709</v>
      </c>
      <c r="N7">
        <f>'BIFUbC-natural-gas'!N7</f>
        <v>12843999973.677879</v>
      </c>
      <c r="O7">
        <f>'BIFUbC-natural-gas'!O7</f>
        <v>12939263959.23995</v>
      </c>
      <c r="P7">
        <f>'BIFUbC-natural-gas'!P7</f>
        <v>13090625270.662291</v>
      </c>
      <c r="Q7">
        <f>'BIFUbC-natural-gas'!Q7</f>
        <v>13282105802.549669</v>
      </c>
      <c r="R7">
        <f>'BIFUbC-natural-gas'!R7</f>
        <v>13450751354.87788</v>
      </c>
      <c r="S7">
        <f>'BIFUbC-natural-gas'!S7</f>
        <v>13605122938.71674</v>
      </c>
      <c r="T7">
        <f>'BIFUbC-natural-gas'!T7</f>
        <v>13826420443.73436</v>
      </c>
      <c r="U7">
        <f>'BIFUbC-natural-gas'!U7</f>
        <v>14017668486.304779</v>
      </c>
      <c r="V7">
        <f>'BIFUbC-natural-gas'!V7</f>
        <v>14385895430.50214</v>
      </c>
      <c r="W7">
        <f>'BIFUbC-natural-gas'!W7</f>
        <v>14667475902.332741</v>
      </c>
      <c r="X7">
        <f>'BIFUbC-natural-gas'!X7</f>
        <v>14973296777.963511</v>
      </c>
      <c r="Y7">
        <f>'BIFUbC-natural-gas'!Y7</f>
        <v>15289156753.389549</v>
      </c>
      <c r="Z7">
        <f>'BIFUbC-natural-gas'!Z7</f>
        <v>15579205388.69611</v>
      </c>
      <c r="AA7">
        <f>'BIFUbC-natural-gas'!AA7</f>
        <v>15839118988.345751</v>
      </c>
      <c r="AB7">
        <f>'BIFUbC-natural-gas'!AB7</f>
        <v>16128877005.393049</v>
      </c>
      <c r="AC7">
        <f>'BIFUbC-natural-gas'!AC7</f>
        <v>16371497476.162029</v>
      </c>
      <c r="AD7">
        <f>'BIFUbC-natural-gas'!AD7</f>
        <v>16598524907.753429</v>
      </c>
      <c r="AE7">
        <f>'BIFUbC-natural-gas'!AE7</f>
        <v>16831187024.39105</v>
      </c>
      <c r="AF7">
        <f>'BIFUbC-natural-gas'!AF7</f>
        <v>17072861375.5333</v>
      </c>
    </row>
    <row r="8" spans="1:35" ht="14" customHeight="1" x14ac:dyDescent="0.15">
      <c r="A8" s="49" t="s">
        <v>183</v>
      </c>
      <c r="B8">
        <f>'BIFUbC-natural-gas'!B8</f>
        <v>185308471449.0939</v>
      </c>
      <c r="C8">
        <f>'BIFUbC-natural-gas'!C8</f>
        <v>185926515050.7211</v>
      </c>
      <c r="D8">
        <f>'BIFUbC-natural-gas'!D8</f>
        <v>194381148171.41849</v>
      </c>
      <c r="E8">
        <f>'BIFUbC-natural-gas'!E8</f>
        <v>194145504459.95779</v>
      </c>
      <c r="F8">
        <f>'BIFUbC-natural-gas'!F8</f>
        <v>195085347012.45059</v>
      </c>
      <c r="G8">
        <f>'BIFUbC-natural-gas'!G8</f>
        <v>196541841136.05679</v>
      </c>
      <c r="H8">
        <f>'BIFUbC-natural-gas'!H8</f>
        <v>195633280024.42761</v>
      </c>
      <c r="I8">
        <f>'BIFUbC-natural-gas'!I8</f>
        <v>194282465352.57889</v>
      </c>
      <c r="J8">
        <f>'BIFUbC-natural-gas'!J8</f>
        <v>192678883251.1799</v>
      </c>
      <c r="K8">
        <f>'BIFUbC-natural-gas'!K8</f>
        <v>191556712772.66449</v>
      </c>
      <c r="L8">
        <f>'BIFUbC-natural-gas'!L8</f>
        <v>189953375914.06891</v>
      </c>
      <c r="M8">
        <f>'BIFUbC-natural-gas'!M8</f>
        <v>190451911255.0419</v>
      </c>
      <c r="N8">
        <f>'BIFUbC-natural-gas'!N8</f>
        <v>191506789993.54041</v>
      </c>
      <c r="O8">
        <f>'BIFUbC-natural-gas'!O8</f>
        <v>190433157393.61279</v>
      </c>
      <c r="P8">
        <f>'BIFUbC-natural-gas'!P8</f>
        <v>188102219760.13101</v>
      </c>
      <c r="Q8">
        <f>'BIFUbC-natural-gas'!Q8</f>
        <v>188505355650.6192</v>
      </c>
      <c r="R8">
        <f>'BIFUbC-natural-gas'!R8</f>
        <v>188877628455.61401</v>
      </c>
      <c r="S8">
        <f>'BIFUbC-natural-gas'!S8</f>
        <v>188694221461.2569</v>
      </c>
      <c r="T8">
        <f>'BIFUbC-natural-gas'!T8</f>
        <v>190117720329.58578</v>
      </c>
      <c r="U8">
        <f>'BIFUbC-natural-gas'!U8</f>
        <v>191264917114.87589</v>
      </c>
      <c r="V8">
        <f>'BIFUbC-natural-gas'!V8</f>
        <v>192636401427.22891</v>
      </c>
      <c r="W8">
        <f>'BIFUbC-natural-gas'!W8</f>
        <v>195767929864.27869</v>
      </c>
      <c r="X8">
        <f>'BIFUbC-natural-gas'!X8</f>
        <v>198471007583.12061</v>
      </c>
      <c r="Y8">
        <f>'BIFUbC-natural-gas'!Y8</f>
        <v>201890523201.48419</v>
      </c>
      <c r="Z8">
        <f>'BIFUbC-natural-gas'!Z8</f>
        <v>206283384424.4812</v>
      </c>
      <c r="AA8">
        <f>'BIFUbC-natural-gas'!AA8</f>
        <v>210928066728.3284</v>
      </c>
      <c r="AB8">
        <f>'BIFUbC-natural-gas'!AB8</f>
        <v>215116894594.6058</v>
      </c>
      <c r="AC8">
        <f>'BIFUbC-natural-gas'!AC8</f>
        <v>218576099154.17209</v>
      </c>
      <c r="AD8">
        <f>'BIFUbC-natural-gas'!AD8</f>
        <v>222126545577.40491</v>
      </c>
      <c r="AE8">
        <f>'BIFUbC-natural-gas'!AE8</f>
        <v>225964782987.70889</v>
      </c>
      <c r="AF8">
        <f>'BIFUbC-natural-gas'!AF8</f>
        <v>230459471907.84671</v>
      </c>
    </row>
    <row r="9" spans="1:35" ht="14" customHeight="1" x14ac:dyDescent="0.15">
      <c r="A9" s="49" t="s">
        <v>184</v>
      </c>
      <c r="B9">
        <f>'BIFUbC-natural-gas'!B9</f>
        <v>1263096674705.8149</v>
      </c>
      <c r="C9">
        <f>'BIFUbC-natural-gas'!C9</f>
        <v>1283928516489.7981</v>
      </c>
      <c r="D9">
        <f>'BIFUbC-natural-gas'!D9</f>
        <v>1278133061871.3701</v>
      </c>
      <c r="E9">
        <f>'BIFUbC-natural-gas'!E9</f>
        <v>1256957526351.7959</v>
      </c>
      <c r="F9">
        <f>'BIFUbC-natural-gas'!F9</f>
        <v>1252854447019.269</v>
      </c>
      <c r="G9">
        <f>'BIFUbC-natural-gas'!G9</f>
        <v>1243807258854.0139</v>
      </c>
      <c r="H9">
        <f>'BIFUbC-natural-gas'!H9</f>
        <v>1234006946534.7629</v>
      </c>
      <c r="I9">
        <f>'BIFUbC-natural-gas'!I9</f>
        <v>1222417810488.3</v>
      </c>
      <c r="J9">
        <f>'BIFUbC-natural-gas'!J9</f>
        <v>1211738598568.481</v>
      </c>
      <c r="K9">
        <f>'BIFUbC-natural-gas'!K9</f>
        <v>1200550117791.95</v>
      </c>
      <c r="L9">
        <f>'BIFUbC-natural-gas'!L9</f>
        <v>1191004514309.4709</v>
      </c>
      <c r="M9">
        <f>'BIFUbC-natural-gas'!M9</f>
        <v>1183331947225.1089</v>
      </c>
      <c r="N9">
        <f>'BIFUbC-natural-gas'!N9</f>
        <v>1174732599354.9351</v>
      </c>
      <c r="O9">
        <f>'BIFUbC-natural-gas'!O9</f>
        <v>1165290221785.4399</v>
      </c>
      <c r="P9">
        <f>'BIFUbC-natural-gas'!P9</f>
        <v>1157061279011.113</v>
      </c>
      <c r="Q9">
        <f>'BIFUbC-natural-gas'!Q9</f>
        <v>1148492029975.8711</v>
      </c>
      <c r="R9">
        <f>'BIFUbC-natural-gas'!R9</f>
        <v>1139649593593.448</v>
      </c>
      <c r="S9">
        <f>'BIFUbC-natural-gas'!S9</f>
        <v>1133115566080.449</v>
      </c>
      <c r="T9">
        <f>'BIFUbC-natural-gas'!T9</f>
        <v>1128388449845.5969</v>
      </c>
      <c r="U9">
        <f>'BIFUbC-natural-gas'!U9</f>
        <v>1123429022968.4089</v>
      </c>
      <c r="V9">
        <f>'BIFUbC-natural-gas'!V9</f>
        <v>1117289029637.46</v>
      </c>
      <c r="W9">
        <f>'BIFUbC-natural-gas'!W9</f>
        <v>1113060709590.031</v>
      </c>
      <c r="X9">
        <f>'BIFUbC-natural-gas'!X9</f>
        <v>1112895215183.123</v>
      </c>
      <c r="Y9">
        <f>'BIFUbC-natural-gas'!Y9</f>
        <v>1114049302329.9929</v>
      </c>
      <c r="Z9">
        <f>'BIFUbC-natural-gas'!Z9</f>
        <v>1112830709392.075</v>
      </c>
      <c r="AA9">
        <f>'BIFUbC-natural-gas'!AA9</f>
        <v>1111821103210.9141</v>
      </c>
      <c r="AB9">
        <f>'BIFUbC-natural-gas'!AB9</f>
        <v>1111582249672.5901</v>
      </c>
      <c r="AC9">
        <f>'BIFUbC-natural-gas'!AC9</f>
        <v>1114648012625.2981</v>
      </c>
      <c r="AD9">
        <f>'BIFUbC-natural-gas'!AD9</f>
        <v>1115443320045.4829</v>
      </c>
      <c r="AE9">
        <f>'BIFUbC-natural-gas'!AE9</f>
        <v>1118443654038.3181</v>
      </c>
      <c r="AF9">
        <f>'BIFUbC-natural-gas'!AF9</f>
        <v>1121032786944.675</v>
      </c>
      <c r="AG9" s="58"/>
    </row>
    <row r="10" spans="1:35" ht="14" customHeight="1" x14ac:dyDescent="0.15">
      <c r="A10" s="49" t="s">
        <v>136</v>
      </c>
      <c r="B10">
        <f>'BIFUbC-natural-gas'!B10+('E3 Oil + Gas Ext vs. Refi'!B79*1000000000000)</f>
        <v>342290501971038.12</v>
      </c>
      <c r="C10" s="27">
        <f>'BIFUbC-natural-gas'!C10+('E3 Oil + Gas Ext vs. Refi'!C79*1000000000000)</f>
        <v>363479715750308.94</v>
      </c>
      <c r="D10" s="27">
        <f>'BIFUbC-natural-gas'!D10+('E3 Oil + Gas Ext vs. Refi'!D79*1000000000000)</f>
        <v>314583217282817.81</v>
      </c>
      <c r="E10" s="27">
        <f>'BIFUbC-natural-gas'!E10+('E3 Oil + Gas Ext vs. Refi'!E79*1000000000000)</f>
        <v>323527410524024.44</v>
      </c>
      <c r="F10" s="27">
        <f>'BIFUbC-natural-gas'!F10+('E3 Oil + Gas Ext vs. Refi'!F79*1000000000000)</f>
        <v>323434764595417.38</v>
      </c>
      <c r="G10" s="27">
        <f>'BIFUbC-natural-gas'!G10+('E3 Oil + Gas Ext vs. Refi'!G79*1000000000000)</f>
        <v>322702100346371.88</v>
      </c>
      <c r="H10" s="27">
        <f>'BIFUbC-natural-gas'!H10+('E3 Oil + Gas Ext vs. Refi'!H79*1000000000000)</f>
        <v>327014867097218.12</v>
      </c>
      <c r="I10" s="27">
        <f>'BIFUbC-natural-gas'!I10+('E3 Oil + Gas Ext vs. Refi'!I79*1000000000000)</f>
        <v>323971899986517.44</v>
      </c>
      <c r="J10" s="27">
        <f>'BIFUbC-natural-gas'!J10+('E3 Oil + Gas Ext vs. Refi'!J79*1000000000000)</f>
        <v>326091541506032.06</v>
      </c>
      <c r="K10" s="27">
        <f>'BIFUbC-natural-gas'!K10+('E3 Oil + Gas Ext vs. Refi'!K79*1000000000000)</f>
        <v>329954570257450.25</v>
      </c>
      <c r="L10" s="27">
        <f>'BIFUbC-natural-gas'!L10+('E3 Oil + Gas Ext vs. Refi'!L79*1000000000000)</f>
        <v>321855796020979.75</v>
      </c>
      <c r="M10" s="27">
        <f>'BIFUbC-natural-gas'!M10+('E3 Oil + Gas Ext vs. Refi'!M79*1000000000000)</f>
        <v>323967487132623.38</v>
      </c>
      <c r="N10" s="27">
        <f>'BIFUbC-natural-gas'!N10+('E3 Oil + Gas Ext vs. Refi'!N79*1000000000000)</f>
        <v>323376220174460.56</v>
      </c>
      <c r="O10" s="27">
        <f>'BIFUbC-natural-gas'!O10+('E3 Oil + Gas Ext vs. Refi'!O79*1000000000000)</f>
        <v>325222675136776.69</v>
      </c>
      <c r="P10" s="27">
        <f>'BIFUbC-natural-gas'!P10+('E3 Oil + Gas Ext vs. Refi'!P79*1000000000000)</f>
        <v>330076548987051.69</v>
      </c>
      <c r="Q10" s="27">
        <f>'BIFUbC-natural-gas'!Q10+('E3 Oil + Gas Ext vs. Refi'!Q79*1000000000000)</f>
        <v>332476745336600.81</v>
      </c>
      <c r="R10" s="27">
        <f>'BIFUbC-natural-gas'!R10+('E3 Oil + Gas Ext vs. Refi'!R79*1000000000000)</f>
        <v>338548573386738.31</v>
      </c>
      <c r="S10" s="27">
        <f>'BIFUbC-natural-gas'!S10+('E3 Oil + Gas Ext vs. Refi'!S79*1000000000000)</f>
        <v>343224690509594.94</v>
      </c>
      <c r="T10" s="27">
        <f>'BIFUbC-natural-gas'!T10+('E3 Oil + Gas Ext vs. Refi'!T79*1000000000000)</f>
        <v>346523249623787.38</v>
      </c>
      <c r="U10" s="27">
        <f>'BIFUbC-natural-gas'!U10+('E3 Oil + Gas Ext vs. Refi'!U79*1000000000000)</f>
        <v>356716266068473.62</v>
      </c>
      <c r="V10" s="27">
        <f>'BIFUbC-natural-gas'!V10+('E3 Oil + Gas Ext vs. Refi'!V79*1000000000000)</f>
        <v>355852505615400</v>
      </c>
      <c r="W10" s="27">
        <f>'BIFUbC-natural-gas'!W10+('E3 Oil + Gas Ext vs. Refi'!W79*1000000000000)</f>
        <v>357249478922779.12</v>
      </c>
      <c r="X10" s="27">
        <f>'BIFUbC-natural-gas'!X10+('E3 Oil + Gas Ext vs. Refi'!X79*1000000000000)</f>
        <v>361518226896736</v>
      </c>
      <c r="Y10" s="27">
        <f>'BIFUbC-natural-gas'!Y10+('E3 Oil + Gas Ext vs. Refi'!Y79*1000000000000)</f>
        <v>366522945963673.62</v>
      </c>
      <c r="Z10" s="27">
        <f>'BIFUbC-natural-gas'!Z10+('E3 Oil + Gas Ext vs. Refi'!Z79*1000000000000)</f>
        <v>368767848587477.94</v>
      </c>
      <c r="AA10" s="27">
        <f>'BIFUbC-natural-gas'!AA10+('E3 Oil + Gas Ext vs. Refi'!AA79*1000000000000)</f>
        <v>366616502148264.31</v>
      </c>
      <c r="AB10" s="27">
        <f>'BIFUbC-natural-gas'!AB10+('E3 Oil + Gas Ext vs. Refi'!AB79*1000000000000)</f>
        <v>374425167129436.38</v>
      </c>
      <c r="AC10" s="27">
        <f>'BIFUbC-natural-gas'!AC10+('E3 Oil + Gas Ext vs. Refi'!AC79*1000000000000)</f>
        <v>380075324105435.25</v>
      </c>
      <c r="AD10" s="27">
        <f>'BIFUbC-natural-gas'!AD10+('E3 Oil + Gas Ext vs. Refi'!AD79*1000000000000)</f>
        <v>383807409760398.56</v>
      </c>
      <c r="AE10" s="27">
        <f>'BIFUbC-natural-gas'!AE10+('E3 Oil + Gas Ext vs. Refi'!AE79*1000000000000)</f>
        <v>387122678340682.25</v>
      </c>
      <c r="AF10" s="27">
        <f>'BIFUbC-natural-gas'!AF10+('E3 Oil + Gas Ext vs. Refi'!AF79*1000000000000)</f>
        <v>392370088758077.12</v>
      </c>
    </row>
    <row r="11" spans="1:35" ht="14" customHeight="1" x14ac:dyDescent="0.15">
      <c r="A11" s="49" t="s">
        <v>185</v>
      </c>
      <c r="B11">
        <f>'BIFUbC-natural-gas'!B11</f>
        <v>476240246781.54309</v>
      </c>
      <c r="C11">
        <f>'BIFUbC-natural-gas'!C11</f>
        <v>470763141849.40723</v>
      </c>
      <c r="D11">
        <f>'BIFUbC-natural-gas'!D11</f>
        <v>489522402138.83539</v>
      </c>
      <c r="E11">
        <f>'BIFUbC-natural-gas'!E11</f>
        <v>509660197670.62927</v>
      </c>
      <c r="F11">
        <f>'BIFUbC-natural-gas'!F11</f>
        <v>535759106003.67041</v>
      </c>
      <c r="G11">
        <f>'BIFUbC-natural-gas'!G11</f>
        <v>553707295237.97095</v>
      </c>
      <c r="H11">
        <f>'BIFUbC-natural-gas'!H11</f>
        <v>566918906247.37671</v>
      </c>
      <c r="I11">
        <f>'BIFUbC-natural-gas'!I11</f>
        <v>572166122683.08167</v>
      </c>
      <c r="J11">
        <f>'BIFUbC-natural-gas'!J11</f>
        <v>579059284072.74561</v>
      </c>
      <c r="K11">
        <f>'BIFUbC-natural-gas'!K11</f>
        <v>585015218460.16748</v>
      </c>
      <c r="L11">
        <f>'BIFUbC-natural-gas'!L11</f>
        <v>594382165056.62097</v>
      </c>
      <c r="M11">
        <f>'BIFUbC-natural-gas'!M11</f>
        <v>603428684006.18018</v>
      </c>
      <c r="N11">
        <f>'BIFUbC-natural-gas'!N11</f>
        <v>611510549079.68311</v>
      </c>
      <c r="O11">
        <f>'BIFUbC-natural-gas'!O11</f>
        <v>617878100988.54077</v>
      </c>
      <c r="P11">
        <f>'BIFUbC-natural-gas'!P11</f>
        <v>625928575151.60413</v>
      </c>
      <c r="Q11">
        <f>'BIFUbC-natural-gas'!Q11</f>
        <v>634592322216.68042</v>
      </c>
      <c r="R11">
        <f>'BIFUbC-natural-gas'!R11</f>
        <v>640246667323.76965</v>
      </c>
      <c r="S11">
        <f>'BIFUbC-natural-gas'!S11</f>
        <v>647099353930.44507</v>
      </c>
      <c r="T11">
        <f>'BIFUbC-natural-gas'!T11</f>
        <v>654850366719.11511</v>
      </c>
      <c r="U11">
        <f>'BIFUbC-natural-gas'!U11</f>
        <v>659261941376.10754</v>
      </c>
      <c r="V11">
        <f>'BIFUbC-natural-gas'!V11</f>
        <v>666712783329.22546</v>
      </c>
      <c r="W11">
        <f>'BIFUbC-natural-gas'!W11</f>
        <v>672677811458.29932</v>
      </c>
      <c r="X11">
        <f>'BIFUbC-natural-gas'!X11</f>
        <v>681817978484.93018</v>
      </c>
      <c r="Y11">
        <f>'BIFUbC-natural-gas'!Y11</f>
        <v>690493966898.78345</v>
      </c>
      <c r="Z11">
        <f>'BIFUbC-natural-gas'!Z11</f>
        <v>696510234614.47839</v>
      </c>
      <c r="AA11">
        <f>'BIFUbC-natural-gas'!AA11</f>
        <v>703075361348.20178</v>
      </c>
      <c r="AB11">
        <f>'BIFUbC-natural-gas'!AB11</f>
        <v>709988896227.47327</v>
      </c>
      <c r="AC11">
        <f>'BIFUbC-natural-gas'!AC11</f>
        <v>716697608380.83704</v>
      </c>
      <c r="AD11">
        <f>'BIFUbC-natural-gas'!AD11</f>
        <v>723190130989.38049</v>
      </c>
      <c r="AE11">
        <f>'BIFUbC-natural-gas'!AE11</f>
        <v>733578897763.19116</v>
      </c>
      <c r="AF11">
        <f>'BIFUbC-natural-gas'!AF11</f>
        <v>743882916003.10474</v>
      </c>
    </row>
    <row r="12" spans="1:35" ht="14" customHeight="1" x14ac:dyDescent="0.15">
      <c r="A12" s="49" t="s">
        <v>186</v>
      </c>
      <c r="B12">
        <f>'BIFUbC-natural-gas'!B12</f>
        <v>50278555670.715141</v>
      </c>
      <c r="C12">
        <f>'BIFUbC-natural-gas'!C12</f>
        <v>47468555742.668808</v>
      </c>
      <c r="D12">
        <f>'BIFUbC-natural-gas'!D12</f>
        <v>50602459086.55986</v>
      </c>
      <c r="E12">
        <f>'BIFUbC-natural-gas'!E12</f>
        <v>52717120895.678253</v>
      </c>
      <c r="F12">
        <f>'BIFUbC-natural-gas'!F12</f>
        <v>54108780233.899406</v>
      </c>
      <c r="G12">
        <f>'BIFUbC-natural-gas'!G12</f>
        <v>54740403295.068443</v>
      </c>
      <c r="H12">
        <f>'BIFUbC-natural-gas'!H12</f>
        <v>54947785778.60376</v>
      </c>
      <c r="I12">
        <f>'BIFUbC-natural-gas'!I12</f>
        <v>55000497035.513474</v>
      </c>
      <c r="J12">
        <f>'BIFUbC-natural-gas'!J12</f>
        <v>54971861121.915558</v>
      </c>
      <c r="K12">
        <f>'BIFUbC-natural-gas'!K12</f>
        <v>54868256189.898277</v>
      </c>
      <c r="L12">
        <f>'BIFUbC-natural-gas'!L12</f>
        <v>54827908920.117844</v>
      </c>
      <c r="M12">
        <f>'BIFUbC-natural-gas'!M12</f>
        <v>55136688283.019012</v>
      </c>
      <c r="N12">
        <f>'BIFUbC-natural-gas'!N12</f>
        <v>55601963377.589928</v>
      </c>
      <c r="O12">
        <f>'BIFUbC-natural-gas'!O12</f>
        <v>56091303199.834908</v>
      </c>
      <c r="P12">
        <f>'BIFUbC-natural-gas'!P12</f>
        <v>56737744306.650673</v>
      </c>
      <c r="Q12">
        <f>'BIFUbC-natural-gas'!Q12</f>
        <v>57386668088.050888</v>
      </c>
      <c r="R12">
        <f>'BIFUbC-natural-gas'!R12</f>
        <v>57987997349.935593</v>
      </c>
      <c r="S12">
        <f>'BIFUbC-natural-gas'!S12</f>
        <v>58628409697.609863</v>
      </c>
      <c r="T12">
        <f>'BIFUbC-natural-gas'!T12</f>
        <v>59390590333.486923</v>
      </c>
      <c r="U12">
        <f>'BIFUbC-natural-gas'!U12</f>
        <v>60205006830.322411</v>
      </c>
      <c r="V12">
        <f>'BIFUbC-natural-gas'!V12</f>
        <v>61132732798.274017</v>
      </c>
      <c r="W12">
        <f>'BIFUbC-natural-gas'!W12</f>
        <v>62040668448.167961</v>
      </c>
      <c r="X12">
        <f>'BIFUbC-natural-gas'!X12</f>
        <v>63181090718.67157</v>
      </c>
      <c r="Y12">
        <f>'BIFUbC-natural-gas'!Y12</f>
        <v>64271601491.333946</v>
      </c>
      <c r="Z12">
        <f>'BIFUbC-natural-gas'!Z12</f>
        <v>65290389322.980293</v>
      </c>
      <c r="AA12">
        <f>'BIFUbC-natural-gas'!AA12</f>
        <v>66192972845.251762</v>
      </c>
      <c r="AB12">
        <f>'BIFUbC-natural-gas'!AB12</f>
        <v>67073104293.687843</v>
      </c>
      <c r="AC12">
        <f>'BIFUbC-natural-gas'!AC12</f>
        <v>67917803974.169907</v>
      </c>
      <c r="AD12">
        <f>'BIFUbC-natural-gas'!AD12</f>
        <v>68736995200.244308</v>
      </c>
      <c r="AE12">
        <f>'BIFUbC-natural-gas'!AE12</f>
        <v>69633656119.75177</v>
      </c>
      <c r="AF12">
        <f>'BIFUbC-natural-gas'!AF12</f>
        <v>70536993352.303299</v>
      </c>
    </row>
    <row r="13" spans="1:35" ht="14" customHeight="1" x14ac:dyDescent="0.15">
      <c r="A13" s="49" t="s">
        <v>187</v>
      </c>
      <c r="B13">
        <f>'BIFUbC-natural-gas'!B13</f>
        <v>54888778349.832169</v>
      </c>
      <c r="C13">
        <f>'BIFUbC-natural-gas'!C13</f>
        <v>53908528281.373703</v>
      </c>
      <c r="D13">
        <f>'BIFUbC-natural-gas'!D13</f>
        <v>53840946580.910072</v>
      </c>
      <c r="E13">
        <f>'BIFUbC-natural-gas'!E13</f>
        <v>52915255516.601791</v>
      </c>
      <c r="F13">
        <f>'BIFUbC-natural-gas'!F13</f>
        <v>52557129414.967979</v>
      </c>
      <c r="G13">
        <f>'BIFUbC-natural-gas'!G13</f>
        <v>52030916005.020561</v>
      </c>
      <c r="H13">
        <f>'BIFUbC-natural-gas'!H13</f>
        <v>51283283947.111847</v>
      </c>
      <c r="I13">
        <f>'BIFUbC-natural-gas'!I13</f>
        <v>50447239343.076759</v>
      </c>
      <c r="J13">
        <f>'BIFUbC-natural-gas'!J13</f>
        <v>49667318107.281067</v>
      </c>
      <c r="K13">
        <f>'BIFUbC-natural-gas'!K13</f>
        <v>48922967112.630699</v>
      </c>
      <c r="L13">
        <f>'BIFUbC-natural-gas'!L13</f>
        <v>48204500582.266472</v>
      </c>
      <c r="M13">
        <f>'BIFUbC-natural-gas'!M13</f>
        <v>47663187250.480858</v>
      </c>
      <c r="N13">
        <f>'BIFUbC-natural-gas'!N13</f>
        <v>47102911716.678658</v>
      </c>
      <c r="O13">
        <f>'BIFUbC-natural-gas'!O13</f>
        <v>46500381556.547821</v>
      </c>
      <c r="P13">
        <f>'BIFUbC-natural-gas'!P13</f>
        <v>46096145188.654053</v>
      </c>
      <c r="Q13">
        <f>'BIFUbC-natural-gas'!Q13</f>
        <v>46028879095.227654</v>
      </c>
      <c r="R13">
        <f>'BIFUbC-natural-gas'!R13</f>
        <v>45771771462.879333</v>
      </c>
      <c r="S13">
        <f>'BIFUbC-natural-gas'!S13</f>
        <v>45421843332.158127</v>
      </c>
      <c r="T13">
        <f>'BIFUbC-natural-gas'!T13</f>
        <v>45256387514.698273</v>
      </c>
      <c r="U13">
        <f>'BIFUbC-natural-gas'!U13</f>
        <v>45131072771.984787</v>
      </c>
      <c r="V13">
        <f>'BIFUbC-natural-gas'!V13</f>
        <v>45092489811.683342</v>
      </c>
      <c r="W13">
        <f>'BIFUbC-natural-gas'!W13</f>
        <v>45411112302.289528</v>
      </c>
      <c r="X13">
        <f>'BIFUbC-natural-gas'!X13</f>
        <v>45644111541.141678</v>
      </c>
      <c r="Y13">
        <f>'BIFUbC-natural-gas'!Y13</f>
        <v>45947535287.409142</v>
      </c>
      <c r="Z13">
        <f>'BIFUbC-natural-gas'!Z13</f>
        <v>46398165499.173042</v>
      </c>
      <c r="AA13">
        <f>'BIFUbC-natural-gas'!AA13</f>
        <v>46902678191.091476</v>
      </c>
      <c r="AB13">
        <f>'BIFUbC-natural-gas'!AB13</f>
        <v>47333422425.290459</v>
      </c>
      <c r="AC13">
        <f>'BIFUbC-natural-gas'!AC13</f>
        <v>47647023326.700317</v>
      </c>
      <c r="AD13">
        <f>'BIFUbC-natural-gas'!AD13</f>
        <v>48063242606.336853</v>
      </c>
      <c r="AE13">
        <f>'BIFUbC-natural-gas'!AE13</f>
        <v>48530162125.370087</v>
      </c>
      <c r="AF13">
        <f>'BIFUbC-natural-gas'!AF13</f>
        <v>49044723464.119957</v>
      </c>
    </row>
    <row r="14" spans="1:35" ht="14" customHeight="1" x14ac:dyDescent="0.15">
      <c r="A14" s="49" t="s">
        <v>188</v>
      </c>
      <c r="B14">
        <f>'BIFUbC-natural-gas'!B14</f>
        <v>1147891408098.6641</v>
      </c>
      <c r="C14">
        <f>'BIFUbC-natural-gas'!C14</f>
        <v>1133453618025.4419</v>
      </c>
      <c r="D14">
        <f>'BIFUbC-natural-gas'!D14</f>
        <v>1127123063209.771</v>
      </c>
      <c r="E14">
        <f>'BIFUbC-natural-gas'!E14</f>
        <v>1104480557283.5029</v>
      </c>
      <c r="F14">
        <f>'BIFUbC-natural-gas'!F14</f>
        <v>1077153967575.2111</v>
      </c>
      <c r="G14">
        <f>'BIFUbC-natural-gas'!G14</f>
        <v>1056045852287.542</v>
      </c>
      <c r="H14">
        <f>'BIFUbC-natural-gas'!H14</f>
        <v>1035084032192.349</v>
      </c>
      <c r="I14">
        <f>'BIFUbC-natural-gas'!I14</f>
        <v>1017067619495.6801</v>
      </c>
      <c r="J14">
        <f>'BIFUbC-natural-gas'!J14</f>
        <v>1006017094367.783</v>
      </c>
      <c r="K14">
        <f>'BIFUbC-natural-gas'!K14</f>
        <v>997789420051.3175</v>
      </c>
      <c r="L14">
        <f>'BIFUbC-natural-gas'!L14</f>
        <v>993889007443.8136</v>
      </c>
      <c r="M14">
        <f>'BIFUbC-natural-gas'!M14</f>
        <v>995403448737.98364</v>
      </c>
      <c r="N14">
        <f>'BIFUbC-natural-gas'!N14</f>
        <v>998251821336.42126</v>
      </c>
      <c r="O14">
        <f>'BIFUbC-natural-gas'!O14</f>
        <v>996593276677.18994</v>
      </c>
      <c r="P14">
        <f>'BIFUbC-natural-gas'!P14</f>
        <v>993445292416.15405</v>
      </c>
      <c r="Q14">
        <f>'BIFUbC-natural-gas'!Q14</f>
        <v>992770803966.54041</v>
      </c>
      <c r="R14">
        <f>'BIFUbC-natural-gas'!R14</f>
        <v>984865328279.92163</v>
      </c>
      <c r="S14">
        <f>'BIFUbC-natural-gas'!S14</f>
        <v>971188771012.44043</v>
      </c>
      <c r="T14">
        <f>'BIFUbC-natural-gas'!T14</f>
        <v>959216935378.35168</v>
      </c>
      <c r="U14">
        <f>'BIFUbC-natural-gas'!U14</f>
        <v>945025410117.44971</v>
      </c>
      <c r="V14">
        <f>'BIFUbC-natural-gas'!V14</f>
        <v>932896765949.22241</v>
      </c>
      <c r="W14">
        <f>'BIFUbC-natural-gas'!W14</f>
        <v>922623262214.37036</v>
      </c>
      <c r="X14">
        <f>'BIFUbC-natural-gas'!X14</f>
        <v>909530882677.12573</v>
      </c>
      <c r="Y14">
        <f>'BIFUbC-natural-gas'!Y14</f>
        <v>898140587150.45349</v>
      </c>
      <c r="Z14">
        <f>'BIFUbC-natural-gas'!Z14</f>
        <v>888912547942.42603</v>
      </c>
      <c r="AA14">
        <f>'BIFUbC-natural-gas'!AA14</f>
        <v>880045342966.11804</v>
      </c>
      <c r="AB14">
        <f>'BIFUbC-natural-gas'!AB14</f>
        <v>870580437798.91797</v>
      </c>
      <c r="AC14">
        <f>'BIFUbC-natural-gas'!AC14</f>
        <v>860439112402.01062</v>
      </c>
      <c r="AD14">
        <f>'BIFUbC-natural-gas'!AD14</f>
        <v>851103673650.70093</v>
      </c>
      <c r="AE14">
        <f>'BIFUbC-natural-gas'!AE14</f>
        <v>842610305272.1272</v>
      </c>
      <c r="AF14">
        <f>'BIFUbC-natural-gas'!AF14</f>
        <v>835227896195.47571</v>
      </c>
    </row>
    <row r="15" spans="1:35" ht="14" customHeight="1" x14ac:dyDescent="0.15">
      <c r="A15" s="49" t="s">
        <v>189</v>
      </c>
      <c r="B15">
        <f>'BIFUbC-natural-gas'!B15</f>
        <v>15830019612.304569</v>
      </c>
      <c r="C15">
        <f>'BIFUbC-natural-gas'!C15</f>
        <v>14025001331.42868</v>
      </c>
      <c r="D15">
        <f>'BIFUbC-natural-gas'!D15</f>
        <v>15054192219.54705</v>
      </c>
      <c r="E15">
        <f>'BIFUbC-natural-gas'!E15</f>
        <v>14283881609.18454</v>
      </c>
      <c r="F15">
        <f>'BIFUbC-natural-gas'!F15</f>
        <v>14524200814.806801</v>
      </c>
      <c r="G15">
        <f>'BIFUbC-natural-gas'!G15</f>
        <v>15100898657.37779</v>
      </c>
      <c r="H15">
        <f>'BIFUbC-natural-gas'!H15</f>
        <v>14784748171.10774</v>
      </c>
      <c r="I15">
        <f>'BIFUbC-natural-gas'!I15</f>
        <v>14600128654.384529</v>
      </c>
      <c r="J15">
        <f>'BIFUbC-natural-gas'!J15</f>
        <v>14382383869.564341</v>
      </c>
      <c r="K15">
        <f>'BIFUbC-natural-gas'!K15</f>
        <v>14322822672.167919</v>
      </c>
      <c r="L15">
        <f>'BIFUbC-natural-gas'!L15</f>
        <v>14359608113.94191</v>
      </c>
      <c r="M15">
        <f>'BIFUbC-natural-gas'!M15</f>
        <v>13489738032.86204</v>
      </c>
      <c r="N15">
        <f>'BIFUbC-natural-gas'!N15</f>
        <v>12525280166.504141</v>
      </c>
      <c r="O15">
        <f>'BIFUbC-natural-gas'!O15</f>
        <v>11662379611.00091</v>
      </c>
      <c r="P15">
        <f>'BIFUbC-natural-gas'!P15</f>
        <v>11103261010.22958</v>
      </c>
      <c r="Q15">
        <f>'BIFUbC-natural-gas'!Q15</f>
        <v>10791635986.00992</v>
      </c>
      <c r="R15">
        <f>'BIFUbC-natural-gas'!R15</f>
        <v>10566644999.366381</v>
      </c>
      <c r="S15">
        <f>'BIFUbC-natural-gas'!S15</f>
        <v>10477362052.91123</v>
      </c>
      <c r="T15">
        <f>'BIFUbC-natural-gas'!T15</f>
        <v>10509863372.093769</v>
      </c>
      <c r="U15">
        <f>'BIFUbC-natural-gas'!U15</f>
        <v>10490293349.798929</v>
      </c>
      <c r="V15">
        <f>'BIFUbC-natural-gas'!V15</f>
        <v>10292641309.40729</v>
      </c>
      <c r="W15">
        <f>'BIFUbC-natural-gas'!W15</f>
        <v>10277389589.173309</v>
      </c>
      <c r="X15">
        <f>'BIFUbC-natural-gas'!X15</f>
        <v>10439710126.868231</v>
      </c>
      <c r="Y15">
        <f>'BIFUbC-natural-gas'!Y15</f>
        <v>10582042734.602289</v>
      </c>
      <c r="Z15">
        <f>'BIFUbC-natural-gas'!Z15</f>
        <v>10457880334.00857</v>
      </c>
      <c r="AA15">
        <f>'BIFUbC-natural-gas'!AA15</f>
        <v>10427239134.076429</v>
      </c>
      <c r="AB15">
        <f>'BIFUbC-natural-gas'!AB15</f>
        <v>10391344904.607441</v>
      </c>
      <c r="AC15">
        <f>'BIFUbC-natural-gas'!AC15</f>
        <v>10336484580.150101</v>
      </c>
      <c r="AD15">
        <f>'BIFUbC-natural-gas'!AD15</f>
        <v>10358626974.001961</v>
      </c>
      <c r="AE15">
        <f>'BIFUbC-natural-gas'!AE15</f>
        <v>10363746989.07999</v>
      </c>
      <c r="AF15">
        <f>'BIFUbC-natural-gas'!AF15</f>
        <v>10524825492.692499</v>
      </c>
      <c r="AG15" s="58"/>
    </row>
    <row r="16" spans="1:35" ht="14" customHeight="1" x14ac:dyDescent="0.15">
      <c r="A16" s="49" t="s">
        <v>190</v>
      </c>
      <c r="B16">
        <f>'BIFUbC-natural-gas'!B16</f>
        <v>109820761060.3629</v>
      </c>
      <c r="C16">
        <f>'BIFUbC-natural-gas'!C16</f>
        <v>115174620242.2468</v>
      </c>
      <c r="D16">
        <f>'BIFUbC-natural-gas'!D16</f>
        <v>116576082029.42821</v>
      </c>
      <c r="E16">
        <f>'BIFUbC-natural-gas'!E16</f>
        <v>114116705033.9953</v>
      </c>
      <c r="F16">
        <f>'BIFUbC-natural-gas'!F16</f>
        <v>113932832323.92039</v>
      </c>
      <c r="G16">
        <f>'BIFUbC-natural-gas'!G16</f>
        <v>113764303269.1425</v>
      </c>
      <c r="H16">
        <f>'BIFUbC-natural-gas'!H16</f>
        <v>113188732387.6087</v>
      </c>
      <c r="I16">
        <f>'BIFUbC-natural-gas'!I16</f>
        <v>112283630912.1828</v>
      </c>
      <c r="J16">
        <f>'BIFUbC-natural-gas'!J16</f>
        <v>111448699493.64259</v>
      </c>
      <c r="K16">
        <f>'BIFUbC-natural-gas'!K16</f>
        <v>110432051436.71429</v>
      </c>
      <c r="L16">
        <f>'BIFUbC-natural-gas'!L16</f>
        <v>109812740352.162</v>
      </c>
      <c r="M16">
        <f>'BIFUbC-natural-gas'!M16</f>
        <v>109432253956.01781</v>
      </c>
      <c r="N16">
        <f>'BIFUbC-natural-gas'!N16</f>
        <v>109430693361.1519</v>
      </c>
      <c r="O16">
        <f>'BIFUbC-natural-gas'!O16</f>
        <v>109367754094.23531</v>
      </c>
      <c r="P16">
        <f>'BIFUbC-natural-gas'!P16</f>
        <v>109545823943.4527</v>
      </c>
      <c r="Q16">
        <f>'BIFUbC-natural-gas'!Q16</f>
        <v>109914351180.10899</v>
      </c>
      <c r="R16">
        <f>'BIFUbC-natural-gas'!R16</f>
        <v>110253308131.56841</v>
      </c>
      <c r="S16">
        <f>'BIFUbC-natural-gas'!S16</f>
        <v>110720408049.1259</v>
      </c>
      <c r="T16">
        <f>'BIFUbC-natural-gas'!T16</f>
        <v>111391137746.9971</v>
      </c>
      <c r="U16">
        <f>'BIFUbC-natural-gas'!U16</f>
        <v>111959986221.8342</v>
      </c>
      <c r="V16">
        <f>'BIFUbC-natural-gas'!V16</f>
        <v>112254053537.9762</v>
      </c>
      <c r="W16">
        <f>'BIFUbC-natural-gas'!W16</f>
        <v>112681084346.8622</v>
      </c>
      <c r="X16">
        <f>'BIFUbC-natural-gas'!X16</f>
        <v>113363009616.5972</v>
      </c>
      <c r="Y16">
        <f>'BIFUbC-natural-gas'!Y16</f>
        <v>114048334572.8765</v>
      </c>
      <c r="Z16">
        <f>'BIFUbC-natural-gas'!Z16</f>
        <v>114221328691.0961</v>
      </c>
      <c r="AA16">
        <f>'BIFUbC-natural-gas'!AA16</f>
        <v>114340252906.3414</v>
      </c>
      <c r="AB16">
        <f>'BIFUbC-natural-gas'!AB16</f>
        <v>114249352559.44659</v>
      </c>
      <c r="AC16">
        <f>'BIFUbC-natural-gas'!AC16</f>
        <v>114147232335.5116</v>
      </c>
      <c r="AD16">
        <f>'BIFUbC-natural-gas'!AD16</f>
        <v>113838477603.8345</v>
      </c>
      <c r="AE16">
        <f>'BIFUbC-natural-gas'!AE16</f>
        <v>113607628051.42171</v>
      </c>
      <c r="AF16">
        <f>'BIFUbC-natural-gas'!AF16</f>
        <v>113698172935.1122</v>
      </c>
    </row>
    <row r="17" spans="1:33" ht="14" customHeight="1" x14ac:dyDescent="0.15">
      <c r="A17" s="49" t="s">
        <v>191</v>
      </c>
      <c r="B17">
        <f>'BIFUbC-natural-gas'!B17</f>
        <v>65467598165.980598</v>
      </c>
      <c r="C17">
        <f>'BIFUbC-natural-gas'!C17</f>
        <v>63627023654.714622</v>
      </c>
      <c r="D17">
        <f>'BIFUbC-natural-gas'!D17</f>
        <v>65231704755.044731</v>
      </c>
      <c r="E17">
        <f>'BIFUbC-natural-gas'!E17</f>
        <v>66032259952.358849</v>
      </c>
      <c r="F17">
        <f>'BIFUbC-natural-gas'!F17</f>
        <v>67298314215.427757</v>
      </c>
      <c r="G17">
        <f>'BIFUbC-natural-gas'!G17</f>
        <v>68062893939.938454</v>
      </c>
      <c r="H17">
        <f>'BIFUbC-natural-gas'!H17</f>
        <v>68423713332.199913</v>
      </c>
      <c r="I17">
        <f>'BIFUbC-natural-gas'!I17</f>
        <v>68396506522.099548</v>
      </c>
      <c r="J17">
        <f>'BIFUbC-natural-gas'!J17</f>
        <v>68128458141.410744</v>
      </c>
      <c r="K17">
        <f>'BIFUbC-natural-gas'!K17</f>
        <v>67898483531.253326</v>
      </c>
      <c r="L17">
        <f>'BIFUbC-natural-gas'!L17</f>
        <v>67604076099.912979</v>
      </c>
      <c r="M17">
        <f>'BIFUbC-natural-gas'!M17</f>
        <v>68095223922.989037</v>
      </c>
      <c r="N17">
        <f>'BIFUbC-natural-gas'!N17</f>
        <v>68510191622.739372</v>
      </c>
      <c r="O17">
        <f>'BIFUbC-natural-gas'!O17</f>
        <v>68794348053.570312</v>
      </c>
      <c r="P17">
        <f>'BIFUbC-natural-gas'!P17</f>
        <v>69385648787.753403</v>
      </c>
      <c r="Q17">
        <f>'BIFUbC-natural-gas'!Q17</f>
        <v>69883676433.208588</v>
      </c>
      <c r="R17">
        <f>'BIFUbC-natural-gas'!R17</f>
        <v>70236143284.809753</v>
      </c>
      <c r="S17">
        <f>'BIFUbC-natural-gas'!S17</f>
        <v>70527312039.222107</v>
      </c>
      <c r="T17">
        <f>'BIFUbC-natural-gas'!T17</f>
        <v>70928600463.795898</v>
      </c>
      <c r="U17">
        <f>'BIFUbC-natural-gas'!U17</f>
        <v>71224622734.144913</v>
      </c>
      <c r="V17">
        <f>'BIFUbC-natural-gas'!V17</f>
        <v>71480554236.738007</v>
      </c>
      <c r="W17">
        <f>'BIFUbC-natural-gas'!W17</f>
        <v>72015438317.32283</v>
      </c>
      <c r="X17">
        <f>'BIFUbC-natural-gas'!X17</f>
        <v>72912178837.049744</v>
      </c>
      <c r="Y17">
        <f>'BIFUbC-natural-gas'!Y17</f>
        <v>73992122594.063339</v>
      </c>
      <c r="Z17">
        <f>'BIFUbC-natural-gas'!Z17</f>
        <v>74845339727.065521</v>
      </c>
      <c r="AA17">
        <f>'BIFUbC-natural-gas'!AA17</f>
        <v>75460480747.827652</v>
      </c>
      <c r="AB17">
        <f>'BIFUbC-natural-gas'!AB17</f>
        <v>76035573823.236481</v>
      </c>
      <c r="AC17">
        <f>'BIFUbC-natural-gas'!AC17</f>
        <v>76496337600.122681</v>
      </c>
      <c r="AD17">
        <f>'BIFUbC-natural-gas'!AD17</f>
        <v>77228089919.036499</v>
      </c>
      <c r="AE17">
        <f>'BIFUbC-natural-gas'!AE17</f>
        <v>78087561915.58548</v>
      </c>
      <c r="AF17">
        <f>'BIFUbC-natural-gas'!AF17</f>
        <v>78975239911.629089</v>
      </c>
    </row>
    <row r="18" spans="1:33" ht="14" customHeight="1" x14ac:dyDescent="0.15">
      <c r="A18" s="49" t="s">
        <v>192</v>
      </c>
      <c r="B18">
        <f>'BIFUbC-natural-gas'!B18</f>
        <v>51374337787.851357</v>
      </c>
      <c r="C18">
        <f>'BIFUbC-natural-gas'!C18</f>
        <v>49517613991.454063</v>
      </c>
      <c r="D18">
        <f>'BIFUbC-natural-gas'!D18</f>
        <v>51495632482.549553</v>
      </c>
      <c r="E18">
        <f>'BIFUbC-natural-gas'!E18</f>
        <v>53036305555.398987</v>
      </c>
      <c r="F18">
        <f>'BIFUbC-natural-gas'!F18</f>
        <v>54580193655.99971</v>
      </c>
      <c r="G18">
        <f>'BIFUbC-natural-gas'!G18</f>
        <v>55078226566.734123</v>
      </c>
      <c r="H18">
        <f>'BIFUbC-natural-gas'!H18</f>
        <v>55202140945.309311</v>
      </c>
      <c r="I18">
        <f>'BIFUbC-natural-gas'!I18</f>
        <v>55260874992.402611</v>
      </c>
      <c r="J18">
        <f>'BIFUbC-natural-gas'!J18</f>
        <v>55242335625.415138</v>
      </c>
      <c r="K18">
        <f>'BIFUbC-natural-gas'!K18</f>
        <v>55203294050.374184</v>
      </c>
      <c r="L18">
        <f>'BIFUbC-natural-gas'!L18</f>
        <v>53865045582.131767</v>
      </c>
      <c r="M18">
        <f>'BIFUbC-natural-gas'!M18</f>
        <v>54293014120.820618</v>
      </c>
      <c r="N18">
        <f>'BIFUbC-natural-gas'!N18</f>
        <v>54700260080.265823</v>
      </c>
      <c r="O18">
        <f>'BIFUbC-natural-gas'!O18</f>
        <v>55224368540.200592</v>
      </c>
      <c r="P18">
        <f>'BIFUbC-natural-gas'!P18</f>
        <v>55864103542.82576</v>
      </c>
      <c r="Q18">
        <f>'BIFUbC-natural-gas'!Q18</f>
        <v>56542129320.971863</v>
      </c>
      <c r="R18">
        <f>'BIFUbC-natural-gas'!R18</f>
        <v>57218551856.001823</v>
      </c>
      <c r="S18">
        <f>'BIFUbC-natural-gas'!S18</f>
        <v>57928933762.268303</v>
      </c>
      <c r="T18">
        <f>'BIFUbC-natural-gas'!T18</f>
        <v>58633012881.665329</v>
      </c>
      <c r="U18">
        <f>'BIFUbC-natural-gas'!U18</f>
        <v>59403412625.33065</v>
      </c>
      <c r="V18">
        <f>'BIFUbC-natural-gas'!V18</f>
        <v>60234665566.95295</v>
      </c>
      <c r="W18">
        <f>'BIFUbC-natural-gas'!W18</f>
        <v>61062900789.912872</v>
      </c>
      <c r="X18">
        <f>'BIFUbC-natural-gas'!X18</f>
        <v>61977872575.852631</v>
      </c>
      <c r="Y18">
        <f>'BIFUbC-natural-gas'!Y18</f>
        <v>62910927611.665321</v>
      </c>
      <c r="Z18">
        <f>'BIFUbC-natural-gas'!Z18</f>
        <v>63824570337.248833</v>
      </c>
      <c r="AA18">
        <f>'BIFUbC-natural-gas'!AA18</f>
        <v>64669507646.459534</v>
      </c>
      <c r="AB18">
        <f>'BIFUbC-natural-gas'!AB18</f>
        <v>65557018448.817291</v>
      </c>
      <c r="AC18">
        <f>'BIFUbC-natural-gas'!AC18</f>
        <v>66401447537.647537</v>
      </c>
      <c r="AD18">
        <f>'BIFUbC-natural-gas'!AD18</f>
        <v>67256211864.466667</v>
      </c>
      <c r="AE18">
        <f>'BIFUbC-natural-gas'!AE18</f>
        <v>68065236357.045776</v>
      </c>
      <c r="AF18">
        <f>'BIFUbC-natural-gas'!AF18</f>
        <v>68884699439.993652</v>
      </c>
      <c r="AG18" s="31"/>
    </row>
    <row r="19" spans="1:33" ht="14" customHeight="1" x14ac:dyDescent="0.15">
      <c r="A19" s="49" t="s">
        <v>193</v>
      </c>
      <c r="B19">
        <f>'BIFUbC-natural-gas'!B19</f>
        <v>17339252368.882111</v>
      </c>
      <c r="C19">
        <f>'BIFUbC-natural-gas'!C19</f>
        <v>16442995477.98288</v>
      </c>
      <c r="D19">
        <f>'BIFUbC-natural-gas'!D19</f>
        <v>16941081169.122339</v>
      </c>
      <c r="E19">
        <f>'BIFUbC-natural-gas'!E19</f>
        <v>17245034362.0396</v>
      </c>
      <c r="F19">
        <f>'BIFUbC-natural-gas'!F19</f>
        <v>17530280641.70274</v>
      </c>
      <c r="G19">
        <f>'BIFUbC-natural-gas'!G19</f>
        <v>17700524656.381969</v>
      </c>
      <c r="H19">
        <f>'BIFUbC-natural-gas'!H19</f>
        <v>17780222867.550652</v>
      </c>
      <c r="I19">
        <f>'BIFUbC-natural-gas'!I19</f>
        <v>17759945171.040951</v>
      </c>
      <c r="J19">
        <f>'BIFUbC-natural-gas'!J19</f>
        <v>17701716623.907169</v>
      </c>
      <c r="K19">
        <f>'BIFUbC-natural-gas'!K19</f>
        <v>17632835051.265808</v>
      </c>
      <c r="L19">
        <f>'BIFUbC-natural-gas'!L19</f>
        <v>17570635571.92318</v>
      </c>
      <c r="M19">
        <f>'BIFUbC-natural-gas'!M19</f>
        <v>17706880506.301998</v>
      </c>
      <c r="N19">
        <f>'BIFUbC-natural-gas'!N19</f>
        <v>17819389760.889019</v>
      </c>
      <c r="O19">
        <f>'BIFUbC-natural-gas'!O19</f>
        <v>17864852070.509491</v>
      </c>
      <c r="P19">
        <f>'BIFUbC-natural-gas'!P19</f>
        <v>17985962063.566669</v>
      </c>
      <c r="Q19">
        <f>'BIFUbC-natural-gas'!Q19</f>
        <v>18144110015.384029</v>
      </c>
      <c r="R19">
        <f>'BIFUbC-natural-gas'!R19</f>
        <v>18296811078.50214</v>
      </c>
      <c r="S19">
        <f>'BIFUbC-natural-gas'!S19</f>
        <v>18463994596.184479</v>
      </c>
      <c r="T19">
        <f>'BIFUbC-natural-gas'!T19</f>
        <v>18681854912.912239</v>
      </c>
      <c r="U19">
        <f>'BIFUbC-natural-gas'!U19</f>
        <v>18905204864.083149</v>
      </c>
      <c r="V19">
        <f>'BIFUbC-natural-gas'!V19</f>
        <v>19137232692.595402</v>
      </c>
      <c r="W19">
        <f>'BIFUbC-natural-gas'!W19</f>
        <v>19375841400.346119</v>
      </c>
      <c r="X19">
        <f>'BIFUbC-natural-gas'!X19</f>
        <v>19687372381.86237</v>
      </c>
      <c r="Y19">
        <f>'BIFUbC-natural-gas'!Y19</f>
        <v>20027504688.018761</v>
      </c>
      <c r="Z19">
        <f>'BIFUbC-natural-gas'!Z19</f>
        <v>20317253028.04192</v>
      </c>
      <c r="AA19">
        <f>'BIFUbC-natural-gas'!AA19</f>
        <v>20538961444.38113</v>
      </c>
      <c r="AB19">
        <f>'BIFUbC-natural-gas'!AB19</f>
        <v>20776803185.393669</v>
      </c>
      <c r="AC19">
        <f>'BIFUbC-natural-gas'!AC19</f>
        <v>20965310441.985191</v>
      </c>
      <c r="AD19">
        <f>'BIFUbC-natural-gas'!AD19</f>
        <v>21195505608.14418</v>
      </c>
      <c r="AE19">
        <f>'BIFUbC-natural-gas'!AE19</f>
        <v>21455338314.735001</v>
      </c>
      <c r="AF19">
        <f>'BIFUbC-natural-gas'!AF19</f>
        <v>21778313363.686111</v>
      </c>
    </row>
    <row r="20" spans="1:33" ht="14" customHeight="1" x14ac:dyDescent="0.15">
      <c r="A20" s="49" t="s">
        <v>194</v>
      </c>
      <c r="B20">
        <f>'BIFUbC-natural-gas'!B20</f>
        <v>20612799413.277012</v>
      </c>
      <c r="C20">
        <f>'BIFUbC-natural-gas'!C20</f>
        <v>18664531000.3102</v>
      </c>
      <c r="D20">
        <f>'BIFUbC-natural-gas'!D20</f>
        <v>19242105951.922569</v>
      </c>
      <c r="E20">
        <f>'BIFUbC-natural-gas'!E20</f>
        <v>19639812835.9687</v>
      </c>
      <c r="F20">
        <f>'BIFUbC-natural-gas'!F20</f>
        <v>20017220353.129688</v>
      </c>
      <c r="G20">
        <f>'BIFUbC-natural-gas'!G20</f>
        <v>20306051083.38171</v>
      </c>
      <c r="H20">
        <f>'BIFUbC-natural-gas'!H20</f>
        <v>20390471284.409119</v>
      </c>
      <c r="I20">
        <f>'BIFUbC-natural-gas'!I20</f>
        <v>20322492209.152721</v>
      </c>
      <c r="J20">
        <f>'BIFUbC-natural-gas'!J20</f>
        <v>20163034140.035011</v>
      </c>
      <c r="K20">
        <f>'BIFUbC-natural-gas'!K20</f>
        <v>19993663039.202431</v>
      </c>
      <c r="L20">
        <f>'BIFUbC-natural-gas'!L20</f>
        <v>19872014069.370689</v>
      </c>
      <c r="M20">
        <f>'BIFUbC-natural-gas'!M20</f>
        <v>19932205958.01622</v>
      </c>
      <c r="N20">
        <f>'BIFUbC-natural-gas'!N20</f>
        <v>19950828106.036869</v>
      </c>
      <c r="O20">
        <f>'BIFUbC-natural-gas'!O20</f>
        <v>19924861297.65889</v>
      </c>
      <c r="P20">
        <f>'BIFUbC-natural-gas'!P20</f>
        <v>20045833723.594219</v>
      </c>
      <c r="Q20">
        <f>'BIFUbC-natural-gas'!Q20</f>
        <v>20168219128.093529</v>
      </c>
      <c r="R20">
        <f>'BIFUbC-natural-gas'!R20</f>
        <v>20287088722.50824</v>
      </c>
      <c r="S20">
        <f>'BIFUbC-natural-gas'!S20</f>
        <v>20384638866.02351</v>
      </c>
      <c r="T20">
        <f>'BIFUbC-natural-gas'!T20</f>
        <v>20530224180.727749</v>
      </c>
      <c r="U20">
        <f>'BIFUbC-natural-gas'!U20</f>
        <v>20664997547.605579</v>
      </c>
      <c r="V20">
        <f>'BIFUbC-natural-gas'!V20</f>
        <v>20804471230.930901</v>
      </c>
      <c r="W20">
        <f>'BIFUbC-natural-gas'!W20</f>
        <v>21012666524.16613</v>
      </c>
      <c r="X20">
        <f>'BIFUbC-natural-gas'!X20</f>
        <v>21311067300.559311</v>
      </c>
      <c r="Y20">
        <f>'BIFUbC-natural-gas'!Y20</f>
        <v>21643213476.506599</v>
      </c>
      <c r="Z20">
        <f>'BIFUbC-natural-gas'!Z20</f>
        <v>21905195118.594429</v>
      </c>
      <c r="AA20">
        <f>'BIFUbC-natural-gas'!AA20</f>
        <v>22047433759.188171</v>
      </c>
      <c r="AB20">
        <f>'BIFUbC-natural-gas'!AB20</f>
        <v>22233618084.934769</v>
      </c>
      <c r="AC20">
        <f>'BIFUbC-natural-gas'!AC20</f>
        <v>22386510073.720188</v>
      </c>
      <c r="AD20">
        <f>'BIFUbC-natural-gas'!AD20</f>
        <v>22553353007.64809</v>
      </c>
      <c r="AE20">
        <f>'BIFUbC-natural-gas'!AE20</f>
        <v>22742344436.020599</v>
      </c>
      <c r="AF20">
        <f>'BIFUbC-natural-gas'!AF20</f>
        <v>22930548966.20541</v>
      </c>
      <c r="AG20" s="58"/>
    </row>
    <row r="21" spans="1:33" ht="14" customHeight="1" x14ac:dyDescent="0.15">
      <c r="A21" s="49" t="s">
        <v>195</v>
      </c>
      <c r="B21">
        <f>'BIFUbC-natural-gas'!B21</f>
        <v>1768413069.5625529</v>
      </c>
      <c r="C21">
        <f>'BIFUbC-natural-gas'!C21</f>
        <v>1675746154.0436909</v>
      </c>
      <c r="D21">
        <f>'BIFUbC-natural-gas'!D21</f>
        <v>1699199523.74651</v>
      </c>
      <c r="E21">
        <f>'BIFUbC-natural-gas'!E21</f>
        <v>1759521543.9859719</v>
      </c>
      <c r="F21">
        <f>'BIFUbC-natural-gas'!F21</f>
        <v>1804976946.7472799</v>
      </c>
      <c r="G21">
        <f>'BIFUbC-natural-gas'!G21</f>
        <v>1822444356.328763</v>
      </c>
      <c r="H21">
        <f>'BIFUbC-natural-gas'!H21</f>
        <v>1840477026.313175</v>
      </c>
      <c r="I21">
        <f>'BIFUbC-natural-gas'!I21</f>
        <v>1857848079.297612</v>
      </c>
      <c r="J21">
        <f>'BIFUbC-natural-gas'!J21</f>
        <v>1857934618.344789</v>
      </c>
      <c r="K21">
        <f>'BIFUbC-natural-gas'!K21</f>
        <v>1836402844.7952709</v>
      </c>
      <c r="L21">
        <f>'BIFUbC-natural-gas'!L21</f>
        <v>1809161459.901571</v>
      </c>
      <c r="M21">
        <f>'BIFUbC-natural-gas'!M21</f>
        <v>1814608697.5079429</v>
      </c>
      <c r="N21">
        <f>'BIFUbC-natural-gas'!N21</f>
        <v>1832898397.50049</v>
      </c>
      <c r="O21">
        <f>'BIFUbC-natural-gas'!O21</f>
        <v>1851311003.2755749</v>
      </c>
      <c r="P21">
        <f>'BIFUbC-natural-gas'!P21</f>
        <v>1881329884.87272</v>
      </c>
      <c r="Q21">
        <f>'BIFUbC-natural-gas'!Q21</f>
        <v>1910146020.581944</v>
      </c>
      <c r="R21">
        <f>'BIFUbC-natural-gas'!R21</f>
        <v>1938354677.034544</v>
      </c>
      <c r="S21">
        <f>'BIFUbC-natural-gas'!S21</f>
        <v>1964841172.5557511</v>
      </c>
      <c r="T21">
        <f>'BIFUbC-natural-gas'!T21</f>
        <v>1992188923.654304</v>
      </c>
      <c r="U21">
        <f>'BIFUbC-natural-gas'!U21</f>
        <v>2025063729.3785889</v>
      </c>
      <c r="V21">
        <f>'BIFUbC-natural-gas'!V21</f>
        <v>2057677889.886502</v>
      </c>
      <c r="W21">
        <f>'BIFUbC-natural-gas'!W21</f>
        <v>2090104319.4091749</v>
      </c>
      <c r="X21">
        <f>'BIFUbC-natural-gas'!X21</f>
        <v>2126506156.1821971</v>
      </c>
      <c r="Y21">
        <f>'BIFUbC-natural-gas'!Y21</f>
        <v>2161525797.168427</v>
      </c>
      <c r="Z21">
        <f>'BIFUbC-natural-gas'!Z21</f>
        <v>2198122776.1035752</v>
      </c>
      <c r="AA21">
        <f>'BIFUbC-natural-gas'!AA21</f>
        <v>2225566883.7991729</v>
      </c>
      <c r="AB21">
        <f>'BIFUbC-natural-gas'!AB21</f>
        <v>2249397432.696383</v>
      </c>
      <c r="AC21">
        <f>'BIFUbC-natural-gas'!AC21</f>
        <v>2271350513.5758371</v>
      </c>
      <c r="AD21">
        <f>'BIFUbC-natural-gas'!AD21</f>
        <v>2290695910.8612599</v>
      </c>
      <c r="AE21">
        <f>'BIFUbC-natural-gas'!AE21</f>
        <v>2311783092.8802891</v>
      </c>
      <c r="AF21">
        <f>'BIFUbC-natural-gas'!AF21</f>
        <v>2329226551.7072001</v>
      </c>
    </row>
    <row r="22" spans="1:33" ht="14" customHeight="1" x14ac:dyDescent="0.15">
      <c r="A22" s="49" t="s">
        <v>196</v>
      </c>
      <c r="B22">
        <f>'BIFUbC-natural-gas'!B22</f>
        <v>11544499404.82033</v>
      </c>
      <c r="C22">
        <f>'BIFUbC-natural-gas'!C22</f>
        <v>10939554118.299311</v>
      </c>
      <c r="D22">
        <f>'BIFUbC-natural-gas'!D22</f>
        <v>11092661679.669121</v>
      </c>
      <c r="E22">
        <f>'BIFUbC-natural-gas'!E22</f>
        <v>11486454023.063351</v>
      </c>
      <c r="F22">
        <f>'BIFUbC-natural-gas'!F22</f>
        <v>11783194574.89246</v>
      </c>
      <c r="G22">
        <f>'BIFUbC-natural-gas'!G22</f>
        <v>11897224776.878611</v>
      </c>
      <c r="H22">
        <f>'BIFUbC-natural-gas'!H22</f>
        <v>12014945094.312071</v>
      </c>
      <c r="I22">
        <f>'BIFUbC-natural-gas'!I22</f>
        <v>12128346264.147091</v>
      </c>
      <c r="J22">
        <f>'BIFUbC-natural-gas'!J22</f>
        <v>12128911205.67338</v>
      </c>
      <c r="K22">
        <f>'BIFUbC-natural-gas'!K22</f>
        <v>11988348148.769131</v>
      </c>
      <c r="L22">
        <f>'BIFUbC-natural-gas'!L22</f>
        <v>11810511784.005329</v>
      </c>
      <c r="M22">
        <f>'BIFUbC-natural-gas'!M22</f>
        <v>11846072271.7596</v>
      </c>
      <c r="N22">
        <f>'BIFUbC-natural-gas'!N22</f>
        <v>11965470524.527849</v>
      </c>
      <c r="O22">
        <f>'BIFUbC-natural-gas'!O22</f>
        <v>12085671127.017309</v>
      </c>
      <c r="P22">
        <f>'BIFUbC-natural-gas'!P22</f>
        <v>12281639459.697269</v>
      </c>
      <c r="Q22">
        <f>'BIFUbC-natural-gas'!Q22</f>
        <v>12469756063.93988</v>
      </c>
      <c r="R22">
        <f>'BIFUbC-natural-gas'!R22</f>
        <v>12653906940.922701</v>
      </c>
      <c r="S22">
        <f>'BIFUbC-natural-gas'!S22</f>
        <v>12826815260.27593</v>
      </c>
      <c r="T22">
        <f>'BIFUbC-natural-gas'!T22</f>
        <v>13005346001.60239</v>
      </c>
      <c r="U22">
        <f>'BIFUbC-natural-gas'!U22</f>
        <v>13219958289.67572</v>
      </c>
      <c r="V22">
        <f>'BIFUbC-natural-gas'!V22</f>
        <v>13432869041.72385</v>
      </c>
      <c r="W22">
        <f>'BIFUbC-natural-gas'!W22</f>
        <v>13644554254.17116</v>
      </c>
      <c r="X22">
        <f>'BIFUbC-natural-gas'!X22</f>
        <v>13882191597.048571</v>
      </c>
      <c r="Y22">
        <f>'BIFUbC-natural-gas'!Y22</f>
        <v>14110805732.21924</v>
      </c>
      <c r="Z22">
        <f>'BIFUbC-natural-gas'!Z22</f>
        <v>14349716996.11278</v>
      </c>
      <c r="AA22">
        <f>'BIFUbC-natural-gas'!AA22</f>
        <v>14528876769.59038</v>
      </c>
      <c r="AB22">
        <f>'BIFUbC-natural-gas'!AB22</f>
        <v>14684446620.489771</v>
      </c>
      <c r="AC22">
        <f>'BIFUbC-natural-gas'!AC22</f>
        <v>14827760042.85071</v>
      </c>
      <c r="AD22">
        <f>'BIFUbC-natural-gas'!AD22</f>
        <v>14954050065.97456</v>
      </c>
      <c r="AE22">
        <f>'BIFUbC-natural-gas'!AE22</f>
        <v>15091710754.22555</v>
      </c>
      <c r="AF22">
        <f>'BIFUbC-natural-gas'!AF22</f>
        <v>15205584601.63785</v>
      </c>
    </row>
    <row r="23" spans="1:33" ht="14" customHeight="1" x14ac:dyDescent="0.15">
      <c r="A23" s="49" t="s">
        <v>197</v>
      </c>
      <c r="B23">
        <f>'BIFUbC-natural-gas'!B23</f>
        <v>9657683433.5625877</v>
      </c>
      <c r="C23">
        <f>'BIFUbC-natural-gas'!C23</f>
        <v>8892669059.7586918</v>
      </c>
      <c r="D23">
        <f>'BIFUbC-natural-gas'!D23</f>
        <v>9438656080.1375751</v>
      </c>
      <c r="E23">
        <f>'BIFUbC-natural-gas'!E23</f>
        <v>10129688961.985069</v>
      </c>
      <c r="F23">
        <f>'BIFUbC-natural-gas'!F23</f>
        <v>10784655716.71883</v>
      </c>
      <c r="G23">
        <f>'BIFUbC-natural-gas'!G23</f>
        <v>11161344906.911449</v>
      </c>
      <c r="H23">
        <f>'BIFUbC-natural-gas'!H23</f>
        <v>11439578526.243839</v>
      </c>
      <c r="I23">
        <f>'BIFUbC-natural-gas'!I23</f>
        <v>11513787393.36764</v>
      </c>
      <c r="J23">
        <f>'BIFUbC-natural-gas'!J23</f>
        <v>11612233104.80551</v>
      </c>
      <c r="K23">
        <f>'BIFUbC-natural-gas'!K23</f>
        <v>11668351695.16268</v>
      </c>
      <c r="L23">
        <f>'BIFUbC-natural-gas'!L23</f>
        <v>11760515178.86503</v>
      </c>
      <c r="M23">
        <f>'BIFUbC-natural-gas'!M23</f>
        <v>11915353830.8839</v>
      </c>
      <c r="N23">
        <f>'BIFUbC-natural-gas'!N23</f>
        <v>12058623170.967871</v>
      </c>
      <c r="O23">
        <f>'BIFUbC-natural-gas'!O23</f>
        <v>12148062014.475491</v>
      </c>
      <c r="P23">
        <f>'BIFUbC-natural-gas'!P23</f>
        <v>12290167979.972691</v>
      </c>
      <c r="Q23">
        <f>'BIFUbC-natural-gas'!Q23</f>
        <v>12469939981.166901</v>
      </c>
      <c r="R23">
        <f>'BIFUbC-natural-gas'!R23</f>
        <v>12628273301.7176</v>
      </c>
      <c r="S23">
        <f>'BIFUbC-natural-gas'!S23</f>
        <v>12773205469.39381</v>
      </c>
      <c r="T23">
        <f>'BIFUbC-natural-gas'!T23</f>
        <v>12980971214.267031</v>
      </c>
      <c r="U23">
        <f>'BIFUbC-natural-gas'!U23</f>
        <v>13160524942.25428</v>
      </c>
      <c r="V23">
        <f>'BIFUbC-natural-gas'!V23</f>
        <v>13506235777.708401</v>
      </c>
      <c r="W23">
        <f>'BIFUbC-natural-gas'!W23</f>
        <v>13770598344.5931</v>
      </c>
      <c r="X23">
        <f>'BIFUbC-natural-gas'!X23</f>
        <v>14057719078.367979</v>
      </c>
      <c r="Y23">
        <f>'BIFUbC-natural-gas'!Y23</f>
        <v>14354265047.400949</v>
      </c>
      <c r="Z23">
        <f>'BIFUbC-natural-gas'!Z23</f>
        <v>14626577971.846849</v>
      </c>
      <c r="AA23">
        <f>'BIFUbC-natural-gas'!AA23</f>
        <v>14870598538.77367</v>
      </c>
      <c r="AB23">
        <f>'BIFUbC-natural-gas'!AB23</f>
        <v>15142638615.50218</v>
      </c>
      <c r="AC23">
        <f>'BIFUbC-natural-gas'!AC23</f>
        <v>15370423482.876961</v>
      </c>
      <c r="AD23">
        <f>'BIFUbC-natural-gas'!AD23</f>
        <v>15583568784.3908</v>
      </c>
      <c r="AE23">
        <f>'BIFUbC-natural-gas'!AE23</f>
        <v>15802004224.78652</v>
      </c>
      <c r="AF23">
        <f>'BIFUbC-natural-gas'!AF23</f>
        <v>16028900825.260281</v>
      </c>
    </row>
    <row r="24" spans="1:33" ht="14" customHeight="1" x14ac:dyDescent="0.15">
      <c r="A24" s="49" t="s">
        <v>198</v>
      </c>
      <c r="B24">
        <f>'BIFUbC-natural-gas'!B24</f>
        <v>350035410480.27081</v>
      </c>
      <c r="C24">
        <f>'BIFUbC-natural-gas'!C24</f>
        <v>350411200245.36438</v>
      </c>
      <c r="D24">
        <f>'BIFUbC-natural-gas'!D24</f>
        <v>348720985493.52209</v>
      </c>
      <c r="E24">
        <f>'BIFUbC-natural-gas'!E24</f>
        <v>349521182160.20862</v>
      </c>
      <c r="F24">
        <f>'BIFUbC-natural-gas'!F24</f>
        <v>353819882515.36908</v>
      </c>
      <c r="G24">
        <f>'BIFUbC-natural-gas'!G24</f>
        <v>358025880229.35638</v>
      </c>
      <c r="H24">
        <f>'BIFUbC-natural-gas'!H24</f>
        <v>360862178237.53699</v>
      </c>
      <c r="I24">
        <f>'BIFUbC-natural-gas'!I24</f>
        <v>361998359039.14532</v>
      </c>
      <c r="J24">
        <f>'BIFUbC-natural-gas'!J24</f>
        <v>363471698843.18573</v>
      </c>
      <c r="K24">
        <f>'BIFUbC-natural-gas'!K24</f>
        <v>364835915833.94421</v>
      </c>
      <c r="L24">
        <f>'BIFUbC-natural-gas'!L24</f>
        <v>366076659843.97278</v>
      </c>
      <c r="M24">
        <f>'BIFUbC-natural-gas'!M24</f>
        <v>368382001656.58691</v>
      </c>
      <c r="N24">
        <f>'BIFUbC-natural-gas'!N24</f>
        <v>371814880602.69739</v>
      </c>
      <c r="O24">
        <f>'BIFUbC-natural-gas'!O24</f>
        <v>374679207592.91052</v>
      </c>
      <c r="P24">
        <f>'BIFUbC-natural-gas'!P24</f>
        <v>377795207987.66028</v>
      </c>
      <c r="Q24">
        <f>'BIFUbC-natural-gas'!Q24</f>
        <v>381272424195.76819</v>
      </c>
      <c r="R24">
        <f>'BIFUbC-natural-gas'!R24</f>
        <v>383629264367.58557</v>
      </c>
      <c r="S24">
        <f>'BIFUbC-natural-gas'!S24</f>
        <v>385706877694.44513</v>
      </c>
      <c r="T24">
        <f>'BIFUbC-natural-gas'!T24</f>
        <v>388752749688.04187</v>
      </c>
      <c r="U24">
        <f>'BIFUbC-natural-gas'!U24</f>
        <v>391830007427.98651</v>
      </c>
      <c r="V24">
        <f>'BIFUbC-natural-gas'!V24</f>
        <v>395697839110.24707</v>
      </c>
      <c r="W24">
        <f>'BIFUbC-natural-gas'!W24</f>
        <v>400131397471.77319</v>
      </c>
      <c r="X24">
        <f>'BIFUbC-natural-gas'!X24</f>
        <v>404539891993.07861</v>
      </c>
      <c r="Y24">
        <f>'BIFUbC-natural-gas'!Y24</f>
        <v>409943163619.21198</v>
      </c>
      <c r="Z24">
        <f>'BIFUbC-natural-gas'!Z24</f>
        <v>415882902128.99622</v>
      </c>
      <c r="AA24">
        <f>'BIFUbC-natural-gas'!AA24</f>
        <v>421674915035.87292</v>
      </c>
      <c r="AB24">
        <f>'BIFUbC-natural-gas'!AB24</f>
        <v>427242891897.7417</v>
      </c>
      <c r="AC24">
        <f>'BIFUbC-natural-gas'!AC24</f>
        <v>432500871575.09619</v>
      </c>
      <c r="AD24">
        <f>'BIFUbC-natural-gas'!AD24</f>
        <v>438310199791.23242</v>
      </c>
      <c r="AE24">
        <f>'BIFUbC-natural-gas'!AE24</f>
        <v>444657281650.67358</v>
      </c>
      <c r="AF24">
        <f>'BIFUbC-natural-gas'!AF24</f>
        <v>451374502721.94452</v>
      </c>
    </row>
    <row r="25" spans="1:33" ht="14" customHeight="1" x14ac:dyDescent="0.15">
      <c r="A25" s="49" t="s">
        <v>199</v>
      </c>
      <c r="B25">
        <f>'BIFUbC-natural-gas'!B25</f>
        <v>0</v>
      </c>
      <c r="C25">
        <f>'BIFUbC-natural-gas'!C25</f>
        <v>0</v>
      </c>
      <c r="D25">
        <f>'BIFUbC-natural-gas'!D25</f>
        <v>0</v>
      </c>
      <c r="E25">
        <f>'BIFUbC-natural-gas'!E25</f>
        <v>0</v>
      </c>
      <c r="F25">
        <f>'BIFUbC-natural-gas'!F25</f>
        <v>0</v>
      </c>
      <c r="G25">
        <f>'BIFUbC-natural-gas'!G25</f>
        <v>0</v>
      </c>
      <c r="H25">
        <f>'BIFUbC-natural-gas'!H25</f>
        <v>0</v>
      </c>
      <c r="I25">
        <f>'BIFUbC-natural-gas'!I25</f>
        <v>0</v>
      </c>
      <c r="J25">
        <f>'BIFUbC-natural-gas'!J25</f>
        <v>0</v>
      </c>
      <c r="K25">
        <f>'BIFUbC-natural-gas'!K25</f>
        <v>0</v>
      </c>
      <c r="L25">
        <f>'BIFUbC-natural-gas'!L25</f>
        <v>0</v>
      </c>
      <c r="M25">
        <f>'BIFUbC-natural-gas'!M25</f>
        <v>0</v>
      </c>
      <c r="N25">
        <f>'BIFUbC-natural-gas'!N25</f>
        <v>0</v>
      </c>
      <c r="O25">
        <f>'BIFUbC-natural-gas'!O25</f>
        <v>0</v>
      </c>
      <c r="P25">
        <f>'BIFUbC-natural-gas'!P25</f>
        <v>0</v>
      </c>
      <c r="Q25">
        <f>'BIFUbC-natural-gas'!Q25</f>
        <v>0</v>
      </c>
      <c r="R25">
        <f>'BIFUbC-natural-gas'!R25</f>
        <v>0</v>
      </c>
      <c r="S25">
        <f>'BIFUbC-natural-gas'!S25</f>
        <v>0</v>
      </c>
      <c r="T25">
        <f>'BIFUbC-natural-gas'!T25</f>
        <v>0</v>
      </c>
      <c r="U25">
        <f>'BIFUbC-natural-gas'!U25</f>
        <v>0</v>
      </c>
      <c r="V25">
        <f>'BIFUbC-natural-gas'!V25</f>
        <v>0</v>
      </c>
      <c r="W25">
        <f>'BIFUbC-natural-gas'!W25</f>
        <v>0</v>
      </c>
      <c r="X25">
        <f>'BIFUbC-natural-gas'!X25</f>
        <v>0</v>
      </c>
      <c r="Y25">
        <f>'BIFUbC-natural-gas'!Y25</f>
        <v>0</v>
      </c>
      <c r="Z25">
        <f>'BIFUbC-natural-gas'!Z25</f>
        <v>0</v>
      </c>
      <c r="AA25">
        <f>'BIFUbC-natural-gas'!AA25</f>
        <v>0</v>
      </c>
      <c r="AB25">
        <f>'BIFUbC-natural-gas'!AB25</f>
        <v>0</v>
      </c>
      <c r="AC25">
        <f>'BIFUbC-natural-gas'!AC25</f>
        <v>0</v>
      </c>
      <c r="AD25">
        <f>'BIFUbC-natural-gas'!AD25</f>
        <v>0</v>
      </c>
      <c r="AE25">
        <f>'BIFUbC-natural-gas'!AE25</f>
        <v>0</v>
      </c>
      <c r="AF25">
        <f>'BIFUbC-natural-gas'!AF25</f>
        <v>0</v>
      </c>
    </row>
    <row r="26" spans="1:33" ht="14" customHeight="1" x14ac:dyDescent="0.15">
      <c r="A26" s="49" t="s">
        <v>200</v>
      </c>
      <c r="B26">
        <f>'BIFUbC-natural-gas'!B26</f>
        <v>877688863552.47449</v>
      </c>
      <c r="C26">
        <f>'BIFUbC-natural-gas'!C26</f>
        <v>878631129626.08984</v>
      </c>
      <c r="D26">
        <f>'BIFUbC-natural-gas'!D26</f>
        <v>874393036506.68628</v>
      </c>
      <c r="E26">
        <f>'BIFUbC-natural-gas'!E26</f>
        <v>876399472661.35681</v>
      </c>
      <c r="F26">
        <f>'BIFUbC-natural-gas'!F26</f>
        <v>887178157664.38757</v>
      </c>
      <c r="G26">
        <f>'BIFUbC-natural-gas'!G26</f>
        <v>897724397396.61572</v>
      </c>
      <c r="H26">
        <f>'BIFUbC-natural-gas'!H26</f>
        <v>904836212661.47888</v>
      </c>
      <c r="I26">
        <f>'BIFUbC-natural-gas'!I26</f>
        <v>907685105106.9187</v>
      </c>
      <c r="J26">
        <f>'BIFUbC-natural-gas'!J26</f>
        <v>911379399739.7406</v>
      </c>
      <c r="K26">
        <f>'BIFUbC-natural-gas'!K26</f>
        <v>914800076689.58093</v>
      </c>
      <c r="L26">
        <f>'BIFUbC-natural-gas'!L26</f>
        <v>917911153933.53027</v>
      </c>
      <c r="M26">
        <f>'BIFUbC-natural-gas'!M26</f>
        <v>923691634350.74585</v>
      </c>
      <c r="N26">
        <f>'BIFUbC-natural-gas'!N26</f>
        <v>932299333831.18115</v>
      </c>
      <c r="O26">
        <f>'BIFUbC-natural-gas'!O26</f>
        <v>939481429772.37</v>
      </c>
      <c r="P26">
        <f>'BIFUbC-natural-gas'!P26</f>
        <v>947294578852.18628</v>
      </c>
      <c r="Q26">
        <f>'BIFUbC-natural-gas'!Q26</f>
        <v>956013450859.54431</v>
      </c>
      <c r="R26">
        <f>'BIFUbC-natural-gas'!R26</f>
        <v>961923059744.93958</v>
      </c>
      <c r="S26">
        <f>'BIFUbC-natural-gas'!S26</f>
        <v>967132527202.10583</v>
      </c>
      <c r="T26">
        <f>'BIFUbC-natural-gas'!T26</f>
        <v>974769834310.31616</v>
      </c>
      <c r="U26">
        <f>'BIFUbC-natural-gas'!U26</f>
        <v>982485838942.31665</v>
      </c>
      <c r="V26">
        <f>'BIFUbC-natural-gas'!V26</f>
        <v>992184151432.92371</v>
      </c>
      <c r="W26">
        <f>'BIFUbC-natural-gas'!W26</f>
        <v>1003300983282.828</v>
      </c>
      <c r="X26">
        <f>'BIFUbC-natural-gas'!X26</f>
        <v>1014354969338.333</v>
      </c>
      <c r="Y26">
        <f>'BIFUbC-natural-gas'!Y26</f>
        <v>1027903288139.85</v>
      </c>
      <c r="Z26">
        <f>'BIFUbC-natural-gas'!Z26</f>
        <v>1042796759446.934</v>
      </c>
      <c r="AA26">
        <f>'BIFUbC-natural-gas'!AA26</f>
        <v>1057319819325.198</v>
      </c>
      <c r="AB26">
        <f>'BIFUbC-natural-gas'!AB26</f>
        <v>1071281124775.624</v>
      </c>
      <c r="AC26">
        <f>'BIFUbC-natural-gas'!AC26</f>
        <v>1084465134362.7321</v>
      </c>
      <c r="AD26">
        <f>'BIFUbC-natural-gas'!AD26</f>
        <v>1099031611145.832</v>
      </c>
      <c r="AE26">
        <f>'BIFUbC-natural-gas'!AE26</f>
        <v>1114946466892.6951</v>
      </c>
      <c r="AF26">
        <f>'BIFUbC-natural-gas'!AF26</f>
        <v>1131789420353.2759</v>
      </c>
    </row>
    <row r="27" spans="1:33" ht="14" customHeight="1" x14ac:dyDescent="0.15"/>
    <row r="28" spans="1:33" ht="14.5" customHeight="1" x14ac:dyDescent="0.2">
      <c r="A28" s="30"/>
      <c r="B28" s="31">
        <f>SUM(B2:B26)</f>
        <v>395150848482550.69</v>
      </c>
      <c r="C28" s="31">
        <f t="shared" ref="C28:AF28" si="0">SUM(C2:C26)</f>
        <v>415153067064588.5</v>
      </c>
      <c r="D28" s="31">
        <f t="shared" si="0"/>
        <v>367974862240190</v>
      </c>
      <c r="E28" s="31">
        <f t="shared" si="0"/>
        <v>378183058927853.19</v>
      </c>
      <c r="F28" s="31">
        <f t="shared" si="0"/>
        <v>378511228195781.88</v>
      </c>
      <c r="G28" s="31">
        <f t="shared" si="0"/>
        <v>378870563738305.62</v>
      </c>
      <c r="H28" s="31">
        <f t="shared" si="0"/>
        <v>383787122211245.5</v>
      </c>
      <c r="I28" s="31">
        <f t="shared" si="0"/>
        <v>380946604884733.06</v>
      </c>
      <c r="J28" s="31">
        <f t="shared" si="0"/>
        <v>383426613760576.25</v>
      </c>
      <c r="K28" s="31">
        <f t="shared" si="0"/>
        <v>387644541801746.94</v>
      </c>
      <c r="L28" s="31">
        <f t="shared" si="0"/>
        <v>380184848076147.56</v>
      </c>
      <c r="M28" s="31">
        <f t="shared" si="0"/>
        <v>382836774095782.88</v>
      </c>
      <c r="N28" s="31">
        <f t="shared" si="0"/>
        <v>382696332892524.69</v>
      </c>
      <c r="O28" s="31">
        <f t="shared" si="0"/>
        <v>385309397594046.88</v>
      </c>
      <c r="P28" s="31">
        <f t="shared" si="0"/>
        <v>390708321406354.75</v>
      </c>
      <c r="Q28" s="31">
        <f t="shared" si="0"/>
        <v>393190241482857.62</v>
      </c>
      <c r="R28" s="31">
        <f t="shared" si="0"/>
        <v>399312573464385.69</v>
      </c>
      <c r="S28" s="31">
        <f t="shared" si="0"/>
        <v>404206132400106.5</v>
      </c>
      <c r="T28" s="31">
        <f t="shared" si="0"/>
        <v>407703683201824.56</v>
      </c>
      <c r="U28" s="31">
        <f t="shared" si="0"/>
        <v>418307431193325.06</v>
      </c>
      <c r="V28" s="31">
        <f t="shared" si="0"/>
        <v>417899489479301.31</v>
      </c>
      <c r="W28" s="31">
        <f t="shared" si="0"/>
        <v>419641922723023.88</v>
      </c>
      <c r="X28" s="31">
        <f t="shared" si="0"/>
        <v>424546471148788.69</v>
      </c>
      <c r="Y28" s="31">
        <f t="shared" si="0"/>
        <v>430457711291699.88</v>
      </c>
      <c r="Z28" s="31">
        <f t="shared" si="0"/>
        <v>433203610817109.69</v>
      </c>
      <c r="AA28" s="31">
        <f t="shared" si="0"/>
        <v>431136003069715.94</v>
      </c>
      <c r="AB28" s="31">
        <f t="shared" si="0"/>
        <v>439440746095128.69</v>
      </c>
      <c r="AC28" s="31">
        <f t="shared" si="0"/>
        <v>445351727896922.31</v>
      </c>
      <c r="AD28" s="31">
        <f t="shared" si="0"/>
        <v>449401701709011.44</v>
      </c>
      <c r="AE28" s="31">
        <f t="shared" si="0"/>
        <v>452846209996318.81</v>
      </c>
      <c r="AF28" s="31">
        <f t="shared" si="0"/>
        <v>458253213355741.56</v>
      </c>
    </row>
    <row r="29" spans="1:33" ht="14" customHeight="1" x14ac:dyDescent="0.15">
      <c r="C29" s="31"/>
      <c r="D29" s="31"/>
      <c r="E29" s="31"/>
      <c r="F29" s="31"/>
      <c r="G29" s="31"/>
      <c r="H29" s="31"/>
    </row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M10" sqref="M10"/>
    </sheetView>
  </sheetViews>
  <sheetFormatPr baseColWidth="10" defaultColWidth="8.83203125" defaultRowHeight="14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37" width="8.83203125" style="49" customWidth="1"/>
    <col min="38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f>'BIFUbC-heavy-or-residual-oil'!B2</f>
        <v>0</v>
      </c>
      <c r="C2">
        <f>'BIFUbC-heavy-or-residual-oil'!C2</f>
        <v>0</v>
      </c>
      <c r="D2">
        <f>'BIFUbC-heavy-or-residual-oil'!D2</f>
        <v>0</v>
      </c>
      <c r="E2">
        <f>'BIFUbC-heavy-or-residual-oil'!E2</f>
        <v>0</v>
      </c>
      <c r="F2">
        <f>'BIFUbC-heavy-or-residual-oil'!F2</f>
        <v>0</v>
      </c>
      <c r="G2">
        <f>'BIFUbC-heavy-or-residual-oil'!G2</f>
        <v>0</v>
      </c>
      <c r="H2">
        <f>'BIFUbC-heavy-or-residual-oil'!H2</f>
        <v>0</v>
      </c>
      <c r="I2">
        <f>'BIFUbC-heavy-or-residual-oil'!I2</f>
        <v>0</v>
      </c>
      <c r="J2">
        <f>'BIFUbC-heavy-or-residual-oil'!J2</f>
        <v>0</v>
      </c>
      <c r="K2">
        <f>'BIFUbC-heavy-or-residual-oil'!K2</f>
        <v>0</v>
      </c>
      <c r="L2">
        <f>'BIFUbC-heavy-or-residual-oil'!L2</f>
        <v>0</v>
      </c>
      <c r="M2">
        <f>'BIFUbC-heavy-or-residual-oil'!M2</f>
        <v>0</v>
      </c>
      <c r="N2">
        <f>'BIFUbC-heavy-or-residual-oil'!N2</f>
        <v>0</v>
      </c>
      <c r="O2">
        <f>'BIFUbC-heavy-or-residual-oil'!O2</f>
        <v>0</v>
      </c>
      <c r="P2">
        <f>'BIFUbC-heavy-or-residual-oil'!P2</f>
        <v>0</v>
      </c>
      <c r="Q2">
        <f>'BIFUbC-heavy-or-residual-oil'!Q2</f>
        <v>0</v>
      </c>
      <c r="R2">
        <f>'BIFUbC-heavy-or-residual-oil'!R2</f>
        <v>0</v>
      </c>
      <c r="S2">
        <f>'BIFUbC-heavy-or-residual-oil'!S2</f>
        <v>0</v>
      </c>
      <c r="T2">
        <f>'BIFUbC-heavy-or-residual-oil'!T2</f>
        <v>0</v>
      </c>
      <c r="U2">
        <f>'BIFUbC-heavy-or-residual-oil'!U2</f>
        <v>0</v>
      </c>
      <c r="V2">
        <f>'BIFUbC-heavy-or-residual-oil'!V2</f>
        <v>0</v>
      </c>
      <c r="W2">
        <f>'BIFUbC-heavy-or-residual-oil'!W2</f>
        <v>0</v>
      </c>
      <c r="X2">
        <f>'BIFUbC-heavy-or-residual-oil'!X2</f>
        <v>0</v>
      </c>
      <c r="Y2">
        <f>'BIFUbC-heavy-or-residual-oil'!Y2</f>
        <v>0</v>
      </c>
      <c r="Z2">
        <f>'BIFUbC-heavy-or-residual-oil'!Z2</f>
        <v>0</v>
      </c>
      <c r="AA2">
        <f>'BIFUbC-heavy-or-residual-oil'!AA2</f>
        <v>0</v>
      </c>
      <c r="AB2">
        <f>'BIFUbC-heavy-or-residual-oil'!AB2</f>
        <v>0</v>
      </c>
      <c r="AC2">
        <f>'BIFUbC-heavy-or-residual-oil'!AC2</f>
        <v>0</v>
      </c>
      <c r="AD2">
        <f>'BIFUbC-heavy-or-residual-oil'!AD2</f>
        <v>0</v>
      </c>
      <c r="AE2">
        <f>'BIFUbC-heavy-or-residual-oil'!AE2</f>
        <v>0</v>
      </c>
      <c r="AF2">
        <f>'BIFUbC-heavy-or-residual-oil'!AF2</f>
        <v>0</v>
      </c>
      <c r="AG2" s="58"/>
    </row>
    <row r="3" spans="1:35" ht="14" customHeight="1" x14ac:dyDescent="0.15">
      <c r="A3" s="49" t="s">
        <v>179</v>
      </c>
      <c r="B3">
        <f>'BIFUbC-heavy-or-residual-oil'!B3</f>
        <v>0</v>
      </c>
      <c r="C3">
        <f>'BIFUbC-heavy-or-residual-oil'!C3</f>
        <v>0</v>
      </c>
      <c r="D3">
        <f>'BIFUbC-heavy-or-residual-oil'!D3</f>
        <v>0</v>
      </c>
      <c r="E3">
        <f>'BIFUbC-heavy-or-residual-oil'!E3</f>
        <v>0</v>
      </c>
      <c r="F3">
        <f>'BIFUbC-heavy-or-residual-oil'!F3</f>
        <v>0</v>
      </c>
      <c r="G3">
        <f>'BIFUbC-heavy-or-residual-oil'!G3</f>
        <v>0</v>
      </c>
      <c r="H3">
        <f>'BIFUbC-heavy-or-residual-oil'!H3</f>
        <v>0</v>
      </c>
      <c r="I3">
        <f>'BIFUbC-heavy-or-residual-oil'!I3</f>
        <v>0</v>
      </c>
      <c r="J3">
        <f>'BIFUbC-heavy-or-residual-oil'!J3</f>
        <v>0</v>
      </c>
      <c r="K3">
        <f>'BIFUbC-heavy-or-residual-oil'!K3</f>
        <v>0</v>
      </c>
      <c r="L3">
        <f>'BIFUbC-heavy-or-residual-oil'!L3</f>
        <v>0</v>
      </c>
      <c r="M3">
        <f>'BIFUbC-heavy-or-residual-oil'!M3</f>
        <v>0</v>
      </c>
      <c r="N3">
        <f>'BIFUbC-heavy-or-residual-oil'!N3</f>
        <v>0</v>
      </c>
      <c r="O3">
        <f>'BIFUbC-heavy-or-residual-oil'!O3</f>
        <v>0</v>
      </c>
      <c r="P3">
        <f>'BIFUbC-heavy-or-residual-oil'!P3</f>
        <v>0</v>
      </c>
      <c r="Q3">
        <f>'BIFUbC-heavy-or-residual-oil'!Q3</f>
        <v>0</v>
      </c>
      <c r="R3">
        <f>'BIFUbC-heavy-or-residual-oil'!R3</f>
        <v>0</v>
      </c>
      <c r="S3">
        <f>'BIFUbC-heavy-or-residual-oil'!S3</f>
        <v>0</v>
      </c>
      <c r="T3">
        <f>'BIFUbC-heavy-or-residual-oil'!T3</f>
        <v>0</v>
      </c>
      <c r="U3">
        <f>'BIFUbC-heavy-or-residual-oil'!U3</f>
        <v>0</v>
      </c>
      <c r="V3">
        <f>'BIFUbC-heavy-or-residual-oil'!V3</f>
        <v>0</v>
      </c>
      <c r="W3">
        <f>'BIFUbC-heavy-or-residual-oil'!W3</f>
        <v>0</v>
      </c>
      <c r="X3">
        <f>'BIFUbC-heavy-or-residual-oil'!X3</f>
        <v>0</v>
      </c>
      <c r="Y3">
        <f>'BIFUbC-heavy-or-residual-oil'!Y3</f>
        <v>0</v>
      </c>
      <c r="Z3">
        <f>'BIFUbC-heavy-or-residual-oil'!Z3</f>
        <v>0</v>
      </c>
      <c r="AA3">
        <f>'BIFUbC-heavy-or-residual-oil'!AA3</f>
        <v>0</v>
      </c>
      <c r="AB3">
        <f>'BIFUbC-heavy-or-residual-oil'!AB3</f>
        <v>0</v>
      </c>
      <c r="AC3">
        <f>'BIFUbC-heavy-or-residual-oil'!AC3</f>
        <v>0</v>
      </c>
      <c r="AD3">
        <f>'BIFUbC-heavy-or-residual-oil'!AD3</f>
        <v>0</v>
      </c>
      <c r="AE3">
        <f>'BIFUbC-heavy-or-residual-oil'!AE3</f>
        <v>0</v>
      </c>
      <c r="AF3">
        <f>'BIFUbC-heavy-or-residual-oil'!AF3</f>
        <v>0</v>
      </c>
    </row>
    <row r="4" spans="1:35" ht="14" customHeight="1" x14ac:dyDescent="0.15">
      <c r="A4" s="49" t="s">
        <v>135</v>
      </c>
      <c r="B4">
        <f>'BIFUbC-heavy-or-residual-oil'!B4+('E3 Oil + Gas Ext vs. Refi'!B82*1000000000000)</f>
        <v>982627778514.96594</v>
      </c>
      <c r="C4" s="27">
        <f>'BIFUbC-heavy-or-residual-oil'!C4+('E3 Oil + Gas Ext vs. Refi'!C82*1000000000000)</f>
        <v>982627778514.96594</v>
      </c>
      <c r="D4" s="27">
        <f>'BIFUbC-heavy-or-residual-oil'!D4+('E3 Oil + Gas Ext vs. Refi'!D82*1000000000000)</f>
        <v>982627778514.96594</v>
      </c>
      <c r="E4" s="27">
        <f>'BIFUbC-heavy-or-residual-oil'!E4+('E3 Oil + Gas Ext vs. Refi'!E82*1000000000000)</f>
        <v>982627778514.96594</v>
      </c>
      <c r="F4" s="27">
        <f>'BIFUbC-heavy-or-residual-oil'!F4+('E3 Oil + Gas Ext vs. Refi'!F82*1000000000000)</f>
        <v>982627778514.96594</v>
      </c>
      <c r="G4" s="27">
        <f>'BIFUbC-heavy-or-residual-oil'!G4+('E3 Oil + Gas Ext vs. Refi'!G82*1000000000000)</f>
        <v>982627778514.96594</v>
      </c>
      <c r="H4" s="27">
        <f>'BIFUbC-heavy-or-residual-oil'!H4+('E3 Oil + Gas Ext vs. Refi'!H82*1000000000000)</f>
        <v>982627778514.96594</v>
      </c>
      <c r="I4" s="27">
        <f>'BIFUbC-heavy-or-residual-oil'!I4+('E3 Oil + Gas Ext vs. Refi'!I82*1000000000000)</f>
        <v>982627778514.96594</v>
      </c>
      <c r="J4" s="27">
        <f>'BIFUbC-heavy-or-residual-oil'!J4+('E3 Oil + Gas Ext vs. Refi'!J82*1000000000000)</f>
        <v>982627778514.96594</v>
      </c>
      <c r="K4" s="27">
        <f>'BIFUbC-heavy-or-residual-oil'!K4+('E3 Oil + Gas Ext vs. Refi'!K82*1000000000000)</f>
        <v>982627778514.96594</v>
      </c>
      <c r="L4" s="27">
        <f>'BIFUbC-heavy-or-residual-oil'!L4+('E3 Oil + Gas Ext vs. Refi'!L82*1000000000000)</f>
        <v>982627778514.96594</v>
      </c>
      <c r="M4" s="27">
        <f>'BIFUbC-heavy-or-residual-oil'!M4+('E3 Oil + Gas Ext vs. Refi'!M82*1000000000000)</f>
        <v>982627778514.96594</v>
      </c>
      <c r="N4" s="27">
        <f>'BIFUbC-heavy-or-residual-oil'!N4+('E3 Oil + Gas Ext vs. Refi'!N82*1000000000000)</f>
        <v>982627778514.96594</v>
      </c>
      <c r="O4" s="27">
        <f>'BIFUbC-heavy-or-residual-oil'!O4+('E3 Oil + Gas Ext vs. Refi'!O82*1000000000000)</f>
        <v>982627778514.96594</v>
      </c>
      <c r="P4" s="27">
        <f>'BIFUbC-heavy-or-residual-oil'!P4+('E3 Oil + Gas Ext vs. Refi'!P82*1000000000000)</f>
        <v>982627778514.96594</v>
      </c>
      <c r="Q4" s="27">
        <f>'BIFUbC-heavy-or-residual-oil'!Q4+('E3 Oil + Gas Ext vs. Refi'!Q82*1000000000000)</f>
        <v>982627778514.96594</v>
      </c>
      <c r="R4" s="27">
        <f>'BIFUbC-heavy-or-residual-oil'!R4+('E3 Oil + Gas Ext vs. Refi'!R82*1000000000000)</f>
        <v>982627778514.96594</v>
      </c>
      <c r="S4" s="27">
        <f>'BIFUbC-heavy-or-residual-oil'!S4+('E3 Oil + Gas Ext vs. Refi'!S82*1000000000000)</f>
        <v>982627778514.96594</v>
      </c>
      <c r="T4" s="27">
        <f>'BIFUbC-heavy-or-residual-oil'!T4+('E3 Oil + Gas Ext vs. Refi'!T82*1000000000000)</f>
        <v>982627778514.96594</v>
      </c>
      <c r="U4" s="27">
        <f>'BIFUbC-heavy-or-residual-oil'!U4+('E3 Oil + Gas Ext vs. Refi'!U82*1000000000000)</f>
        <v>982627778514.96594</v>
      </c>
      <c r="V4" s="27">
        <f>'BIFUbC-heavy-or-residual-oil'!V4+('E3 Oil + Gas Ext vs. Refi'!V82*1000000000000)</f>
        <v>982627778514.96594</v>
      </c>
      <c r="W4" s="27">
        <f>'BIFUbC-heavy-or-residual-oil'!W4+('E3 Oil + Gas Ext vs. Refi'!W82*1000000000000)</f>
        <v>982627778514.96594</v>
      </c>
      <c r="X4" s="27">
        <f>'BIFUbC-heavy-or-residual-oil'!X4+('E3 Oil + Gas Ext vs. Refi'!X82*1000000000000)</f>
        <v>982627778514.96594</v>
      </c>
      <c r="Y4" s="27">
        <f>'BIFUbC-heavy-or-residual-oil'!Y4+('E3 Oil + Gas Ext vs. Refi'!Y82*1000000000000)</f>
        <v>982627778514.96594</v>
      </c>
      <c r="Z4" s="27">
        <f>'BIFUbC-heavy-or-residual-oil'!Z4+('E3 Oil + Gas Ext vs. Refi'!Z82*1000000000000)</f>
        <v>982627778514.96594</v>
      </c>
      <c r="AA4" s="27">
        <f>'BIFUbC-heavy-or-residual-oil'!AA4+('E3 Oil + Gas Ext vs. Refi'!AA82*1000000000000)</f>
        <v>982627778514.96594</v>
      </c>
      <c r="AB4" s="27">
        <f>'BIFUbC-heavy-or-residual-oil'!AB4+('E3 Oil + Gas Ext vs. Refi'!AB82*1000000000000)</f>
        <v>982627778514.96594</v>
      </c>
      <c r="AC4" s="27">
        <f>'BIFUbC-heavy-or-residual-oil'!AC4+('E3 Oil + Gas Ext vs. Refi'!AC82*1000000000000)</f>
        <v>982627778514.96594</v>
      </c>
      <c r="AD4" s="27">
        <f>'BIFUbC-heavy-or-residual-oil'!AD4+('E3 Oil + Gas Ext vs. Refi'!AD82*1000000000000)</f>
        <v>982627778514.96594</v>
      </c>
      <c r="AE4" s="27">
        <f>'BIFUbC-heavy-or-residual-oil'!AE4+('E3 Oil + Gas Ext vs. Refi'!AE82*1000000000000)</f>
        <v>982627778514.96594</v>
      </c>
      <c r="AF4" s="27">
        <f>'BIFUbC-heavy-or-residual-oil'!AF4+('E3 Oil + Gas Ext vs. Refi'!AF82*1000000000000)</f>
        <v>982627778514.96594</v>
      </c>
    </row>
    <row r="5" spans="1:35" ht="14" customHeight="1" x14ac:dyDescent="0.15">
      <c r="A5" s="49" t="s">
        <v>180</v>
      </c>
      <c r="B5">
        <f>'BIFUbC-heavy-or-residual-oil'!B5</f>
        <v>0</v>
      </c>
      <c r="C5">
        <f>'BIFUbC-heavy-or-residual-oil'!C5</f>
        <v>0</v>
      </c>
      <c r="D5">
        <f>'BIFUbC-heavy-or-residual-oil'!D5</f>
        <v>0</v>
      </c>
      <c r="E5">
        <f>'BIFUbC-heavy-or-residual-oil'!E5</f>
        <v>0</v>
      </c>
      <c r="F5">
        <f>'BIFUbC-heavy-or-residual-oil'!F5</f>
        <v>0</v>
      </c>
      <c r="G5">
        <f>'BIFUbC-heavy-or-residual-oil'!G5</f>
        <v>0</v>
      </c>
      <c r="H5">
        <f>'BIFUbC-heavy-or-residual-oil'!H5</f>
        <v>0</v>
      </c>
      <c r="I5">
        <f>'BIFUbC-heavy-or-residual-oil'!I5</f>
        <v>0</v>
      </c>
      <c r="J5">
        <f>'BIFUbC-heavy-or-residual-oil'!J5</f>
        <v>0</v>
      </c>
      <c r="K5">
        <f>'BIFUbC-heavy-or-residual-oil'!K5</f>
        <v>0</v>
      </c>
      <c r="L5">
        <f>'BIFUbC-heavy-or-residual-oil'!L5</f>
        <v>0</v>
      </c>
      <c r="M5">
        <f>'BIFUbC-heavy-or-residual-oil'!M5</f>
        <v>0</v>
      </c>
      <c r="N5">
        <f>'BIFUbC-heavy-or-residual-oil'!N5</f>
        <v>0</v>
      </c>
      <c r="O5">
        <f>'BIFUbC-heavy-or-residual-oil'!O5</f>
        <v>0</v>
      </c>
      <c r="P5">
        <f>'BIFUbC-heavy-or-residual-oil'!P5</f>
        <v>0</v>
      </c>
      <c r="Q5">
        <f>'BIFUbC-heavy-or-residual-oil'!Q5</f>
        <v>0</v>
      </c>
      <c r="R5">
        <f>'BIFUbC-heavy-or-residual-oil'!R5</f>
        <v>0</v>
      </c>
      <c r="S5">
        <f>'BIFUbC-heavy-or-residual-oil'!S5</f>
        <v>0</v>
      </c>
      <c r="T5">
        <f>'BIFUbC-heavy-or-residual-oil'!T5</f>
        <v>0</v>
      </c>
      <c r="U5">
        <f>'BIFUbC-heavy-or-residual-oil'!U5</f>
        <v>0</v>
      </c>
      <c r="V5">
        <f>'BIFUbC-heavy-or-residual-oil'!V5</f>
        <v>0</v>
      </c>
      <c r="W5">
        <f>'BIFUbC-heavy-or-residual-oil'!W5</f>
        <v>0</v>
      </c>
      <c r="X5">
        <f>'BIFUbC-heavy-or-residual-oil'!X5</f>
        <v>0</v>
      </c>
      <c r="Y5">
        <f>'BIFUbC-heavy-or-residual-oil'!Y5</f>
        <v>0</v>
      </c>
      <c r="Z5">
        <f>'BIFUbC-heavy-or-residual-oil'!Z5</f>
        <v>0</v>
      </c>
      <c r="AA5">
        <f>'BIFUbC-heavy-or-residual-oil'!AA5</f>
        <v>0</v>
      </c>
      <c r="AB5">
        <f>'BIFUbC-heavy-or-residual-oil'!AB5</f>
        <v>0</v>
      </c>
      <c r="AC5">
        <f>'BIFUbC-heavy-or-residual-oil'!AC5</f>
        <v>0</v>
      </c>
      <c r="AD5">
        <f>'BIFUbC-heavy-or-residual-oil'!AD5</f>
        <v>0</v>
      </c>
      <c r="AE5">
        <f>'BIFUbC-heavy-or-residual-oil'!AE5</f>
        <v>0</v>
      </c>
      <c r="AF5">
        <f>'BIFUbC-heavy-or-residual-oil'!AF5</f>
        <v>0</v>
      </c>
    </row>
    <row r="6" spans="1:35" ht="14" customHeight="1" x14ac:dyDescent="0.15">
      <c r="A6" s="49" t="s">
        <v>181</v>
      </c>
      <c r="B6">
        <f>'BIFUbC-heavy-or-residual-oil'!B6</f>
        <v>0</v>
      </c>
      <c r="C6">
        <f>'BIFUbC-heavy-or-residual-oil'!C6</f>
        <v>0</v>
      </c>
      <c r="D6">
        <f>'BIFUbC-heavy-or-residual-oil'!D6</f>
        <v>0</v>
      </c>
      <c r="E6">
        <f>'BIFUbC-heavy-or-residual-oil'!E6</f>
        <v>0</v>
      </c>
      <c r="F6">
        <f>'BIFUbC-heavy-or-residual-oil'!F6</f>
        <v>0</v>
      </c>
      <c r="G6">
        <f>'BIFUbC-heavy-or-residual-oil'!G6</f>
        <v>0</v>
      </c>
      <c r="H6">
        <f>'BIFUbC-heavy-or-residual-oil'!H6</f>
        <v>0</v>
      </c>
      <c r="I6">
        <f>'BIFUbC-heavy-or-residual-oil'!I6</f>
        <v>0</v>
      </c>
      <c r="J6">
        <f>'BIFUbC-heavy-or-residual-oil'!J6</f>
        <v>0</v>
      </c>
      <c r="K6">
        <f>'BIFUbC-heavy-or-residual-oil'!K6</f>
        <v>0</v>
      </c>
      <c r="L6">
        <f>'BIFUbC-heavy-or-residual-oil'!L6</f>
        <v>0</v>
      </c>
      <c r="M6">
        <f>'BIFUbC-heavy-or-residual-oil'!M6</f>
        <v>0</v>
      </c>
      <c r="N6">
        <f>'BIFUbC-heavy-or-residual-oil'!N6</f>
        <v>0</v>
      </c>
      <c r="O6">
        <f>'BIFUbC-heavy-or-residual-oil'!O6</f>
        <v>0</v>
      </c>
      <c r="P6">
        <f>'BIFUbC-heavy-or-residual-oil'!P6</f>
        <v>0</v>
      </c>
      <c r="Q6">
        <f>'BIFUbC-heavy-or-residual-oil'!Q6</f>
        <v>0</v>
      </c>
      <c r="R6">
        <f>'BIFUbC-heavy-or-residual-oil'!R6</f>
        <v>0</v>
      </c>
      <c r="S6">
        <f>'BIFUbC-heavy-or-residual-oil'!S6</f>
        <v>0</v>
      </c>
      <c r="T6">
        <f>'BIFUbC-heavy-or-residual-oil'!T6</f>
        <v>0</v>
      </c>
      <c r="U6">
        <f>'BIFUbC-heavy-or-residual-oil'!U6</f>
        <v>0</v>
      </c>
      <c r="V6">
        <f>'BIFUbC-heavy-or-residual-oil'!V6</f>
        <v>0</v>
      </c>
      <c r="W6">
        <f>'BIFUbC-heavy-or-residual-oil'!W6</f>
        <v>0</v>
      </c>
      <c r="X6">
        <f>'BIFUbC-heavy-or-residual-oil'!X6</f>
        <v>0</v>
      </c>
      <c r="Y6">
        <f>'BIFUbC-heavy-or-residual-oil'!Y6</f>
        <v>0</v>
      </c>
      <c r="Z6">
        <f>'BIFUbC-heavy-or-residual-oil'!Z6</f>
        <v>0</v>
      </c>
      <c r="AA6">
        <f>'BIFUbC-heavy-or-residual-oil'!AA6</f>
        <v>0</v>
      </c>
      <c r="AB6">
        <f>'BIFUbC-heavy-or-residual-oil'!AB6</f>
        <v>0</v>
      </c>
      <c r="AC6">
        <f>'BIFUbC-heavy-or-residual-oil'!AC6</f>
        <v>0</v>
      </c>
      <c r="AD6">
        <f>'BIFUbC-heavy-or-residual-oil'!AD6</f>
        <v>0</v>
      </c>
      <c r="AE6">
        <f>'BIFUbC-heavy-or-residual-oil'!AE6</f>
        <v>0</v>
      </c>
      <c r="AF6">
        <f>'BIFUbC-heavy-or-residual-oil'!AF6</f>
        <v>0</v>
      </c>
    </row>
    <row r="7" spans="1:35" ht="14" customHeight="1" x14ac:dyDescent="0.15">
      <c r="A7" s="49" t="s">
        <v>182</v>
      </c>
      <c r="B7">
        <f>'BIFUbC-heavy-or-residual-oil'!B7</f>
        <v>0</v>
      </c>
      <c r="C7">
        <f>'BIFUbC-heavy-or-residual-oil'!C7</f>
        <v>0</v>
      </c>
      <c r="D7">
        <f>'BIFUbC-heavy-or-residual-oil'!D7</f>
        <v>0</v>
      </c>
      <c r="E7">
        <f>'BIFUbC-heavy-or-residual-oil'!E7</f>
        <v>0</v>
      </c>
      <c r="F7">
        <f>'BIFUbC-heavy-or-residual-oil'!F7</f>
        <v>0</v>
      </c>
      <c r="G7">
        <f>'BIFUbC-heavy-or-residual-oil'!G7</f>
        <v>0</v>
      </c>
      <c r="H7">
        <f>'BIFUbC-heavy-or-residual-oil'!H7</f>
        <v>0</v>
      </c>
      <c r="I7">
        <f>'BIFUbC-heavy-or-residual-oil'!I7</f>
        <v>0</v>
      </c>
      <c r="J7">
        <f>'BIFUbC-heavy-or-residual-oil'!J7</f>
        <v>0</v>
      </c>
      <c r="K7">
        <f>'BIFUbC-heavy-or-residual-oil'!K7</f>
        <v>0</v>
      </c>
      <c r="L7">
        <f>'BIFUbC-heavy-or-residual-oil'!L7</f>
        <v>0</v>
      </c>
      <c r="M7">
        <f>'BIFUbC-heavy-or-residual-oil'!M7</f>
        <v>0</v>
      </c>
      <c r="N7">
        <f>'BIFUbC-heavy-or-residual-oil'!N7</f>
        <v>0</v>
      </c>
      <c r="O7">
        <f>'BIFUbC-heavy-or-residual-oil'!O7</f>
        <v>0</v>
      </c>
      <c r="P7">
        <f>'BIFUbC-heavy-or-residual-oil'!P7</f>
        <v>0</v>
      </c>
      <c r="Q7">
        <f>'BIFUbC-heavy-or-residual-oil'!Q7</f>
        <v>0</v>
      </c>
      <c r="R7">
        <f>'BIFUbC-heavy-or-residual-oil'!R7</f>
        <v>0</v>
      </c>
      <c r="S7">
        <f>'BIFUbC-heavy-or-residual-oil'!S7</f>
        <v>0</v>
      </c>
      <c r="T7">
        <f>'BIFUbC-heavy-or-residual-oil'!T7</f>
        <v>0</v>
      </c>
      <c r="U7">
        <f>'BIFUbC-heavy-or-residual-oil'!U7</f>
        <v>0</v>
      </c>
      <c r="V7">
        <f>'BIFUbC-heavy-or-residual-oil'!V7</f>
        <v>0</v>
      </c>
      <c r="W7">
        <f>'BIFUbC-heavy-or-residual-oil'!W7</f>
        <v>0</v>
      </c>
      <c r="X7">
        <f>'BIFUbC-heavy-or-residual-oil'!X7</f>
        <v>0</v>
      </c>
      <c r="Y7">
        <f>'BIFUbC-heavy-or-residual-oil'!Y7</f>
        <v>0</v>
      </c>
      <c r="Z7">
        <f>'BIFUbC-heavy-or-residual-oil'!Z7</f>
        <v>0</v>
      </c>
      <c r="AA7">
        <f>'BIFUbC-heavy-or-residual-oil'!AA7</f>
        <v>0</v>
      </c>
      <c r="AB7">
        <f>'BIFUbC-heavy-or-residual-oil'!AB7</f>
        <v>0</v>
      </c>
      <c r="AC7">
        <f>'BIFUbC-heavy-or-residual-oil'!AC7</f>
        <v>0</v>
      </c>
      <c r="AD7">
        <f>'BIFUbC-heavy-or-residual-oil'!AD7</f>
        <v>0</v>
      </c>
      <c r="AE7">
        <f>'BIFUbC-heavy-or-residual-oil'!AE7</f>
        <v>0</v>
      </c>
      <c r="AF7">
        <f>'BIFUbC-heavy-or-residual-oil'!AF7</f>
        <v>0</v>
      </c>
    </row>
    <row r="8" spans="1:35" ht="14" customHeight="1" x14ac:dyDescent="0.15">
      <c r="A8" s="49" t="s">
        <v>183</v>
      </c>
      <c r="B8">
        <f>'BIFUbC-heavy-or-residual-oil'!B8</f>
        <v>0</v>
      </c>
      <c r="C8">
        <f>'BIFUbC-heavy-or-residual-oil'!C8</f>
        <v>0</v>
      </c>
      <c r="D8">
        <f>'BIFUbC-heavy-or-residual-oil'!D8</f>
        <v>0</v>
      </c>
      <c r="E8">
        <f>'BIFUbC-heavy-or-residual-oil'!E8</f>
        <v>0</v>
      </c>
      <c r="F8">
        <f>'BIFUbC-heavy-or-residual-oil'!F8</f>
        <v>0</v>
      </c>
      <c r="G8">
        <f>'BIFUbC-heavy-or-residual-oil'!G8</f>
        <v>0</v>
      </c>
      <c r="H8">
        <f>'BIFUbC-heavy-or-residual-oil'!H8</f>
        <v>0</v>
      </c>
      <c r="I8">
        <f>'BIFUbC-heavy-or-residual-oil'!I8</f>
        <v>0</v>
      </c>
      <c r="J8">
        <f>'BIFUbC-heavy-or-residual-oil'!J8</f>
        <v>0</v>
      </c>
      <c r="K8">
        <f>'BIFUbC-heavy-or-residual-oil'!K8</f>
        <v>0</v>
      </c>
      <c r="L8">
        <f>'BIFUbC-heavy-or-residual-oil'!L8</f>
        <v>0</v>
      </c>
      <c r="M8">
        <f>'BIFUbC-heavy-or-residual-oil'!M8</f>
        <v>0</v>
      </c>
      <c r="N8">
        <f>'BIFUbC-heavy-or-residual-oil'!N8</f>
        <v>0</v>
      </c>
      <c r="O8">
        <f>'BIFUbC-heavy-or-residual-oil'!O8</f>
        <v>0</v>
      </c>
      <c r="P8">
        <f>'BIFUbC-heavy-or-residual-oil'!P8</f>
        <v>0</v>
      </c>
      <c r="Q8">
        <f>'BIFUbC-heavy-or-residual-oil'!Q8</f>
        <v>0</v>
      </c>
      <c r="R8">
        <f>'BIFUbC-heavy-or-residual-oil'!R8</f>
        <v>0</v>
      </c>
      <c r="S8">
        <f>'BIFUbC-heavy-or-residual-oil'!S8</f>
        <v>0</v>
      </c>
      <c r="T8">
        <f>'BIFUbC-heavy-or-residual-oil'!T8</f>
        <v>0</v>
      </c>
      <c r="U8">
        <f>'BIFUbC-heavy-or-residual-oil'!U8</f>
        <v>0</v>
      </c>
      <c r="V8">
        <f>'BIFUbC-heavy-or-residual-oil'!V8</f>
        <v>0</v>
      </c>
      <c r="W8">
        <f>'BIFUbC-heavy-or-residual-oil'!W8</f>
        <v>0</v>
      </c>
      <c r="X8">
        <f>'BIFUbC-heavy-or-residual-oil'!X8</f>
        <v>0</v>
      </c>
      <c r="Y8">
        <f>'BIFUbC-heavy-or-residual-oil'!Y8</f>
        <v>0</v>
      </c>
      <c r="Z8">
        <f>'BIFUbC-heavy-or-residual-oil'!Z8</f>
        <v>0</v>
      </c>
      <c r="AA8">
        <f>'BIFUbC-heavy-or-residual-oil'!AA8</f>
        <v>0</v>
      </c>
      <c r="AB8">
        <f>'BIFUbC-heavy-or-residual-oil'!AB8</f>
        <v>0</v>
      </c>
      <c r="AC8">
        <f>'BIFUbC-heavy-or-residual-oil'!AC8</f>
        <v>0</v>
      </c>
      <c r="AD8">
        <f>'BIFUbC-heavy-or-residual-oil'!AD8</f>
        <v>0</v>
      </c>
      <c r="AE8">
        <f>'BIFUbC-heavy-or-residual-oil'!AE8</f>
        <v>0</v>
      </c>
      <c r="AF8">
        <f>'BIFUbC-heavy-or-residual-oil'!AF8</f>
        <v>0</v>
      </c>
    </row>
    <row r="9" spans="1:35" ht="14" customHeight="1" x14ac:dyDescent="0.15">
      <c r="A9" s="49" t="s">
        <v>184</v>
      </c>
      <c r="B9">
        <f>'BIFUbC-heavy-or-residual-oil'!B9</f>
        <v>0</v>
      </c>
      <c r="C9">
        <f>'BIFUbC-heavy-or-residual-oil'!C9</f>
        <v>0</v>
      </c>
      <c r="D9">
        <f>'BIFUbC-heavy-or-residual-oil'!D9</f>
        <v>0</v>
      </c>
      <c r="E9">
        <f>'BIFUbC-heavy-or-residual-oil'!E9</f>
        <v>0</v>
      </c>
      <c r="F9">
        <f>'BIFUbC-heavy-or-residual-oil'!F9</f>
        <v>0</v>
      </c>
      <c r="G9">
        <f>'BIFUbC-heavy-or-residual-oil'!G9</f>
        <v>0</v>
      </c>
      <c r="H9">
        <f>'BIFUbC-heavy-or-residual-oil'!H9</f>
        <v>0</v>
      </c>
      <c r="I9">
        <f>'BIFUbC-heavy-or-residual-oil'!I9</f>
        <v>0</v>
      </c>
      <c r="J9">
        <f>'BIFUbC-heavy-or-residual-oil'!J9</f>
        <v>0</v>
      </c>
      <c r="K9">
        <f>'BIFUbC-heavy-or-residual-oil'!K9</f>
        <v>0</v>
      </c>
      <c r="L9">
        <f>'BIFUbC-heavy-or-residual-oil'!L9</f>
        <v>0</v>
      </c>
      <c r="M9">
        <f>'BIFUbC-heavy-or-residual-oil'!M9</f>
        <v>0</v>
      </c>
      <c r="N9">
        <f>'BIFUbC-heavy-or-residual-oil'!N9</f>
        <v>0</v>
      </c>
      <c r="O9">
        <f>'BIFUbC-heavy-or-residual-oil'!O9</f>
        <v>0</v>
      </c>
      <c r="P9">
        <f>'BIFUbC-heavy-or-residual-oil'!P9</f>
        <v>0</v>
      </c>
      <c r="Q9">
        <f>'BIFUbC-heavy-or-residual-oil'!Q9</f>
        <v>0</v>
      </c>
      <c r="R9">
        <f>'BIFUbC-heavy-or-residual-oil'!R9</f>
        <v>0</v>
      </c>
      <c r="S9">
        <f>'BIFUbC-heavy-or-residual-oil'!S9</f>
        <v>0</v>
      </c>
      <c r="T9">
        <f>'BIFUbC-heavy-or-residual-oil'!T9</f>
        <v>0</v>
      </c>
      <c r="U9">
        <f>'BIFUbC-heavy-or-residual-oil'!U9</f>
        <v>0</v>
      </c>
      <c r="V9">
        <f>'BIFUbC-heavy-or-residual-oil'!V9</f>
        <v>0</v>
      </c>
      <c r="W9">
        <f>'BIFUbC-heavy-or-residual-oil'!W9</f>
        <v>0</v>
      </c>
      <c r="X9">
        <f>'BIFUbC-heavy-or-residual-oil'!X9</f>
        <v>0</v>
      </c>
      <c r="Y9">
        <f>'BIFUbC-heavy-or-residual-oil'!Y9</f>
        <v>0</v>
      </c>
      <c r="Z9">
        <f>'BIFUbC-heavy-or-residual-oil'!Z9</f>
        <v>0</v>
      </c>
      <c r="AA9">
        <f>'BIFUbC-heavy-or-residual-oil'!AA9</f>
        <v>0</v>
      </c>
      <c r="AB9">
        <f>'BIFUbC-heavy-or-residual-oil'!AB9</f>
        <v>0</v>
      </c>
      <c r="AC9">
        <f>'BIFUbC-heavy-or-residual-oil'!AC9</f>
        <v>0</v>
      </c>
      <c r="AD9">
        <f>'BIFUbC-heavy-or-residual-oil'!AD9</f>
        <v>0</v>
      </c>
      <c r="AE9">
        <f>'BIFUbC-heavy-or-residual-oil'!AE9</f>
        <v>0</v>
      </c>
      <c r="AF9">
        <f>'BIFUbC-heavy-or-residual-oil'!AF9</f>
        <v>0</v>
      </c>
      <c r="AG9" s="58"/>
    </row>
    <row r="10" spans="1:35" ht="14" customHeight="1" x14ac:dyDescent="0.15">
      <c r="A10" s="49" t="s">
        <v>136</v>
      </c>
      <c r="B10">
        <f>'BIFUbC-heavy-or-residual-oil'!B10+('E3 Oil + Gas Ext vs. Refi'!B83*1000000000000)</f>
        <v>982627778514.96594</v>
      </c>
      <c r="C10" s="27">
        <f>'BIFUbC-heavy-or-residual-oil'!C10+('E3 Oil + Gas Ext vs. Refi'!C83*1000000000000)</f>
        <v>982627778514.96594</v>
      </c>
      <c r="D10" s="27">
        <f>'BIFUbC-heavy-or-residual-oil'!D10+('E3 Oil + Gas Ext vs. Refi'!D83*1000000000000)</f>
        <v>982627778514.96594</v>
      </c>
      <c r="E10" s="27">
        <f>'BIFUbC-heavy-or-residual-oil'!E10+('E3 Oil + Gas Ext vs. Refi'!E83*1000000000000)</f>
        <v>982627778514.96594</v>
      </c>
      <c r="F10" s="27">
        <f>'BIFUbC-heavy-or-residual-oil'!F10+('E3 Oil + Gas Ext vs. Refi'!F83*1000000000000)</f>
        <v>982627778514.96594</v>
      </c>
      <c r="G10" s="27">
        <f>'BIFUbC-heavy-or-residual-oil'!G10+('E3 Oil + Gas Ext vs. Refi'!G83*1000000000000)</f>
        <v>982627778514.96594</v>
      </c>
      <c r="H10" s="27">
        <f>'BIFUbC-heavy-or-residual-oil'!H10+('E3 Oil + Gas Ext vs. Refi'!H83*1000000000000)</f>
        <v>982627778514.96594</v>
      </c>
      <c r="I10" s="27">
        <f>'BIFUbC-heavy-or-residual-oil'!I10+('E3 Oil + Gas Ext vs. Refi'!I83*1000000000000)</f>
        <v>982627778514.96594</v>
      </c>
      <c r="J10" s="27">
        <f>'BIFUbC-heavy-or-residual-oil'!J10+('E3 Oil + Gas Ext vs. Refi'!J83*1000000000000)</f>
        <v>982627778514.96594</v>
      </c>
      <c r="K10" s="27">
        <f>'BIFUbC-heavy-or-residual-oil'!K10+('E3 Oil + Gas Ext vs. Refi'!K83*1000000000000)</f>
        <v>982627778514.96594</v>
      </c>
      <c r="L10" s="27">
        <f>'BIFUbC-heavy-or-residual-oil'!L10+('E3 Oil + Gas Ext vs. Refi'!L83*1000000000000)</f>
        <v>982627778514.96594</v>
      </c>
      <c r="M10" s="27">
        <f>'BIFUbC-heavy-or-residual-oil'!M10+('E3 Oil + Gas Ext vs. Refi'!M83*1000000000000)</f>
        <v>982627778514.96594</v>
      </c>
      <c r="N10" s="27">
        <f>'BIFUbC-heavy-or-residual-oil'!N10+('E3 Oil + Gas Ext vs. Refi'!N83*1000000000000)</f>
        <v>982627778514.96594</v>
      </c>
      <c r="O10" s="27">
        <f>'BIFUbC-heavy-or-residual-oil'!O10+('E3 Oil + Gas Ext vs. Refi'!O83*1000000000000)</f>
        <v>982627778514.96594</v>
      </c>
      <c r="P10" s="27">
        <f>'BIFUbC-heavy-or-residual-oil'!P10+('E3 Oil + Gas Ext vs. Refi'!P83*1000000000000)</f>
        <v>982627778514.96594</v>
      </c>
      <c r="Q10" s="27">
        <f>'BIFUbC-heavy-or-residual-oil'!Q10+('E3 Oil + Gas Ext vs. Refi'!Q83*1000000000000)</f>
        <v>982627778514.96594</v>
      </c>
      <c r="R10" s="27">
        <f>'BIFUbC-heavy-or-residual-oil'!R10+('E3 Oil + Gas Ext vs. Refi'!R83*1000000000000)</f>
        <v>982627778514.96594</v>
      </c>
      <c r="S10" s="27">
        <f>'BIFUbC-heavy-or-residual-oil'!S10+('E3 Oil + Gas Ext vs. Refi'!S83*1000000000000)</f>
        <v>982627778514.96594</v>
      </c>
      <c r="T10" s="27">
        <f>'BIFUbC-heavy-or-residual-oil'!T10+('E3 Oil + Gas Ext vs. Refi'!T83*1000000000000)</f>
        <v>982627778514.96594</v>
      </c>
      <c r="U10" s="27">
        <f>'BIFUbC-heavy-or-residual-oil'!U10+('E3 Oil + Gas Ext vs. Refi'!U83*1000000000000)</f>
        <v>982627778514.96594</v>
      </c>
      <c r="V10" s="27">
        <f>'BIFUbC-heavy-or-residual-oil'!V10+('E3 Oil + Gas Ext vs. Refi'!V83*1000000000000)</f>
        <v>982627778514.96594</v>
      </c>
      <c r="W10" s="27">
        <f>'BIFUbC-heavy-or-residual-oil'!W10+('E3 Oil + Gas Ext vs. Refi'!W83*1000000000000)</f>
        <v>982627778514.96594</v>
      </c>
      <c r="X10" s="27">
        <f>'BIFUbC-heavy-or-residual-oil'!X10+('E3 Oil + Gas Ext vs. Refi'!X83*1000000000000)</f>
        <v>982627778514.96594</v>
      </c>
      <c r="Y10" s="27">
        <f>'BIFUbC-heavy-or-residual-oil'!Y10+('E3 Oil + Gas Ext vs. Refi'!Y83*1000000000000)</f>
        <v>982627778514.96594</v>
      </c>
      <c r="Z10" s="27">
        <f>'BIFUbC-heavy-or-residual-oil'!Z10+('E3 Oil + Gas Ext vs. Refi'!Z83*1000000000000)</f>
        <v>982627778514.96594</v>
      </c>
      <c r="AA10" s="27">
        <f>'BIFUbC-heavy-or-residual-oil'!AA10+('E3 Oil + Gas Ext vs. Refi'!AA83*1000000000000)</f>
        <v>982627778514.96594</v>
      </c>
      <c r="AB10" s="27">
        <f>'BIFUbC-heavy-or-residual-oil'!AB10+('E3 Oil + Gas Ext vs. Refi'!AB83*1000000000000)</f>
        <v>982627778514.96594</v>
      </c>
      <c r="AC10" s="27">
        <f>'BIFUbC-heavy-or-residual-oil'!AC10+('E3 Oil + Gas Ext vs. Refi'!AC83*1000000000000)</f>
        <v>982627778514.96594</v>
      </c>
      <c r="AD10" s="27">
        <f>'BIFUbC-heavy-or-residual-oil'!AD10+('E3 Oil + Gas Ext vs. Refi'!AD83*1000000000000)</f>
        <v>982627778514.96594</v>
      </c>
      <c r="AE10" s="27">
        <f>'BIFUbC-heavy-or-residual-oil'!AE10+('E3 Oil + Gas Ext vs. Refi'!AE83*1000000000000)</f>
        <v>982627778514.96594</v>
      </c>
      <c r="AF10" s="27">
        <f>'BIFUbC-heavy-or-residual-oil'!AF10+('E3 Oil + Gas Ext vs. Refi'!AF83*1000000000000)</f>
        <v>982627778514.96594</v>
      </c>
    </row>
    <row r="11" spans="1:35" ht="14" customHeight="1" x14ac:dyDescent="0.15">
      <c r="A11" s="49" t="s">
        <v>185</v>
      </c>
      <c r="B11">
        <f>'BIFUbC-heavy-or-residual-oil'!B11</f>
        <v>0</v>
      </c>
      <c r="C11">
        <f>'BIFUbC-heavy-or-residual-oil'!C11</f>
        <v>0</v>
      </c>
      <c r="D11">
        <f>'BIFUbC-heavy-or-residual-oil'!D11</f>
        <v>0</v>
      </c>
      <c r="E11">
        <f>'BIFUbC-heavy-or-residual-oil'!E11</f>
        <v>0</v>
      </c>
      <c r="F11">
        <f>'BIFUbC-heavy-or-residual-oil'!F11</f>
        <v>0</v>
      </c>
      <c r="G11">
        <f>'BIFUbC-heavy-or-residual-oil'!G11</f>
        <v>0</v>
      </c>
      <c r="H11">
        <f>'BIFUbC-heavy-or-residual-oil'!H11</f>
        <v>0</v>
      </c>
      <c r="I11">
        <f>'BIFUbC-heavy-or-residual-oil'!I11</f>
        <v>0</v>
      </c>
      <c r="J11">
        <f>'BIFUbC-heavy-or-residual-oil'!J11</f>
        <v>0</v>
      </c>
      <c r="K11">
        <f>'BIFUbC-heavy-or-residual-oil'!K11</f>
        <v>0</v>
      </c>
      <c r="L11">
        <f>'BIFUbC-heavy-or-residual-oil'!L11</f>
        <v>0</v>
      </c>
      <c r="M11">
        <f>'BIFUbC-heavy-or-residual-oil'!M11</f>
        <v>0</v>
      </c>
      <c r="N11">
        <f>'BIFUbC-heavy-or-residual-oil'!N11</f>
        <v>0</v>
      </c>
      <c r="O11">
        <f>'BIFUbC-heavy-or-residual-oil'!O11</f>
        <v>0</v>
      </c>
      <c r="P11">
        <f>'BIFUbC-heavy-or-residual-oil'!P11</f>
        <v>0</v>
      </c>
      <c r="Q11">
        <f>'BIFUbC-heavy-or-residual-oil'!Q11</f>
        <v>0</v>
      </c>
      <c r="R11">
        <f>'BIFUbC-heavy-or-residual-oil'!R11</f>
        <v>0</v>
      </c>
      <c r="S11">
        <f>'BIFUbC-heavy-or-residual-oil'!S11</f>
        <v>0</v>
      </c>
      <c r="T11">
        <f>'BIFUbC-heavy-or-residual-oil'!T11</f>
        <v>0</v>
      </c>
      <c r="U11">
        <f>'BIFUbC-heavy-or-residual-oil'!U11</f>
        <v>0</v>
      </c>
      <c r="V11">
        <f>'BIFUbC-heavy-or-residual-oil'!V11</f>
        <v>0</v>
      </c>
      <c r="W11">
        <f>'BIFUbC-heavy-or-residual-oil'!W11</f>
        <v>0</v>
      </c>
      <c r="X11">
        <f>'BIFUbC-heavy-or-residual-oil'!X11</f>
        <v>0</v>
      </c>
      <c r="Y11">
        <f>'BIFUbC-heavy-or-residual-oil'!Y11</f>
        <v>0</v>
      </c>
      <c r="Z11">
        <f>'BIFUbC-heavy-or-residual-oil'!Z11</f>
        <v>0</v>
      </c>
      <c r="AA11">
        <f>'BIFUbC-heavy-or-residual-oil'!AA11</f>
        <v>0</v>
      </c>
      <c r="AB11">
        <f>'BIFUbC-heavy-or-residual-oil'!AB11</f>
        <v>0</v>
      </c>
      <c r="AC11">
        <f>'BIFUbC-heavy-or-residual-oil'!AC11</f>
        <v>0</v>
      </c>
      <c r="AD11">
        <f>'BIFUbC-heavy-or-residual-oil'!AD11</f>
        <v>0</v>
      </c>
      <c r="AE11">
        <f>'BIFUbC-heavy-or-residual-oil'!AE11</f>
        <v>0</v>
      </c>
      <c r="AF11">
        <f>'BIFUbC-heavy-or-residual-oil'!AF11</f>
        <v>0</v>
      </c>
    </row>
    <row r="12" spans="1:35" ht="14" customHeight="1" x14ac:dyDescent="0.15">
      <c r="A12" s="49" t="s">
        <v>186</v>
      </c>
      <c r="B12">
        <f>'BIFUbC-heavy-or-residual-oil'!B12</f>
        <v>0</v>
      </c>
      <c r="C12">
        <f>'BIFUbC-heavy-or-residual-oil'!C12</f>
        <v>0</v>
      </c>
      <c r="D12">
        <f>'BIFUbC-heavy-or-residual-oil'!D12</f>
        <v>0</v>
      </c>
      <c r="E12">
        <f>'BIFUbC-heavy-or-residual-oil'!E12</f>
        <v>0</v>
      </c>
      <c r="F12">
        <f>'BIFUbC-heavy-or-residual-oil'!F12</f>
        <v>0</v>
      </c>
      <c r="G12">
        <f>'BIFUbC-heavy-or-residual-oil'!G12</f>
        <v>0</v>
      </c>
      <c r="H12">
        <f>'BIFUbC-heavy-or-residual-oil'!H12</f>
        <v>0</v>
      </c>
      <c r="I12">
        <f>'BIFUbC-heavy-or-residual-oil'!I12</f>
        <v>0</v>
      </c>
      <c r="J12">
        <f>'BIFUbC-heavy-or-residual-oil'!J12</f>
        <v>0</v>
      </c>
      <c r="K12">
        <f>'BIFUbC-heavy-or-residual-oil'!K12</f>
        <v>0</v>
      </c>
      <c r="L12">
        <f>'BIFUbC-heavy-or-residual-oil'!L12</f>
        <v>0</v>
      </c>
      <c r="M12">
        <f>'BIFUbC-heavy-or-residual-oil'!M12</f>
        <v>0</v>
      </c>
      <c r="N12">
        <f>'BIFUbC-heavy-or-residual-oil'!N12</f>
        <v>0</v>
      </c>
      <c r="O12">
        <f>'BIFUbC-heavy-or-residual-oil'!O12</f>
        <v>0</v>
      </c>
      <c r="P12">
        <f>'BIFUbC-heavy-or-residual-oil'!P12</f>
        <v>0</v>
      </c>
      <c r="Q12">
        <f>'BIFUbC-heavy-or-residual-oil'!Q12</f>
        <v>0</v>
      </c>
      <c r="R12">
        <f>'BIFUbC-heavy-or-residual-oil'!R12</f>
        <v>0</v>
      </c>
      <c r="S12">
        <f>'BIFUbC-heavy-or-residual-oil'!S12</f>
        <v>0</v>
      </c>
      <c r="T12">
        <f>'BIFUbC-heavy-or-residual-oil'!T12</f>
        <v>0</v>
      </c>
      <c r="U12">
        <f>'BIFUbC-heavy-or-residual-oil'!U12</f>
        <v>0</v>
      </c>
      <c r="V12">
        <f>'BIFUbC-heavy-or-residual-oil'!V12</f>
        <v>0</v>
      </c>
      <c r="W12">
        <f>'BIFUbC-heavy-or-residual-oil'!W12</f>
        <v>0</v>
      </c>
      <c r="X12">
        <f>'BIFUbC-heavy-or-residual-oil'!X12</f>
        <v>0</v>
      </c>
      <c r="Y12">
        <f>'BIFUbC-heavy-or-residual-oil'!Y12</f>
        <v>0</v>
      </c>
      <c r="Z12">
        <f>'BIFUbC-heavy-or-residual-oil'!Z12</f>
        <v>0</v>
      </c>
      <c r="AA12">
        <f>'BIFUbC-heavy-or-residual-oil'!AA12</f>
        <v>0</v>
      </c>
      <c r="AB12">
        <f>'BIFUbC-heavy-or-residual-oil'!AB12</f>
        <v>0</v>
      </c>
      <c r="AC12">
        <f>'BIFUbC-heavy-or-residual-oil'!AC12</f>
        <v>0</v>
      </c>
      <c r="AD12">
        <f>'BIFUbC-heavy-or-residual-oil'!AD12</f>
        <v>0</v>
      </c>
      <c r="AE12">
        <f>'BIFUbC-heavy-or-residual-oil'!AE12</f>
        <v>0</v>
      </c>
      <c r="AF12">
        <f>'BIFUbC-heavy-or-residual-oil'!AF12</f>
        <v>0</v>
      </c>
    </row>
    <row r="13" spans="1:35" ht="14" customHeight="1" x14ac:dyDescent="0.15">
      <c r="A13" s="49" t="s">
        <v>187</v>
      </c>
      <c r="B13">
        <f>'BIFUbC-heavy-or-residual-oil'!B13</f>
        <v>0</v>
      </c>
      <c r="C13">
        <f>'BIFUbC-heavy-or-residual-oil'!C13</f>
        <v>0</v>
      </c>
      <c r="D13">
        <f>'BIFUbC-heavy-or-residual-oil'!D13</f>
        <v>0</v>
      </c>
      <c r="E13">
        <f>'BIFUbC-heavy-or-residual-oil'!E13</f>
        <v>0</v>
      </c>
      <c r="F13">
        <f>'BIFUbC-heavy-or-residual-oil'!F13</f>
        <v>0</v>
      </c>
      <c r="G13">
        <f>'BIFUbC-heavy-or-residual-oil'!G13</f>
        <v>0</v>
      </c>
      <c r="H13">
        <f>'BIFUbC-heavy-or-residual-oil'!H13</f>
        <v>0</v>
      </c>
      <c r="I13">
        <f>'BIFUbC-heavy-or-residual-oil'!I13</f>
        <v>0</v>
      </c>
      <c r="J13">
        <f>'BIFUbC-heavy-or-residual-oil'!J13</f>
        <v>0</v>
      </c>
      <c r="K13">
        <f>'BIFUbC-heavy-or-residual-oil'!K13</f>
        <v>0</v>
      </c>
      <c r="L13">
        <f>'BIFUbC-heavy-or-residual-oil'!L13</f>
        <v>0</v>
      </c>
      <c r="M13">
        <f>'BIFUbC-heavy-or-residual-oil'!M13</f>
        <v>0</v>
      </c>
      <c r="N13">
        <f>'BIFUbC-heavy-or-residual-oil'!N13</f>
        <v>0</v>
      </c>
      <c r="O13">
        <f>'BIFUbC-heavy-or-residual-oil'!O13</f>
        <v>0</v>
      </c>
      <c r="P13">
        <f>'BIFUbC-heavy-or-residual-oil'!P13</f>
        <v>0</v>
      </c>
      <c r="Q13">
        <f>'BIFUbC-heavy-or-residual-oil'!Q13</f>
        <v>0</v>
      </c>
      <c r="R13">
        <f>'BIFUbC-heavy-or-residual-oil'!R13</f>
        <v>0</v>
      </c>
      <c r="S13">
        <f>'BIFUbC-heavy-or-residual-oil'!S13</f>
        <v>0</v>
      </c>
      <c r="T13">
        <f>'BIFUbC-heavy-or-residual-oil'!T13</f>
        <v>0</v>
      </c>
      <c r="U13">
        <f>'BIFUbC-heavy-or-residual-oil'!U13</f>
        <v>0</v>
      </c>
      <c r="V13">
        <f>'BIFUbC-heavy-or-residual-oil'!V13</f>
        <v>0</v>
      </c>
      <c r="W13">
        <f>'BIFUbC-heavy-or-residual-oil'!W13</f>
        <v>0</v>
      </c>
      <c r="X13">
        <f>'BIFUbC-heavy-or-residual-oil'!X13</f>
        <v>0</v>
      </c>
      <c r="Y13">
        <f>'BIFUbC-heavy-or-residual-oil'!Y13</f>
        <v>0</v>
      </c>
      <c r="Z13">
        <f>'BIFUbC-heavy-or-residual-oil'!Z13</f>
        <v>0</v>
      </c>
      <c r="AA13">
        <f>'BIFUbC-heavy-or-residual-oil'!AA13</f>
        <v>0</v>
      </c>
      <c r="AB13">
        <f>'BIFUbC-heavy-or-residual-oil'!AB13</f>
        <v>0</v>
      </c>
      <c r="AC13">
        <f>'BIFUbC-heavy-or-residual-oil'!AC13</f>
        <v>0</v>
      </c>
      <c r="AD13">
        <f>'BIFUbC-heavy-or-residual-oil'!AD13</f>
        <v>0</v>
      </c>
      <c r="AE13">
        <f>'BIFUbC-heavy-or-residual-oil'!AE13</f>
        <v>0</v>
      </c>
      <c r="AF13">
        <f>'BIFUbC-heavy-or-residual-oil'!AF13</f>
        <v>0</v>
      </c>
    </row>
    <row r="14" spans="1:35" ht="14" customHeight="1" x14ac:dyDescent="0.15">
      <c r="A14" s="49" t="s">
        <v>188</v>
      </c>
      <c r="B14">
        <f>'BIFUbC-heavy-or-residual-oil'!B14</f>
        <v>0</v>
      </c>
      <c r="C14">
        <f>'BIFUbC-heavy-or-residual-oil'!C14</f>
        <v>0</v>
      </c>
      <c r="D14">
        <f>'BIFUbC-heavy-or-residual-oil'!D14</f>
        <v>0</v>
      </c>
      <c r="E14">
        <f>'BIFUbC-heavy-or-residual-oil'!E14</f>
        <v>0</v>
      </c>
      <c r="F14">
        <f>'BIFUbC-heavy-or-residual-oil'!F14</f>
        <v>0</v>
      </c>
      <c r="G14">
        <f>'BIFUbC-heavy-or-residual-oil'!G14</f>
        <v>0</v>
      </c>
      <c r="H14">
        <f>'BIFUbC-heavy-or-residual-oil'!H14</f>
        <v>0</v>
      </c>
      <c r="I14">
        <f>'BIFUbC-heavy-or-residual-oil'!I14</f>
        <v>0</v>
      </c>
      <c r="J14">
        <f>'BIFUbC-heavy-or-residual-oil'!J14</f>
        <v>0</v>
      </c>
      <c r="K14">
        <f>'BIFUbC-heavy-or-residual-oil'!K14</f>
        <v>0</v>
      </c>
      <c r="L14">
        <f>'BIFUbC-heavy-or-residual-oil'!L14</f>
        <v>0</v>
      </c>
      <c r="M14">
        <f>'BIFUbC-heavy-or-residual-oil'!M14</f>
        <v>0</v>
      </c>
      <c r="N14">
        <f>'BIFUbC-heavy-or-residual-oil'!N14</f>
        <v>0</v>
      </c>
      <c r="O14">
        <f>'BIFUbC-heavy-or-residual-oil'!O14</f>
        <v>0</v>
      </c>
      <c r="P14">
        <f>'BIFUbC-heavy-or-residual-oil'!P14</f>
        <v>0</v>
      </c>
      <c r="Q14">
        <f>'BIFUbC-heavy-or-residual-oil'!Q14</f>
        <v>0</v>
      </c>
      <c r="R14">
        <f>'BIFUbC-heavy-or-residual-oil'!R14</f>
        <v>0</v>
      </c>
      <c r="S14">
        <f>'BIFUbC-heavy-or-residual-oil'!S14</f>
        <v>0</v>
      </c>
      <c r="T14">
        <f>'BIFUbC-heavy-or-residual-oil'!T14</f>
        <v>0</v>
      </c>
      <c r="U14">
        <f>'BIFUbC-heavy-or-residual-oil'!U14</f>
        <v>0</v>
      </c>
      <c r="V14">
        <f>'BIFUbC-heavy-or-residual-oil'!V14</f>
        <v>0</v>
      </c>
      <c r="W14">
        <f>'BIFUbC-heavy-or-residual-oil'!W14</f>
        <v>0</v>
      </c>
      <c r="X14">
        <f>'BIFUbC-heavy-or-residual-oil'!X14</f>
        <v>0</v>
      </c>
      <c r="Y14">
        <f>'BIFUbC-heavy-or-residual-oil'!Y14</f>
        <v>0</v>
      </c>
      <c r="Z14">
        <f>'BIFUbC-heavy-or-residual-oil'!Z14</f>
        <v>0</v>
      </c>
      <c r="AA14">
        <f>'BIFUbC-heavy-or-residual-oil'!AA14</f>
        <v>0</v>
      </c>
      <c r="AB14">
        <f>'BIFUbC-heavy-or-residual-oil'!AB14</f>
        <v>0</v>
      </c>
      <c r="AC14">
        <f>'BIFUbC-heavy-or-residual-oil'!AC14</f>
        <v>0</v>
      </c>
      <c r="AD14">
        <f>'BIFUbC-heavy-or-residual-oil'!AD14</f>
        <v>0</v>
      </c>
      <c r="AE14">
        <f>'BIFUbC-heavy-or-residual-oil'!AE14</f>
        <v>0</v>
      </c>
      <c r="AF14">
        <f>'BIFUbC-heavy-or-residual-oil'!AF14</f>
        <v>0</v>
      </c>
    </row>
    <row r="15" spans="1:35" ht="14" customHeight="1" x14ac:dyDescent="0.15">
      <c r="A15" s="49" t="s">
        <v>189</v>
      </c>
      <c r="B15">
        <f>'BIFUbC-heavy-or-residual-oil'!B15</f>
        <v>0</v>
      </c>
      <c r="C15">
        <f>'BIFUbC-heavy-or-residual-oil'!C15</f>
        <v>0</v>
      </c>
      <c r="D15">
        <f>'BIFUbC-heavy-or-residual-oil'!D15</f>
        <v>0</v>
      </c>
      <c r="E15">
        <f>'BIFUbC-heavy-or-residual-oil'!E15</f>
        <v>0</v>
      </c>
      <c r="F15">
        <f>'BIFUbC-heavy-or-residual-oil'!F15</f>
        <v>0</v>
      </c>
      <c r="G15">
        <f>'BIFUbC-heavy-or-residual-oil'!G15</f>
        <v>0</v>
      </c>
      <c r="H15">
        <f>'BIFUbC-heavy-or-residual-oil'!H15</f>
        <v>0</v>
      </c>
      <c r="I15">
        <f>'BIFUbC-heavy-or-residual-oil'!I15</f>
        <v>0</v>
      </c>
      <c r="J15">
        <f>'BIFUbC-heavy-or-residual-oil'!J15</f>
        <v>0</v>
      </c>
      <c r="K15">
        <f>'BIFUbC-heavy-or-residual-oil'!K15</f>
        <v>0</v>
      </c>
      <c r="L15">
        <f>'BIFUbC-heavy-or-residual-oil'!L15</f>
        <v>0</v>
      </c>
      <c r="M15">
        <f>'BIFUbC-heavy-or-residual-oil'!M15</f>
        <v>0</v>
      </c>
      <c r="N15">
        <f>'BIFUbC-heavy-or-residual-oil'!N15</f>
        <v>0</v>
      </c>
      <c r="O15">
        <f>'BIFUbC-heavy-or-residual-oil'!O15</f>
        <v>0</v>
      </c>
      <c r="P15">
        <f>'BIFUbC-heavy-or-residual-oil'!P15</f>
        <v>0</v>
      </c>
      <c r="Q15">
        <f>'BIFUbC-heavy-or-residual-oil'!Q15</f>
        <v>0</v>
      </c>
      <c r="R15">
        <f>'BIFUbC-heavy-or-residual-oil'!R15</f>
        <v>0</v>
      </c>
      <c r="S15">
        <f>'BIFUbC-heavy-or-residual-oil'!S15</f>
        <v>0</v>
      </c>
      <c r="T15">
        <f>'BIFUbC-heavy-or-residual-oil'!T15</f>
        <v>0</v>
      </c>
      <c r="U15">
        <f>'BIFUbC-heavy-or-residual-oil'!U15</f>
        <v>0</v>
      </c>
      <c r="V15">
        <f>'BIFUbC-heavy-or-residual-oil'!V15</f>
        <v>0</v>
      </c>
      <c r="W15">
        <f>'BIFUbC-heavy-or-residual-oil'!W15</f>
        <v>0</v>
      </c>
      <c r="X15">
        <f>'BIFUbC-heavy-or-residual-oil'!X15</f>
        <v>0</v>
      </c>
      <c r="Y15">
        <f>'BIFUbC-heavy-or-residual-oil'!Y15</f>
        <v>0</v>
      </c>
      <c r="Z15">
        <f>'BIFUbC-heavy-or-residual-oil'!Z15</f>
        <v>0</v>
      </c>
      <c r="AA15">
        <f>'BIFUbC-heavy-or-residual-oil'!AA15</f>
        <v>0</v>
      </c>
      <c r="AB15">
        <f>'BIFUbC-heavy-or-residual-oil'!AB15</f>
        <v>0</v>
      </c>
      <c r="AC15">
        <f>'BIFUbC-heavy-or-residual-oil'!AC15</f>
        <v>0</v>
      </c>
      <c r="AD15">
        <f>'BIFUbC-heavy-or-residual-oil'!AD15</f>
        <v>0</v>
      </c>
      <c r="AE15">
        <f>'BIFUbC-heavy-or-residual-oil'!AE15</f>
        <v>0</v>
      </c>
      <c r="AF15">
        <f>'BIFUbC-heavy-or-residual-oil'!AF15</f>
        <v>0</v>
      </c>
      <c r="AG15" s="58"/>
    </row>
    <row r="16" spans="1:35" ht="14" customHeight="1" x14ac:dyDescent="0.15">
      <c r="A16" s="49" t="s">
        <v>190</v>
      </c>
      <c r="B16">
        <f>'BIFUbC-heavy-or-residual-oil'!B16</f>
        <v>0</v>
      </c>
      <c r="C16">
        <f>'BIFUbC-heavy-or-residual-oil'!C16</f>
        <v>0</v>
      </c>
      <c r="D16">
        <f>'BIFUbC-heavy-or-residual-oil'!D16</f>
        <v>0</v>
      </c>
      <c r="E16">
        <f>'BIFUbC-heavy-or-residual-oil'!E16</f>
        <v>0</v>
      </c>
      <c r="F16">
        <f>'BIFUbC-heavy-or-residual-oil'!F16</f>
        <v>0</v>
      </c>
      <c r="G16">
        <f>'BIFUbC-heavy-or-residual-oil'!G16</f>
        <v>0</v>
      </c>
      <c r="H16">
        <f>'BIFUbC-heavy-or-residual-oil'!H16</f>
        <v>0</v>
      </c>
      <c r="I16">
        <f>'BIFUbC-heavy-or-residual-oil'!I16</f>
        <v>0</v>
      </c>
      <c r="J16">
        <f>'BIFUbC-heavy-or-residual-oil'!J16</f>
        <v>0</v>
      </c>
      <c r="K16">
        <f>'BIFUbC-heavy-or-residual-oil'!K16</f>
        <v>0</v>
      </c>
      <c r="L16">
        <f>'BIFUbC-heavy-or-residual-oil'!L16</f>
        <v>0</v>
      </c>
      <c r="M16">
        <f>'BIFUbC-heavy-or-residual-oil'!M16</f>
        <v>0</v>
      </c>
      <c r="N16">
        <f>'BIFUbC-heavy-or-residual-oil'!N16</f>
        <v>0</v>
      </c>
      <c r="O16">
        <f>'BIFUbC-heavy-or-residual-oil'!O16</f>
        <v>0</v>
      </c>
      <c r="P16">
        <f>'BIFUbC-heavy-or-residual-oil'!P16</f>
        <v>0</v>
      </c>
      <c r="Q16">
        <f>'BIFUbC-heavy-or-residual-oil'!Q16</f>
        <v>0</v>
      </c>
      <c r="R16">
        <f>'BIFUbC-heavy-or-residual-oil'!R16</f>
        <v>0</v>
      </c>
      <c r="S16">
        <f>'BIFUbC-heavy-or-residual-oil'!S16</f>
        <v>0</v>
      </c>
      <c r="T16">
        <f>'BIFUbC-heavy-or-residual-oil'!T16</f>
        <v>0</v>
      </c>
      <c r="U16">
        <f>'BIFUbC-heavy-or-residual-oil'!U16</f>
        <v>0</v>
      </c>
      <c r="V16">
        <f>'BIFUbC-heavy-or-residual-oil'!V16</f>
        <v>0</v>
      </c>
      <c r="W16">
        <f>'BIFUbC-heavy-or-residual-oil'!W16</f>
        <v>0</v>
      </c>
      <c r="X16">
        <f>'BIFUbC-heavy-or-residual-oil'!X16</f>
        <v>0</v>
      </c>
      <c r="Y16">
        <f>'BIFUbC-heavy-or-residual-oil'!Y16</f>
        <v>0</v>
      </c>
      <c r="Z16">
        <f>'BIFUbC-heavy-or-residual-oil'!Z16</f>
        <v>0</v>
      </c>
      <c r="AA16">
        <f>'BIFUbC-heavy-or-residual-oil'!AA16</f>
        <v>0</v>
      </c>
      <c r="AB16">
        <f>'BIFUbC-heavy-or-residual-oil'!AB16</f>
        <v>0</v>
      </c>
      <c r="AC16">
        <f>'BIFUbC-heavy-or-residual-oil'!AC16</f>
        <v>0</v>
      </c>
      <c r="AD16">
        <f>'BIFUbC-heavy-or-residual-oil'!AD16</f>
        <v>0</v>
      </c>
      <c r="AE16">
        <f>'BIFUbC-heavy-or-residual-oil'!AE16</f>
        <v>0</v>
      </c>
      <c r="AF16">
        <f>'BIFUbC-heavy-or-residual-oil'!AF16</f>
        <v>0</v>
      </c>
    </row>
    <row r="17" spans="1:33" ht="14" customHeight="1" x14ac:dyDescent="0.15">
      <c r="A17" s="49" t="s">
        <v>191</v>
      </c>
      <c r="B17">
        <f>'BIFUbC-heavy-or-residual-oil'!B17</f>
        <v>0</v>
      </c>
      <c r="C17">
        <f>'BIFUbC-heavy-or-residual-oil'!C17</f>
        <v>0</v>
      </c>
      <c r="D17">
        <f>'BIFUbC-heavy-or-residual-oil'!D17</f>
        <v>0</v>
      </c>
      <c r="E17">
        <f>'BIFUbC-heavy-or-residual-oil'!E17</f>
        <v>0</v>
      </c>
      <c r="F17">
        <f>'BIFUbC-heavy-or-residual-oil'!F17</f>
        <v>0</v>
      </c>
      <c r="G17">
        <f>'BIFUbC-heavy-or-residual-oil'!G17</f>
        <v>0</v>
      </c>
      <c r="H17">
        <f>'BIFUbC-heavy-or-residual-oil'!H17</f>
        <v>0</v>
      </c>
      <c r="I17">
        <f>'BIFUbC-heavy-or-residual-oil'!I17</f>
        <v>0</v>
      </c>
      <c r="J17">
        <f>'BIFUbC-heavy-or-residual-oil'!J17</f>
        <v>0</v>
      </c>
      <c r="K17">
        <f>'BIFUbC-heavy-or-residual-oil'!K17</f>
        <v>0</v>
      </c>
      <c r="L17">
        <f>'BIFUbC-heavy-or-residual-oil'!L17</f>
        <v>0</v>
      </c>
      <c r="M17">
        <f>'BIFUbC-heavy-or-residual-oil'!M17</f>
        <v>0</v>
      </c>
      <c r="N17">
        <f>'BIFUbC-heavy-or-residual-oil'!N17</f>
        <v>0</v>
      </c>
      <c r="O17">
        <f>'BIFUbC-heavy-or-residual-oil'!O17</f>
        <v>0</v>
      </c>
      <c r="P17">
        <f>'BIFUbC-heavy-or-residual-oil'!P17</f>
        <v>0</v>
      </c>
      <c r="Q17">
        <f>'BIFUbC-heavy-or-residual-oil'!Q17</f>
        <v>0</v>
      </c>
      <c r="R17">
        <f>'BIFUbC-heavy-or-residual-oil'!R17</f>
        <v>0</v>
      </c>
      <c r="S17">
        <f>'BIFUbC-heavy-or-residual-oil'!S17</f>
        <v>0</v>
      </c>
      <c r="T17">
        <f>'BIFUbC-heavy-or-residual-oil'!T17</f>
        <v>0</v>
      </c>
      <c r="U17">
        <f>'BIFUbC-heavy-or-residual-oil'!U17</f>
        <v>0</v>
      </c>
      <c r="V17">
        <f>'BIFUbC-heavy-or-residual-oil'!V17</f>
        <v>0</v>
      </c>
      <c r="W17">
        <f>'BIFUbC-heavy-or-residual-oil'!W17</f>
        <v>0</v>
      </c>
      <c r="X17">
        <f>'BIFUbC-heavy-or-residual-oil'!X17</f>
        <v>0</v>
      </c>
      <c r="Y17">
        <f>'BIFUbC-heavy-or-residual-oil'!Y17</f>
        <v>0</v>
      </c>
      <c r="Z17">
        <f>'BIFUbC-heavy-or-residual-oil'!Z17</f>
        <v>0</v>
      </c>
      <c r="AA17">
        <f>'BIFUbC-heavy-or-residual-oil'!AA17</f>
        <v>0</v>
      </c>
      <c r="AB17">
        <f>'BIFUbC-heavy-or-residual-oil'!AB17</f>
        <v>0</v>
      </c>
      <c r="AC17">
        <f>'BIFUbC-heavy-or-residual-oil'!AC17</f>
        <v>0</v>
      </c>
      <c r="AD17">
        <f>'BIFUbC-heavy-or-residual-oil'!AD17</f>
        <v>0</v>
      </c>
      <c r="AE17">
        <f>'BIFUbC-heavy-or-residual-oil'!AE17</f>
        <v>0</v>
      </c>
      <c r="AF17">
        <f>'BIFUbC-heavy-or-residual-oil'!AF17</f>
        <v>0</v>
      </c>
    </row>
    <row r="18" spans="1:33" ht="14" customHeight="1" x14ac:dyDescent="0.15">
      <c r="A18" s="49" t="s">
        <v>192</v>
      </c>
      <c r="B18">
        <f>'BIFUbC-heavy-or-residual-oil'!B18</f>
        <v>0</v>
      </c>
      <c r="C18" s="57">
        <f>'BIFUbC-heavy-or-residual-oil'!C18</f>
        <v>0</v>
      </c>
      <c r="D18" s="57">
        <f>'BIFUbC-heavy-or-residual-oil'!D18</f>
        <v>0</v>
      </c>
      <c r="E18" s="57">
        <f>'BIFUbC-heavy-or-residual-oil'!E18</f>
        <v>0</v>
      </c>
      <c r="F18" s="57">
        <f>'BIFUbC-heavy-or-residual-oil'!F18</f>
        <v>0</v>
      </c>
      <c r="G18" s="57">
        <f>'BIFUbC-heavy-or-residual-oil'!G18</f>
        <v>0</v>
      </c>
      <c r="H18" s="57">
        <f>'BIFUbC-heavy-or-residual-oil'!H18</f>
        <v>0</v>
      </c>
      <c r="I18" s="57">
        <f>'BIFUbC-heavy-or-residual-oil'!I18</f>
        <v>0</v>
      </c>
      <c r="J18" s="57">
        <f>'BIFUbC-heavy-or-residual-oil'!J18</f>
        <v>0</v>
      </c>
      <c r="K18" s="57">
        <f>'BIFUbC-heavy-or-residual-oil'!K18</f>
        <v>0</v>
      </c>
      <c r="L18" s="57">
        <f>'BIFUbC-heavy-or-residual-oil'!L18</f>
        <v>0</v>
      </c>
      <c r="M18" s="57">
        <f>'BIFUbC-heavy-or-residual-oil'!M18</f>
        <v>0</v>
      </c>
      <c r="N18" s="57">
        <f>'BIFUbC-heavy-or-residual-oil'!N18</f>
        <v>0</v>
      </c>
      <c r="O18" s="57">
        <f>'BIFUbC-heavy-or-residual-oil'!O18</f>
        <v>0</v>
      </c>
      <c r="P18" s="57">
        <f>'BIFUbC-heavy-or-residual-oil'!P18</f>
        <v>0</v>
      </c>
      <c r="Q18" s="57">
        <f>'BIFUbC-heavy-or-residual-oil'!Q18</f>
        <v>0</v>
      </c>
      <c r="R18" s="57">
        <f>'BIFUbC-heavy-or-residual-oil'!R18</f>
        <v>0</v>
      </c>
      <c r="S18" s="57">
        <f>'BIFUbC-heavy-or-residual-oil'!S18</f>
        <v>0</v>
      </c>
      <c r="T18" s="57">
        <f>'BIFUbC-heavy-or-residual-oil'!T18</f>
        <v>0</v>
      </c>
      <c r="U18" s="57">
        <f>'BIFUbC-heavy-or-residual-oil'!U18</f>
        <v>0</v>
      </c>
      <c r="V18" s="57">
        <f>'BIFUbC-heavy-or-residual-oil'!V18</f>
        <v>0</v>
      </c>
      <c r="W18" s="57">
        <f>'BIFUbC-heavy-or-residual-oil'!W18</f>
        <v>0</v>
      </c>
      <c r="X18" s="57">
        <f>'BIFUbC-heavy-or-residual-oil'!X18</f>
        <v>0</v>
      </c>
      <c r="Y18" s="57">
        <f>'BIFUbC-heavy-or-residual-oil'!Y18</f>
        <v>0</v>
      </c>
      <c r="Z18" s="57">
        <f>'BIFUbC-heavy-or-residual-oil'!Z18</f>
        <v>0</v>
      </c>
      <c r="AA18" s="57">
        <f>'BIFUbC-heavy-or-residual-oil'!AA18</f>
        <v>0</v>
      </c>
      <c r="AB18" s="57">
        <f>'BIFUbC-heavy-or-residual-oil'!AB18</f>
        <v>0</v>
      </c>
      <c r="AC18" s="57">
        <f>'BIFUbC-heavy-or-residual-oil'!AC18</f>
        <v>0</v>
      </c>
      <c r="AD18" s="57">
        <f>'BIFUbC-heavy-or-residual-oil'!AD18</f>
        <v>0</v>
      </c>
      <c r="AE18" s="57">
        <f>'BIFUbC-heavy-or-residual-oil'!AE18</f>
        <v>0</v>
      </c>
      <c r="AF18" s="57">
        <f>'BIFUbC-heavy-or-residual-oil'!AF18</f>
        <v>0</v>
      </c>
      <c r="AG18" s="31"/>
    </row>
    <row r="19" spans="1:33" ht="14" customHeight="1" x14ac:dyDescent="0.15">
      <c r="A19" s="49" t="s">
        <v>193</v>
      </c>
      <c r="B19">
        <f>'BIFUbC-heavy-or-residual-oil'!B19</f>
        <v>0</v>
      </c>
      <c r="C19">
        <f>'BIFUbC-heavy-or-residual-oil'!C19</f>
        <v>0</v>
      </c>
      <c r="D19">
        <f>'BIFUbC-heavy-or-residual-oil'!D19</f>
        <v>0</v>
      </c>
      <c r="E19">
        <f>'BIFUbC-heavy-or-residual-oil'!E19</f>
        <v>0</v>
      </c>
      <c r="F19">
        <f>'BIFUbC-heavy-or-residual-oil'!F19</f>
        <v>0</v>
      </c>
      <c r="G19">
        <f>'BIFUbC-heavy-or-residual-oil'!G19</f>
        <v>0</v>
      </c>
      <c r="H19">
        <f>'BIFUbC-heavy-or-residual-oil'!H19</f>
        <v>0</v>
      </c>
      <c r="I19">
        <f>'BIFUbC-heavy-or-residual-oil'!I19</f>
        <v>0</v>
      </c>
      <c r="J19">
        <f>'BIFUbC-heavy-or-residual-oil'!J19</f>
        <v>0</v>
      </c>
      <c r="K19">
        <f>'BIFUbC-heavy-or-residual-oil'!K19</f>
        <v>0</v>
      </c>
      <c r="L19">
        <f>'BIFUbC-heavy-or-residual-oil'!L19</f>
        <v>0</v>
      </c>
      <c r="M19">
        <f>'BIFUbC-heavy-or-residual-oil'!M19</f>
        <v>0</v>
      </c>
      <c r="N19">
        <f>'BIFUbC-heavy-or-residual-oil'!N19</f>
        <v>0</v>
      </c>
      <c r="O19">
        <f>'BIFUbC-heavy-or-residual-oil'!O19</f>
        <v>0</v>
      </c>
      <c r="P19">
        <f>'BIFUbC-heavy-or-residual-oil'!P19</f>
        <v>0</v>
      </c>
      <c r="Q19">
        <f>'BIFUbC-heavy-or-residual-oil'!Q19</f>
        <v>0</v>
      </c>
      <c r="R19">
        <f>'BIFUbC-heavy-or-residual-oil'!R19</f>
        <v>0</v>
      </c>
      <c r="S19">
        <f>'BIFUbC-heavy-or-residual-oil'!S19</f>
        <v>0</v>
      </c>
      <c r="T19">
        <f>'BIFUbC-heavy-or-residual-oil'!T19</f>
        <v>0</v>
      </c>
      <c r="U19">
        <f>'BIFUbC-heavy-or-residual-oil'!U19</f>
        <v>0</v>
      </c>
      <c r="V19">
        <f>'BIFUbC-heavy-or-residual-oil'!V19</f>
        <v>0</v>
      </c>
      <c r="W19">
        <f>'BIFUbC-heavy-or-residual-oil'!W19</f>
        <v>0</v>
      </c>
      <c r="X19">
        <f>'BIFUbC-heavy-or-residual-oil'!X19</f>
        <v>0</v>
      </c>
      <c r="Y19">
        <f>'BIFUbC-heavy-or-residual-oil'!Y19</f>
        <v>0</v>
      </c>
      <c r="Z19">
        <f>'BIFUbC-heavy-or-residual-oil'!Z19</f>
        <v>0</v>
      </c>
      <c r="AA19">
        <f>'BIFUbC-heavy-or-residual-oil'!AA19</f>
        <v>0</v>
      </c>
      <c r="AB19">
        <f>'BIFUbC-heavy-or-residual-oil'!AB19</f>
        <v>0</v>
      </c>
      <c r="AC19">
        <f>'BIFUbC-heavy-or-residual-oil'!AC19</f>
        <v>0</v>
      </c>
      <c r="AD19">
        <f>'BIFUbC-heavy-or-residual-oil'!AD19</f>
        <v>0</v>
      </c>
      <c r="AE19">
        <f>'BIFUbC-heavy-or-residual-oil'!AE19</f>
        <v>0</v>
      </c>
      <c r="AF19">
        <f>'BIFUbC-heavy-or-residual-oil'!AF19</f>
        <v>0</v>
      </c>
    </row>
    <row r="20" spans="1:33" ht="14" customHeight="1" x14ac:dyDescent="0.15">
      <c r="A20" s="49" t="s">
        <v>194</v>
      </c>
      <c r="B20">
        <f>'BIFUbC-heavy-or-residual-oil'!B20</f>
        <v>0</v>
      </c>
      <c r="C20">
        <f>'BIFUbC-heavy-or-residual-oil'!C20</f>
        <v>0</v>
      </c>
      <c r="D20">
        <f>'BIFUbC-heavy-or-residual-oil'!D20</f>
        <v>0</v>
      </c>
      <c r="E20">
        <f>'BIFUbC-heavy-or-residual-oil'!E20</f>
        <v>0</v>
      </c>
      <c r="F20">
        <f>'BIFUbC-heavy-or-residual-oil'!F20</f>
        <v>0</v>
      </c>
      <c r="G20">
        <f>'BIFUbC-heavy-or-residual-oil'!G20</f>
        <v>0</v>
      </c>
      <c r="H20">
        <f>'BIFUbC-heavy-or-residual-oil'!H20</f>
        <v>0</v>
      </c>
      <c r="I20">
        <f>'BIFUbC-heavy-or-residual-oil'!I20</f>
        <v>0</v>
      </c>
      <c r="J20">
        <f>'BIFUbC-heavy-or-residual-oil'!J20</f>
        <v>0</v>
      </c>
      <c r="K20">
        <f>'BIFUbC-heavy-or-residual-oil'!K20</f>
        <v>0</v>
      </c>
      <c r="L20">
        <f>'BIFUbC-heavy-or-residual-oil'!L20</f>
        <v>0</v>
      </c>
      <c r="M20">
        <f>'BIFUbC-heavy-or-residual-oil'!M20</f>
        <v>0</v>
      </c>
      <c r="N20">
        <f>'BIFUbC-heavy-or-residual-oil'!N20</f>
        <v>0</v>
      </c>
      <c r="O20">
        <f>'BIFUbC-heavy-or-residual-oil'!O20</f>
        <v>0</v>
      </c>
      <c r="P20">
        <f>'BIFUbC-heavy-or-residual-oil'!P20</f>
        <v>0</v>
      </c>
      <c r="Q20">
        <f>'BIFUbC-heavy-or-residual-oil'!Q20</f>
        <v>0</v>
      </c>
      <c r="R20">
        <f>'BIFUbC-heavy-or-residual-oil'!R20</f>
        <v>0</v>
      </c>
      <c r="S20">
        <f>'BIFUbC-heavy-or-residual-oil'!S20</f>
        <v>0</v>
      </c>
      <c r="T20">
        <f>'BIFUbC-heavy-or-residual-oil'!T20</f>
        <v>0</v>
      </c>
      <c r="U20">
        <f>'BIFUbC-heavy-or-residual-oil'!U20</f>
        <v>0</v>
      </c>
      <c r="V20">
        <f>'BIFUbC-heavy-or-residual-oil'!V20</f>
        <v>0</v>
      </c>
      <c r="W20">
        <f>'BIFUbC-heavy-or-residual-oil'!W20</f>
        <v>0</v>
      </c>
      <c r="X20">
        <f>'BIFUbC-heavy-or-residual-oil'!X20</f>
        <v>0</v>
      </c>
      <c r="Y20">
        <f>'BIFUbC-heavy-or-residual-oil'!Y20</f>
        <v>0</v>
      </c>
      <c r="Z20">
        <f>'BIFUbC-heavy-or-residual-oil'!Z20</f>
        <v>0</v>
      </c>
      <c r="AA20">
        <f>'BIFUbC-heavy-or-residual-oil'!AA20</f>
        <v>0</v>
      </c>
      <c r="AB20">
        <f>'BIFUbC-heavy-or-residual-oil'!AB20</f>
        <v>0</v>
      </c>
      <c r="AC20">
        <f>'BIFUbC-heavy-or-residual-oil'!AC20</f>
        <v>0</v>
      </c>
      <c r="AD20">
        <f>'BIFUbC-heavy-or-residual-oil'!AD20</f>
        <v>0</v>
      </c>
      <c r="AE20">
        <f>'BIFUbC-heavy-or-residual-oil'!AE20</f>
        <v>0</v>
      </c>
      <c r="AF20">
        <f>'BIFUbC-heavy-or-residual-oil'!AF20</f>
        <v>0</v>
      </c>
      <c r="AG20" s="58"/>
    </row>
    <row r="21" spans="1:33" ht="14" customHeight="1" x14ac:dyDescent="0.15">
      <c r="A21" s="49" t="s">
        <v>195</v>
      </c>
      <c r="B21">
        <f>'BIFUbC-heavy-or-residual-oil'!B21</f>
        <v>0</v>
      </c>
      <c r="C21">
        <f>'BIFUbC-heavy-or-residual-oil'!C21</f>
        <v>0</v>
      </c>
      <c r="D21">
        <f>'BIFUbC-heavy-or-residual-oil'!D21</f>
        <v>0</v>
      </c>
      <c r="E21">
        <f>'BIFUbC-heavy-or-residual-oil'!E21</f>
        <v>0</v>
      </c>
      <c r="F21">
        <f>'BIFUbC-heavy-or-residual-oil'!F21</f>
        <v>0</v>
      </c>
      <c r="G21">
        <f>'BIFUbC-heavy-or-residual-oil'!G21</f>
        <v>0</v>
      </c>
      <c r="H21">
        <f>'BIFUbC-heavy-or-residual-oil'!H21</f>
        <v>0</v>
      </c>
      <c r="I21">
        <f>'BIFUbC-heavy-or-residual-oil'!I21</f>
        <v>0</v>
      </c>
      <c r="J21">
        <f>'BIFUbC-heavy-or-residual-oil'!J21</f>
        <v>0</v>
      </c>
      <c r="K21">
        <f>'BIFUbC-heavy-or-residual-oil'!K21</f>
        <v>0</v>
      </c>
      <c r="L21">
        <f>'BIFUbC-heavy-or-residual-oil'!L21</f>
        <v>0</v>
      </c>
      <c r="M21">
        <f>'BIFUbC-heavy-or-residual-oil'!M21</f>
        <v>0</v>
      </c>
      <c r="N21">
        <f>'BIFUbC-heavy-or-residual-oil'!N21</f>
        <v>0</v>
      </c>
      <c r="O21">
        <f>'BIFUbC-heavy-or-residual-oil'!O21</f>
        <v>0</v>
      </c>
      <c r="P21">
        <f>'BIFUbC-heavy-or-residual-oil'!P21</f>
        <v>0</v>
      </c>
      <c r="Q21">
        <f>'BIFUbC-heavy-or-residual-oil'!Q21</f>
        <v>0</v>
      </c>
      <c r="R21">
        <f>'BIFUbC-heavy-or-residual-oil'!R21</f>
        <v>0</v>
      </c>
      <c r="S21">
        <f>'BIFUbC-heavy-or-residual-oil'!S21</f>
        <v>0</v>
      </c>
      <c r="T21">
        <f>'BIFUbC-heavy-or-residual-oil'!T21</f>
        <v>0</v>
      </c>
      <c r="U21">
        <f>'BIFUbC-heavy-or-residual-oil'!U21</f>
        <v>0</v>
      </c>
      <c r="V21">
        <f>'BIFUbC-heavy-or-residual-oil'!V21</f>
        <v>0</v>
      </c>
      <c r="W21">
        <f>'BIFUbC-heavy-or-residual-oil'!W21</f>
        <v>0</v>
      </c>
      <c r="X21">
        <f>'BIFUbC-heavy-or-residual-oil'!X21</f>
        <v>0</v>
      </c>
      <c r="Y21">
        <f>'BIFUbC-heavy-or-residual-oil'!Y21</f>
        <v>0</v>
      </c>
      <c r="Z21">
        <f>'BIFUbC-heavy-or-residual-oil'!Z21</f>
        <v>0</v>
      </c>
      <c r="AA21">
        <f>'BIFUbC-heavy-or-residual-oil'!AA21</f>
        <v>0</v>
      </c>
      <c r="AB21">
        <f>'BIFUbC-heavy-or-residual-oil'!AB21</f>
        <v>0</v>
      </c>
      <c r="AC21">
        <f>'BIFUbC-heavy-or-residual-oil'!AC21</f>
        <v>0</v>
      </c>
      <c r="AD21">
        <f>'BIFUbC-heavy-or-residual-oil'!AD21</f>
        <v>0</v>
      </c>
      <c r="AE21">
        <f>'BIFUbC-heavy-or-residual-oil'!AE21</f>
        <v>0</v>
      </c>
      <c r="AF21">
        <f>'BIFUbC-heavy-or-residual-oil'!AF21</f>
        <v>0</v>
      </c>
    </row>
    <row r="22" spans="1:33" ht="14" customHeight="1" x14ac:dyDescent="0.15">
      <c r="A22" s="49" t="s">
        <v>196</v>
      </c>
      <c r="B22">
        <f>'BIFUbC-heavy-or-residual-oil'!B22</f>
        <v>0</v>
      </c>
      <c r="C22">
        <f>'BIFUbC-heavy-or-residual-oil'!C22</f>
        <v>0</v>
      </c>
      <c r="D22">
        <f>'BIFUbC-heavy-or-residual-oil'!D22</f>
        <v>0</v>
      </c>
      <c r="E22">
        <f>'BIFUbC-heavy-or-residual-oil'!E22</f>
        <v>0</v>
      </c>
      <c r="F22">
        <f>'BIFUbC-heavy-or-residual-oil'!F22</f>
        <v>0</v>
      </c>
      <c r="G22">
        <f>'BIFUbC-heavy-or-residual-oil'!G22</f>
        <v>0</v>
      </c>
      <c r="H22">
        <f>'BIFUbC-heavy-or-residual-oil'!H22</f>
        <v>0</v>
      </c>
      <c r="I22">
        <f>'BIFUbC-heavy-or-residual-oil'!I22</f>
        <v>0</v>
      </c>
      <c r="J22">
        <f>'BIFUbC-heavy-or-residual-oil'!J22</f>
        <v>0</v>
      </c>
      <c r="K22">
        <f>'BIFUbC-heavy-or-residual-oil'!K22</f>
        <v>0</v>
      </c>
      <c r="L22">
        <f>'BIFUbC-heavy-or-residual-oil'!L22</f>
        <v>0</v>
      </c>
      <c r="M22">
        <f>'BIFUbC-heavy-or-residual-oil'!M22</f>
        <v>0</v>
      </c>
      <c r="N22">
        <f>'BIFUbC-heavy-or-residual-oil'!N22</f>
        <v>0</v>
      </c>
      <c r="O22">
        <f>'BIFUbC-heavy-or-residual-oil'!O22</f>
        <v>0</v>
      </c>
      <c r="P22">
        <f>'BIFUbC-heavy-or-residual-oil'!P22</f>
        <v>0</v>
      </c>
      <c r="Q22">
        <f>'BIFUbC-heavy-or-residual-oil'!Q22</f>
        <v>0</v>
      </c>
      <c r="R22">
        <f>'BIFUbC-heavy-or-residual-oil'!R22</f>
        <v>0</v>
      </c>
      <c r="S22">
        <f>'BIFUbC-heavy-or-residual-oil'!S22</f>
        <v>0</v>
      </c>
      <c r="T22">
        <f>'BIFUbC-heavy-or-residual-oil'!T22</f>
        <v>0</v>
      </c>
      <c r="U22">
        <f>'BIFUbC-heavy-or-residual-oil'!U22</f>
        <v>0</v>
      </c>
      <c r="V22">
        <f>'BIFUbC-heavy-or-residual-oil'!V22</f>
        <v>0</v>
      </c>
      <c r="W22">
        <f>'BIFUbC-heavy-or-residual-oil'!W22</f>
        <v>0</v>
      </c>
      <c r="X22">
        <f>'BIFUbC-heavy-or-residual-oil'!X22</f>
        <v>0</v>
      </c>
      <c r="Y22">
        <f>'BIFUbC-heavy-or-residual-oil'!Y22</f>
        <v>0</v>
      </c>
      <c r="Z22">
        <f>'BIFUbC-heavy-or-residual-oil'!Z22</f>
        <v>0</v>
      </c>
      <c r="AA22">
        <f>'BIFUbC-heavy-or-residual-oil'!AA22</f>
        <v>0</v>
      </c>
      <c r="AB22">
        <f>'BIFUbC-heavy-or-residual-oil'!AB22</f>
        <v>0</v>
      </c>
      <c r="AC22">
        <f>'BIFUbC-heavy-or-residual-oil'!AC22</f>
        <v>0</v>
      </c>
      <c r="AD22">
        <f>'BIFUbC-heavy-or-residual-oil'!AD22</f>
        <v>0</v>
      </c>
      <c r="AE22">
        <f>'BIFUbC-heavy-or-residual-oil'!AE22</f>
        <v>0</v>
      </c>
      <c r="AF22">
        <f>'BIFUbC-heavy-or-residual-oil'!AF22</f>
        <v>0</v>
      </c>
    </row>
    <row r="23" spans="1:33" ht="14" customHeight="1" x14ac:dyDescent="0.15">
      <c r="A23" s="49" t="s">
        <v>197</v>
      </c>
      <c r="B23">
        <f>'BIFUbC-heavy-or-residual-oil'!B23</f>
        <v>0</v>
      </c>
      <c r="C23">
        <f>'BIFUbC-heavy-or-residual-oil'!C23</f>
        <v>0</v>
      </c>
      <c r="D23">
        <f>'BIFUbC-heavy-or-residual-oil'!D23</f>
        <v>0</v>
      </c>
      <c r="E23">
        <f>'BIFUbC-heavy-or-residual-oil'!E23</f>
        <v>0</v>
      </c>
      <c r="F23">
        <f>'BIFUbC-heavy-or-residual-oil'!F23</f>
        <v>0</v>
      </c>
      <c r="G23">
        <f>'BIFUbC-heavy-or-residual-oil'!G23</f>
        <v>0</v>
      </c>
      <c r="H23">
        <f>'BIFUbC-heavy-or-residual-oil'!H23</f>
        <v>0</v>
      </c>
      <c r="I23">
        <f>'BIFUbC-heavy-or-residual-oil'!I23</f>
        <v>0</v>
      </c>
      <c r="J23">
        <f>'BIFUbC-heavy-or-residual-oil'!J23</f>
        <v>0</v>
      </c>
      <c r="K23">
        <f>'BIFUbC-heavy-or-residual-oil'!K23</f>
        <v>0</v>
      </c>
      <c r="L23">
        <f>'BIFUbC-heavy-or-residual-oil'!L23</f>
        <v>0</v>
      </c>
      <c r="M23">
        <f>'BIFUbC-heavy-or-residual-oil'!M23</f>
        <v>0</v>
      </c>
      <c r="N23">
        <f>'BIFUbC-heavy-or-residual-oil'!N23</f>
        <v>0</v>
      </c>
      <c r="O23">
        <f>'BIFUbC-heavy-or-residual-oil'!O23</f>
        <v>0</v>
      </c>
      <c r="P23">
        <f>'BIFUbC-heavy-or-residual-oil'!P23</f>
        <v>0</v>
      </c>
      <c r="Q23">
        <f>'BIFUbC-heavy-or-residual-oil'!Q23</f>
        <v>0</v>
      </c>
      <c r="R23">
        <f>'BIFUbC-heavy-or-residual-oil'!R23</f>
        <v>0</v>
      </c>
      <c r="S23">
        <f>'BIFUbC-heavy-or-residual-oil'!S23</f>
        <v>0</v>
      </c>
      <c r="T23">
        <f>'BIFUbC-heavy-or-residual-oil'!T23</f>
        <v>0</v>
      </c>
      <c r="U23">
        <f>'BIFUbC-heavy-or-residual-oil'!U23</f>
        <v>0</v>
      </c>
      <c r="V23">
        <f>'BIFUbC-heavy-or-residual-oil'!V23</f>
        <v>0</v>
      </c>
      <c r="W23">
        <f>'BIFUbC-heavy-or-residual-oil'!W23</f>
        <v>0</v>
      </c>
      <c r="X23">
        <f>'BIFUbC-heavy-or-residual-oil'!X23</f>
        <v>0</v>
      </c>
      <c r="Y23">
        <f>'BIFUbC-heavy-or-residual-oil'!Y23</f>
        <v>0</v>
      </c>
      <c r="Z23">
        <f>'BIFUbC-heavy-or-residual-oil'!Z23</f>
        <v>0</v>
      </c>
      <c r="AA23">
        <f>'BIFUbC-heavy-or-residual-oil'!AA23</f>
        <v>0</v>
      </c>
      <c r="AB23">
        <f>'BIFUbC-heavy-or-residual-oil'!AB23</f>
        <v>0</v>
      </c>
      <c r="AC23">
        <f>'BIFUbC-heavy-or-residual-oil'!AC23</f>
        <v>0</v>
      </c>
      <c r="AD23">
        <f>'BIFUbC-heavy-or-residual-oil'!AD23</f>
        <v>0</v>
      </c>
      <c r="AE23">
        <f>'BIFUbC-heavy-or-residual-oil'!AE23</f>
        <v>0</v>
      </c>
      <c r="AF23">
        <f>'BIFUbC-heavy-or-residual-oil'!AF23</f>
        <v>0</v>
      </c>
    </row>
    <row r="24" spans="1:33" ht="14" customHeight="1" x14ac:dyDescent="0.15">
      <c r="A24" s="49" t="s">
        <v>198</v>
      </c>
      <c r="B24">
        <f>'BIFUbC-heavy-or-residual-oil'!B24</f>
        <v>0</v>
      </c>
      <c r="C24">
        <f>'BIFUbC-heavy-or-residual-oil'!C24</f>
        <v>0</v>
      </c>
      <c r="D24">
        <f>'BIFUbC-heavy-or-residual-oil'!D24</f>
        <v>0</v>
      </c>
      <c r="E24">
        <f>'BIFUbC-heavy-or-residual-oil'!E24</f>
        <v>0</v>
      </c>
      <c r="F24">
        <f>'BIFUbC-heavy-or-residual-oil'!F24</f>
        <v>0</v>
      </c>
      <c r="G24">
        <f>'BIFUbC-heavy-or-residual-oil'!G24</f>
        <v>0</v>
      </c>
      <c r="H24">
        <f>'BIFUbC-heavy-or-residual-oil'!H24</f>
        <v>0</v>
      </c>
      <c r="I24">
        <f>'BIFUbC-heavy-or-residual-oil'!I24</f>
        <v>0</v>
      </c>
      <c r="J24">
        <f>'BIFUbC-heavy-or-residual-oil'!J24</f>
        <v>0</v>
      </c>
      <c r="K24">
        <f>'BIFUbC-heavy-or-residual-oil'!K24</f>
        <v>0</v>
      </c>
      <c r="L24">
        <f>'BIFUbC-heavy-or-residual-oil'!L24</f>
        <v>0</v>
      </c>
      <c r="M24">
        <f>'BIFUbC-heavy-or-residual-oil'!M24</f>
        <v>0</v>
      </c>
      <c r="N24">
        <f>'BIFUbC-heavy-or-residual-oil'!N24</f>
        <v>0</v>
      </c>
      <c r="O24">
        <f>'BIFUbC-heavy-or-residual-oil'!O24</f>
        <v>0</v>
      </c>
      <c r="P24">
        <f>'BIFUbC-heavy-or-residual-oil'!P24</f>
        <v>0</v>
      </c>
      <c r="Q24">
        <f>'BIFUbC-heavy-or-residual-oil'!Q24</f>
        <v>0</v>
      </c>
      <c r="R24">
        <f>'BIFUbC-heavy-or-residual-oil'!R24</f>
        <v>0</v>
      </c>
      <c r="S24">
        <f>'BIFUbC-heavy-or-residual-oil'!S24</f>
        <v>0</v>
      </c>
      <c r="T24">
        <f>'BIFUbC-heavy-or-residual-oil'!T24</f>
        <v>0</v>
      </c>
      <c r="U24">
        <f>'BIFUbC-heavy-or-residual-oil'!U24</f>
        <v>0</v>
      </c>
      <c r="V24">
        <f>'BIFUbC-heavy-or-residual-oil'!V24</f>
        <v>0</v>
      </c>
      <c r="W24">
        <f>'BIFUbC-heavy-or-residual-oil'!W24</f>
        <v>0</v>
      </c>
      <c r="X24">
        <f>'BIFUbC-heavy-or-residual-oil'!X24</f>
        <v>0</v>
      </c>
      <c r="Y24">
        <f>'BIFUbC-heavy-or-residual-oil'!Y24</f>
        <v>0</v>
      </c>
      <c r="Z24">
        <f>'BIFUbC-heavy-or-residual-oil'!Z24</f>
        <v>0</v>
      </c>
      <c r="AA24">
        <f>'BIFUbC-heavy-or-residual-oil'!AA24</f>
        <v>0</v>
      </c>
      <c r="AB24">
        <f>'BIFUbC-heavy-or-residual-oil'!AB24</f>
        <v>0</v>
      </c>
      <c r="AC24">
        <f>'BIFUbC-heavy-or-residual-oil'!AC24</f>
        <v>0</v>
      </c>
      <c r="AD24">
        <f>'BIFUbC-heavy-or-residual-oil'!AD24</f>
        <v>0</v>
      </c>
      <c r="AE24">
        <f>'BIFUbC-heavy-or-residual-oil'!AE24</f>
        <v>0</v>
      </c>
      <c r="AF24">
        <f>'BIFUbC-heavy-or-residual-oil'!AF24</f>
        <v>0</v>
      </c>
    </row>
    <row r="25" spans="1:33" ht="14" customHeight="1" x14ac:dyDescent="0.15">
      <c r="A25" s="49" t="s">
        <v>199</v>
      </c>
      <c r="B25">
        <f>'BIFUbC-heavy-or-residual-oil'!B25</f>
        <v>0</v>
      </c>
      <c r="C25">
        <f>'BIFUbC-heavy-or-residual-oil'!C25</f>
        <v>0</v>
      </c>
      <c r="D25">
        <f>'BIFUbC-heavy-or-residual-oil'!D25</f>
        <v>0</v>
      </c>
      <c r="E25">
        <f>'BIFUbC-heavy-or-residual-oil'!E25</f>
        <v>0</v>
      </c>
      <c r="F25">
        <f>'BIFUbC-heavy-or-residual-oil'!F25</f>
        <v>0</v>
      </c>
      <c r="G25">
        <f>'BIFUbC-heavy-or-residual-oil'!G25</f>
        <v>0</v>
      </c>
      <c r="H25">
        <f>'BIFUbC-heavy-or-residual-oil'!H25</f>
        <v>0</v>
      </c>
      <c r="I25">
        <f>'BIFUbC-heavy-or-residual-oil'!I25</f>
        <v>0</v>
      </c>
      <c r="J25">
        <f>'BIFUbC-heavy-or-residual-oil'!J25</f>
        <v>0</v>
      </c>
      <c r="K25">
        <f>'BIFUbC-heavy-or-residual-oil'!K25</f>
        <v>0</v>
      </c>
      <c r="L25">
        <f>'BIFUbC-heavy-or-residual-oil'!L25</f>
        <v>0</v>
      </c>
      <c r="M25">
        <f>'BIFUbC-heavy-or-residual-oil'!M25</f>
        <v>0</v>
      </c>
      <c r="N25">
        <f>'BIFUbC-heavy-or-residual-oil'!N25</f>
        <v>0</v>
      </c>
      <c r="O25">
        <f>'BIFUbC-heavy-or-residual-oil'!O25</f>
        <v>0</v>
      </c>
      <c r="P25">
        <f>'BIFUbC-heavy-or-residual-oil'!P25</f>
        <v>0</v>
      </c>
      <c r="Q25">
        <f>'BIFUbC-heavy-or-residual-oil'!Q25</f>
        <v>0</v>
      </c>
      <c r="R25">
        <f>'BIFUbC-heavy-or-residual-oil'!R25</f>
        <v>0</v>
      </c>
      <c r="S25">
        <f>'BIFUbC-heavy-or-residual-oil'!S25</f>
        <v>0</v>
      </c>
      <c r="T25">
        <f>'BIFUbC-heavy-or-residual-oil'!T25</f>
        <v>0</v>
      </c>
      <c r="U25">
        <f>'BIFUbC-heavy-or-residual-oil'!U25</f>
        <v>0</v>
      </c>
      <c r="V25">
        <f>'BIFUbC-heavy-or-residual-oil'!V25</f>
        <v>0</v>
      </c>
      <c r="W25">
        <f>'BIFUbC-heavy-or-residual-oil'!W25</f>
        <v>0</v>
      </c>
      <c r="X25">
        <f>'BIFUbC-heavy-or-residual-oil'!X25</f>
        <v>0</v>
      </c>
      <c r="Y25">
        <f>'BIFUbC-heavy-or-residual-oil'!Y25</f>
        <v>0</v>
      </c>
      <c r="Z25">
        <f>'BIFUbC-heavy-or-residual-oil'!Z25</f>
        <v>0</v>
      </c>
      <c r="AA25">
        <f>'BIFUbC-heavy-or-residual-oil'!AA25</f>
        <v>0</v>
      </c>
      <c r="AB25">
        <f>'BIFUbC-heavy-or-residual-oil'!AB25</f>
        <v>0</v>
      </c>
      <c r="AC25">
        <f>'BIFUbC-heavy-or-residual-oil'!AC25</f>
        <v>0</v>
      </c>
      <c r="AD25">
        <f>'BIFUbC-heavy-or-residual-oil'!AD25</f>
        <v>0</v>
      </c>
      <c r="AE25">
        <f>'BIFUbC-heavy-or-residual-oil'!AE25</f>
        <v>0</v>
      </c>
      <c r="AF25">
        <f>'BIFUbC-heavy-or-residual-oil'!AF25</f>
        <v>0</v>
      </c>
    </row>
    <row r="26" spans="1:33" ht="14" customHeight="1" x14ac:dyDescent="0.15">
      <c r="A26" s="49" t="s">
        <v>200</v>
      </c>
      <c r="B26">
        <f>'BIFUbC-heavy-or-residual-oil'!B26</f>
        <v>0</v>
      </c>
      <c r="C26">
        <f>'BIFUbC-heavy-or-residual-oil'!C26</f>
        <v>0</v>
      </c>
      <c r="D26">
        <f>'BIFUbC-heavy-or-residual-oil'!D26</f>
        <v>0</v>
      </c>
      <c r="E26">
        <f>'BIFUbC-heavy-or-residual-oil'!E26</f>
        <v>0</v>
      </c>
      <c r="F26">
        <f>'BIFUbC-heavy-or-residual-oil'!F26</f>
        <v>0</v>
      </c>
      <c r="G26">
        <f>'BIFUbC-heavy-or-residual-oil'!G26</f>
        <v>0</v>
      </c>
      <c r="H26">
        <f>'BIFUbC-heavy-or-residual-oil'!H26</f>
        <v>0</v>
      </c>
      <c r="I26">
        <f>'BIFUbC-heavy-or-residual-oil'!I26</f>
        <v>0</v>
      </c>
      <c r="J26">
        <f>'BIFUbC-heavy-or-residual-oil'!J26</f>
        <v>0</v>
      </c>
      <c r="K26">
        <f>'BIFUbC-heavy-or-residual-oil'!K26</f>
        <v>0</v>
      </c>
      <c r="L26">
        <f>'BIFUbC-heavy-or-residual-oil'!L26</f>
        <v>0</v>
      </c>
      <c r="M26">
        <f>'BIFUbC-heavy-or-residual-oil'!M26</f>
        <v>0</v>
      </c>
      <c r="N26">
        <f>'BIFUbC-heavy-or-residual-oil'!N26</f>
        <v>0</v>
      </c>
      <c r="O26">
        <f>'BIFUbC-heavy-or-residual-oil'!O26</f>
        <v>0</v>
      </c>
      <c r="P26">
        <f>'BIFUbC-heavy-or-residual-oil'!P26</f>
        <v>0</v>
      </c>
      <c r="Q26">
        <f>'BIFUbC-heavy-or-residual-oil'!Q26</f>
        <v>0</v>
      </c>
      <c r="R26">
        <f>'BIFUbC-heavy-or-residual-oil'!R26</f>
        <v>0</v>
      </c>
      <c r="S26">
        <f>'BIFUbC-heavy-or-residual-oil'!S26</f>
        <v>0</v>
      </c>
      <c r="T26">
        <f>'BIFUbC-heavy-or-residual-oil'!T26</f>
        <v>0</v>
      </c>
      <c r="U26">
        <f>'BIFUbC-heavy-or-residual-oil'!U26</f>
        <v>0</v>
      </c>
      <c r="V26">
        <f>'BIFUbC-heavy-or-residual-oil'!V26</f>
        <v>0</v>
      </c>
      <c r="W26">
        <f>'BIFUbC-heavy-or-residual-oil'!W26</f>
        <v>0</v>
      </c>
      <c r="X26">
        <f>'BIFUbC-heavy-or-residual-oil'!X26</f>
        <v>0</v>
      </c>
      <c r="Y26">
        <f>'BIFUbC-heavy-or-residual-oil'!Y26</f>
        <v>0</v>
      </c>
      <c r="Z26">
        <f>'BIFUbC-heavy-or-residual-oil'!Z26</f>
        <v>0</v>
      </c>
      <c r="AA26">
        <f>'BIFUbC-heavy-or-residual-oil'!AA26</f>
        <v>0</v>
      </c>
      <c r="AB26">
        <f>'BIFUbC-heavy-or-residual-oil'!AB26</f>
        <v>0</v>
      </c>
      <c r="AC26">
        <f>'BIFUbC-heavy-or-residual-oil'!AC26</f>
        <v>0</v>
      </c>
      <c r="AD26">
        <f>'BIFUbC-heavy-or-residual-oil'!AD26</f>
        <v>0</v>
      </c>
      <c r="AE26">
        <f>'BIFUbC-heavy-or-residual-oil'!AE26</f>
        <v>0</v>
      </c>
      <c r="AF26">
        <f>'BIFUbC-heavy-or-residual-oil'!AF26</f>
        <v>0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AI1000"/>
  <sheetViews>
    <sheetView workbookViewId="0">
      <selection activeCell="G34" sqref="G34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2626044778075.1099</v>
      </c>
      <c r="C2" s="58">
        <v>2737751191037.77</v>
      </c>
      <c r="D2" s="58">
        <v>2848260510756.5298</v>
      </c>
      <c r="E2" s="58">
        <v>2927759613001.7539</v>
      </c>
      <c r="F2" s="58">
        <v>2989023528250.7739</v>
      </c>
      <c r="G2" s="58">
        <v>3053119166395.2749</v>
      </c>
      <c r="H2" s="58">
        <v>3113361618769.4131</v>
      </c>
      <c r="I2" s="58">
        <v>3172155282928.9521</v>
      </c>
      <c r="J2" s="58">
        <v>3220007206517.355</v>
      </c>
      <c r="K2" s="58">
        <v>3268561295503.562</v>
      </c>
      <c r="L2" s="58">
        <v>3319663941379.437</v>
      </c>
      <c r="M2" s="58">
        <v>3371871780887.5171</v>
      </c>
      <c r="N2" s="58">
        <v>3418655888588.917</v>
      </c>
      <c r="O2" s="58">
        <v>3466437172532.7749</v>
      </c>
      <c r="P2" s="58">
        <v>3519198577599.3018</v>
      </c>
      <c r="Q2" s="58">
        <v>3571820955048.1372</v>
      </c>
      <c r="R2" s="58">
        <v>3623591886521.9482</v>
      </c>
      <c r="S2" s="58">
        <v>3674629013996.5962</v>
      </c>
      <c r="T2" s="58">
        <v>3725937797770.7051</v>
      </c>
      <c r="U2" s="58">
        <v>3778075332766.7271</v>
      </c>
      <c r="V2" s="58">
        <v>3830187931811.1299</v>
      </c>
      <c r="W2" s="58">
        <v>3883526864408.9331</v>
      </c>
      <c r="X2" s="58">
        <v>3937901010786.479</v>
      </c>
      <c r="Y2" s="58">
        <v>3992374544892.23</v>
      </c>
      <c r="Z2" s="58">
        <v>4048054608315.9702</v>
      </c>
      <c r="AA2" s="58">
        <v>4104933828142.9839</v>
      </c>
      <c r="AB2" s="58">
        <v>4162058825757.7202</v>
      </c>
      <c r="AC2" s="58">
        <v>4219936824179.397</v>
      </c>
      <c r="AD2" s="58">
        <v>4279463988624.2822</v>
      </c>
      <c r="AE2" s="58">
        <v>4340149737495.7231</v>
      </c>
      <c r="AF2" s="58">
        <v>4402172403168.4141</v>
      </c>
      <c r="AG2" s="58"/>
    </row>
    <row r="3" spans="1:35" ht="14" customHeight="1" x14ac:dyDescent="0.15">
      <c r="A3" s="49" t="s">
        <v>179</v>
      </c>
      <c r="B3">
        <v>11253541971270.689</v>
      </c>
      <c r="C3">
        <v>10654790422868.25</v>
      </c>
      <c r="D3">
        <v>11240714597895.359</v>
      </c>
      <c r="E3">
        <v>11705370222918.34</v>
      </c>
      <c r="F3">
        <v>11942897770558.77</v>
      </c>
      <c r="G3">
        <v>12177087723065.631</v>
      </c>
      <c r="H3">
        <v>12295120225631.539</v>
      </c>
      <c r="I3">
        <v>12315886802385.42</v>
      </c>
      <c r="J3">
        <v>12376149880380.26</v>
      </c>
      <c r="K3">
        <v>12450775345707.789</v>
      </c>
      <c r="L3">
        <v>12551839191853.67</v>
      </c>
      <c r="M3">
        <v>12629237018847.949</v>
      </c>
      <c r="N3">
        <v>12633269046800.301</v>
      </c>
      <c r="O3">
        <v>12682682337994.74</v>
      </c>
      <c r="P3">
        <v>12726418236348.66</v>
      </c>
      <c r="Q3">
        <v>12713772552986.52</v>
      </c>
      <c r="R3">
        <v>12692017201209.16</v>
      </c>
      <c r="S3">
        <v>12700830372270.74</v>
      </c>
      <c r="T3">
        <v>12711398163312.85</v>
      </c>
      <c r="U3">
        <v>12722527754194.68</v>
      </c>
      <c r="V3">
        <v>12714028942653.289</v>
      </c>
      <c r="W3">
        <v>12718227099712.99</v>
      </c>
      <c r="X3">
        <v>12793846892312.09</v>
      </c>
      <c r="Y3">
        <v>12897084480113.461</v>
      </c>
      <c r="Z3">
        <v>12970409039102.141</v>
      </c>
      <c r="AA3">
        <v>12981072679479.711</v>
      </c>
      <c r="AB3">
        <v>13029366754348.48</v>
      </c>
      <c r="AC3">
        <v>13073484990733.76</v>
      </c>
      <c r="AD3">
        <v>13113750697502.99</v>
      </c>
      <c r="AE3">
        <v>13159208852075.551</v>
      </c>
      <c r="AF3">
        <v>13174233381521.01</v>
      </c>
    </row>
    <row r="4" spans="1:35" ht="14" customHeight="1" x14ac:dyDescent="0.15">
      <c r="A4" s="49" t="s">
        <v>135</v>
      </c>
      <c r="B4">
        <v>905256972982.52161</v>
      </c>
      <c r="C4">
        <v>857092224882.84497</v>
      </c>
      <c r="D4">
        <v>904225113926.70569</v>
      </c>
      <c r="E4">
        <v>941602923123.26257</v>
      </c>
      <c r="F4">
        <v>960710104606.7345</v>
      </c>
      <c r="G4">
        <v>979548803396.01355</v>
      </c>
      <c r="H4">
        <v>989043569244.77026</v>
      </c>
      <c r="I4">
        <v>990714073381.10486</v>
      </c>
      <c r="J4">
        <v>995561753489.95349</v>
      </c>
      <c r="K4">
        <v>1001564772185.958</v>
      </c>
      <c r="L4">
        <v>1009694546053.915</v>
      </c>
      <c r="M4">
        <v>1015920578956.1899</v>
      </c>
      <c r="N4">
        <v>1016244923187.406</v>
      </c>
      <c r="O4">
        <v>1020219825180.572</v>
      </c>
      <c r="P4">
        <v>1023738026566.022</v>
      </c>
      <c r="Q4">
        <v>1022720783010.976</v>
      </c>
      <c r="R4">
        <v>1020970739873.765</v>
      </c>
      <c r="S4">
        <v>1021679688627.673</v>
      </c>
      <c r="T4">
        <v>1022529782451.85</v>
      </c>
      <c r="U4">
        <v>1023425068556.255</v>
      </c>
      <c r="V4">
        <v>1022741407498.292</v>
      </c>
      <c r="W4">
        <v>1023079115480.514</v>
      </c>
      <c r="X4">
        <v>1029162119811.114</v>
      </c>
      <c r="Y4">
        <v>1037466753718.347</v>
      </c>
      <c r="Z4">
        <v>1043365124958.693</v>
      </c>
      <c r="AA4">
        <v>1044222929091.278</v>
      </c>
      <c r="AB4">
        <v>1048107799129.557</v>
      </c>
      <c r="AC4">
        <v>1051656756535.627</v>
      </c>
      <c r="AD4">
        <v>1054895808908.469</v>
      </c>
      <c r="AE4">
        <v>1058552551959.748</v>
      </c>
      <c r="AF4">
        <v>1059761154556.246</v>
      </c>
    </row>
    <row r="5" spans="1:35" ht="14" customHeight="1" x14ac:dyDescent="0.15">
      <c r="A5" s="49" t="s">
        <v>180</v>
      </c>
      <c r="B5">
        <v>1937800865565.9441</v>
      </c>
      <c r="C5">
        <v>1834698991354.6741</v>
      </c>
      <c r="D5">
        <v>1935592059192.5291</v>
      </c>
      <c r="E5">
        <v>2015603319172.5659</v>
      </c>
      <c r="F5">
        <v>2056504316262.0549</v>
      </c>
      <c r="G5">
        <v>2096830596986.22</v>
      </c>
      <c r="H5">
        <v>2117155174458.8999</v>
      </c>
      <c r="I5">
        <v>2120731069986.835</v>
      </c>
      <c r="J5">
        <v>2131108055739.25</v>
      </c>
      <c r="K5">
        <v>2143958169212.334</v>
      </c>
      <c r="L5">
        <v>2161360833105.967</v>
      </c>
      <c r="M5">
        <v>2174688332707.8989</v>
      </c>
      <c r="N5">
        <v>2175382626760.0291</v>
      </c>
      <c r="O5">
        <v>2183891336168.2749</v>
      </c>
      <c r="P5">
        <v>2191422428326.0071</v>
      </c>
      <c r="Q5">
        <v>2189244908019.2991</v>
      </c>
      <c r="R5">
        <v>2185498750621.7009</v>
      </c>
      <c r="S5">
        <v>2187016332424.3999</v>
      </c>
      <c r="T5">
        <v>2188836050578.9871</v>
      </c>
      <c r="U5">
        <v>2190752507717.481</v>
      </c>
      <c r="V5">
        <v>2189289056974.3091</v>
      </c>
      <c r="W5">
        <v>2190011957586.8301</v>
      </c>
      <c r="X5">
        <v>2203033288997.5591</v>
      </c>
      <c r="Y5">
        <v>2220810259795.833</v>
      </c>
      <c r="Z5">
        <v>2233436364024.9048</v>
      </c>
      <c r="AA5">
        <v>2235272586932.0132</v>
      </c>
      <c r="AB5">
        <v>2243588573162.9551</v>
      </c>
      <c r="AC5">
        <v>2251185501923.063</v>
      </c>
      <c r="AD5">
        <v>2258119045302.4932</v>
      </c>
      <c r="AE5">
        <v>2265946700942.168</v>
      </c>
      <c r="AF5">
        <v>2268533846059.542</v>
      </c>
    </row>
    <row r="6" spans="1:35" ht="14" customHeight="1" x14ac:dyDescent="0.15">
      <c r="A6" s="49" t="s">
        <v>181</v>
      </c>
      <c r="B6">
        <v>1282347089733.3979</v>
      </c>
      <c r="C6">
        <v>1331401524341.696</v>
      </c>
      <c r="D6">
        <v>1377727841978.3259</v>
      </c>
      <c r="E6">
        <v>1423211469591.0129</v>
      </c>
      <c r="F6">
        <v>1454832880247.1311</v>
      </c>
      <c r="G6">
        <v>1485567547035.4099</v>
      </c>
      <c r="H6">
        <v>1512121828327.821</v>
      </c>
      <c r="I6">
        <v>1540056533424.939</v>
      </c>
      <c r="J6">
        <v>1561446037514.5291</v>
      </c>
      <c r="K6">
        <v>1581570860143.4951</v>
      </c>
      <c r="L6">
        <v>1603958567881.312</v>
      </c>
      <c r="M6">
        <v>1624233484940.7539</v>
      </c>
      <c r="N6">
        <v>1642642028420.76</v>
      </c>
      <c r="O6">
        <v>1663068348920.7141</v>
      </c>
      <c r="P6">
        <v>1686362694246.7771</v>
      </c>
      <c r="Q6">
        <v>1708032164877.6841</v>
      </c>
      <c r="R6">
        <v>1732323722667.4209</v>
      </c>
      <c r="S6">
        <v>1754638443668.759</v>
      </c>
      <c r="T6">
        <v>1776810137816.4341</v>
      </c>
      <c r="U6">
        <v>1799285306817.332</v>
      </c>
      <c r="V6">
        <v>1821502045993.4551</v>
      </c>
      <c r="W6">
        <v>1843005477051.072</v>
      </c>
      <c r="X6">
        <v>1864480470808.3811</v>
      </c>
      <c r="Y6">
        <v>1886851576204.9299</v>
      </c>
      <c r="Z6">
        <v>1908692015397.53</v>
      </c>
      <c r="AA6">
        <v>1930297376857.957</v>
      </c>
      <c r="AB6">
        <v>1952938418439.094</v>
      </c>
      <c r="AC6">
        <v>1975410296060.8491</v>
      </c>
      <c r="AD6">
        <v>1998604030767.884</v>
      </c>
      <c r="AE6">
        <v>2023155828371.5791</v>
      </c>
      <c r="AF6">
        <v>2047357630090.52</v>
      </c>
    </row>
    <row r="7" spans="1:35" ht="14" customHeight="1" x14ac:dyDescent="0.15">
      <c r="A7" s="49" t="s">
        <v>182</v>
      </c>
      <c r="B7">
        <v>60888762954.474861</v>
      </c>
      <c r="C7">
        <v>60272271616.325371</v>
      </c>
      <c r="D7">
        <v>63020931727.16806</v>
      </c>
      <c r="E7">
        <v>64352935043.590263</v>
      </c>
      <c r="F7">
        <v>65103444960.816818</v>
      </c>
      <c r="G7">
        <v>66036507282.078209</v>
      </c>
      <c r="H7">
        <v>66863017759.085938</v>
      </c>
      <c r="I7">
        <v>67714651284.21434</v>
      </c>
      <c r="J7">
        <v>68288257569.704674</v>
      </c>
      <c r="K7">
        <v>68870491995.935928</v>
      </c>
      <c r="L7">
        <v>69577766365.87355</v>
      </c>
      <c r="M7">
        <v>70301801139.591171</v>
      </c>
      <c r="N7">
        <v>70724878678.324799</v>
      </c>
      <c r="O7">
        <v>71048951001.324356</v>
      </c>
      <c r="P7">
        <v>71520161823.165924</v>
      </c>
      <c r="Q7">
        <v>72061303707.662933</v>
      </c>
      <c r="R7">
        <v>72628219910.498581</v>
      </c>
      <c r="S7">
        <v>73133086749.438995</v>
      </c>
      <c r="T7">
        <v>73777936319.286194</v>
      </c>
      <c r="U7">
        <v>74462125465.451065</v>
      </c>
      <c r="V7">
        <v>75152178669.005478</v>
      </c>
      <c r="W7">
        <v>75997362502.224808</v>
      </c>
      <c r="X7">
        <v>76949954397.384186</v>
      </c>
      <c r="Y7">
        <v>78011587042.482819</v>
      </c>
      <c r="Z7">
        <v>78996873719.937103</v>
      </c>
      <c r="AA7">
        <v>79927547229.953094</v>
      </c>
      <c r="AB7">
        <v>80870219273.825867</v>
      </c>
      <c r="AC7">
        <v>81665822720.875473</v>
      </c>
      <c r="AD7">
        <v>82520165359.457779</v>
      </c>
      <c r="AE7">
        <v>83440703733.096191</v>
      </c>
      <c r="AF7">
        <v>84321822126.686356</v>
      </c>
    </row>
    <row r="8" spans="1:35" ht="14" customHeight="1" x14ac:dyDescent="0.15">
      <c r="A8" s="49" t="s">
        <v>183</v>
      </c>
      <c r="B8">
        <v>227294013428.95129</v>
      </c>
      <c r="C8">
        <v>225870154236.98471</v>
      </c>
      <c r="D8">
        <v>240902525810.20129</v>
      </c>
      <c r="E8">
        <v>245162808671.4588</v>
      </c>
      <c r="F8">
        <v>246902253324.0993</v>
      </c>
      <c r="G8">
        <v>250293414485.88519</v>
      </c>
      <c r="H8">
        <v>251583868594.98639</v>
      </c>
      <c r="I8">
        <v>252414791891.82559</v>
      </c>
      <c r="J8">
        <v>251723854936.67542</v>
      </c>
      <c r="K8">
        <v>251105033489.3136</v>
      </c>
      <c r="L8">
        <v>251416663602.44751</v>
      </c>
      <c r="M8">
        <v>253125208933.61069</v>
      </c>
      <c r="N8">
        <v>255026379689.9754</v>
      </c>
      <c r="O8">
        <v>254821961469.33041</v>
      </c>
      <c r="P8">
        <v>253569841270.1384</v>
      </c>
      <c r="Q8">
        <v>253893546180.34601</v>
      </c>
      <c r="R8">
        <v>254560652166.56729</v>
      </c>
      <c r="S8">
        <v>254195511328.51859</v>
      </c>
      <c r="T8">
        <v>256178103646.46741</v>
      </c>
      <c r="U8">
        <v>257625310375.99689</v>
      </c>
      <c r="V8">
        <v>259313207328.05731</v>
      </c>
      <c r="W8">
        <v>263983308142.77219</v>
      </c>
      <c r="X8">
        <v>267618085751.79691</v>
      </c>
      <c r="Y8">
        <v>272432391945.5769</v>
      </c>
      <c r="Z8">
        <v>278629974733.09052</v>
      </c>
      <c r="AA8">
        <v>285134302047.05432</v>
      </c>
      <c r="AB8">
        <v>290577991931.07147</v>
      </c>
      <c r="AC8">
        <v>294546560586.53113</v>
      </c>
      <c r="AD8">
        <v>298530917670.92139</v>
      </c>
      <c r="AE8">
        <v>302842557790.09967</v>
      </c>
      <c r="AF8">
        <v>307796542687.42657</v>
      </c>
    </row>
    <row r="9" spans="1:35" ht="14" customHeight="1" x14ac:dyDescent="0.15">
      <c r="A9" s="49" t="s">
        <v>184</v>
      </c>
      <c r="B9">
        <v>1063364107046.218</v>
      </c>
      <c r="C9" s="58">
        <v>1049867910624.597</v>
      </c>
      <c r="D9" s="58">
        <v>1066705059086.746</v>
      </c>
      <c r="E9" s="58">
        <v>1066068839721.943</v>
      </c>
      <c r="F9" s="58">
        <v>1061926564286.905</v>
      </c>
      <c r="G9" s="58">
        <v>1054688018070.408</v>
      </c>
      <c r="H9" s="58">
        <v>1044796629604.9659</v>
      </c>
      <c r="I9" s="58">
        <v>1033414653764.142</v>
      </c>
      <c r="J9" s="58">
        <v>1017170002877.304</v>
      </c>
      <c r="K9" s="58">
        <v>998754844071.31409</v>
      </c>
      <c r="L9" s="58">
        <v>982580646822.3197</v>
      </c>
      <c r="M9" s="58">
        <v>965728713744.99341</v>
      </c>
      <c r="N9" s="58">
        <v>945815314189.4082</v>
      </c>
      <c r="O9" s="58">
        <v>926116607581.9054</v>
      </c>
      <c r="P9" s="58">
        <v>908679727250.86462</v>
      </c>
      <c r="Q9" s="58">
        <v>892172793718.30164</v>
      </c>
      <c r="R9" s="58">
        <v>877884287570.90369</v>
      </c>
      <c r="S9" s="58">
        <v>865715401961.33264</v>
      </c>
      <c r="T9" s="58">
        <v>856227656848.80811</v>
      </c>
      <c r="U9" s="58">
        <v>847716465797.47412</v>
      </c>
      <c r="V9" s="58">
        <v>839038384471.1062</v>
      </c>
      <c r="W9" s="58">
        <v>831780127724.43188</v>
      </c>
      <c r="X9" s="58">
        <v>827260253767.39343</v>
      </c>
      <c r="Y9" s="58">
        <v>824324793156.67957</v>
      </c>
      <c r="Z9" s="58">
        <v>820093411560.46912</v>
      </c>
      <c r="AA9" s="58">
        <v>816116295116.53149</v>
      </c>
      <c r="AB9" s="58">
        <v>813530024856.92725</v>
      </c>
      <c r="AC9" s="58">
        <v>812942446326.44116</v>
      </c>
      <c r="AD9" s="58">
        <v>811419363026.43787</v>
      </c>
      <c r="AE9" s="58">
        <v>811564028287.48645</v>
      </c>
      <c r="AF9" s="58">
        <v>811194873209.74866</v>
      </c>
      <c r="AG9" s="58"/>
    </row>
    <row r="10" spans="1:35" ht="14" customHeight="1" x14ac:dyDescent="0.15">
      <c r="A10" s="49" t="s">
        <v>136</v>
      </c>
      <c r="B10">
        <v>1182910333643.741</v>
      </c>
      <c r="C10">
        <v>1258557053234.7981</v>
      </c>
      <c r="D10">
        <v>1193447961783.9609</v>
      </c>
      <c r="E10">
        <v>1223445268280.9109</v>
      </c>
      <c r="F10">
        <v>1208945163002.5171</v>
      </c>
      <c r="G10">
        <v>1223393397093.7029</v>
      </c>
      <c r="H10">
        <v>1236782047750.2451</v>
      </c>
      <c r="I10">
        <v>1227724547874.103</v>
      </c>
      <c r="J10">
        <v>1241737590623.395</v>
      </c>
      <c r="K10">
        <v>1258287692604.0969</v>
      </c>
      <c r="L10">
        <v>1273414739434.1121</v>
      </c>
      <c r="M10">
        <v>1276982983961.062</v>
      </c>
      <c r="N10">
        <v>1283313142266.325</v>
      </c>
      <c r="O10">
        <v>1285393989996.2</v>
      </c>
      <c r="P10">
        <v>1305392782334.0071</v>
      </c>
      <c r="Q10">
        <v>1307599371178.1111</v>
      </c>
      <c r="R10">
        <v>1326435829163.0869</v>
      </c>
      <c r="S10">
        <v>1332216649899.6741</v>
      </c>
      <c r="T10">
        <v>1337690190023.8479</v>
      </c>
      <c r="U10">
        <v>1357795570344.2051</v>
      </c>
      <c r="V10">
        <v>1362478211671.553</v>
      </c>
      <c r="W10">
        <v>1368014818712.679</v>
      </c>
      <c r="X10">
        <v>1378974672007.498</v>
      </c>
      <c r="Y10">
        <v>1384375913083.3491</v>
      </c>
      <c r="Z10">
        <v>1388903140427.927</v>
      </c>
      <c r="AA10">
        <v>1391934820432.6709</v>
      </c>
      <c r="AB10">
        <v>1403791078918.2529</v>
      </c>
      <c r="AC10">
        <v>1420489023761.438</v>
      </c>
      <c r="AD10">
        <v>1434641861838.8931</v>
      </c>
      <c r="AE10">
        <v>1439747900041.8379</v>
      </c>
      <c r="AF10">
        <v>1458349273454.2849</v>
      </c>
    </row>
    <row r="11" spans="1:35" ht="14" customHeight="1" x14ac:dyDescent="0.15">
      <c r="A11" s="49" t="s">
        <v>185</v>
      </c>
      <c r="B11">
        <v>557583216081.71313</v>
      </c>
      <c r="C11">
        <v>546701574110.98218</v>
      </c>
      <c r="D11">
        <v>569674237418.17896</v>
      </c>
      <c r="E11">
        <v>580612228737.0249</v>
      </c>
      <c r="F11">
        <v>599182528934.73425</v>
      </c>
      <c r="G11">
        <v>612896998942.38196</v>
      </c>
      <c r="H11">
        <v>620646335987.87512</v>
      </c>
      <c r="I11">
        <v>624894299342.3457</v>
      </c>
      <c r="J11">
        <v>628517484839.00598</v>
      </c>
      <c r="K11">
        <v>632489401539.28101</v>
      </c>
      <c r="L11">
        <v>639251369270.62488</v>
      </c>
      <c r="M11">
        <v>644869670156.82996</v>
      </c>
      <c r="N11">
        <v>644716177387.33862</v>
      </c>
      <c r="O11">
        <v>645744136669.2135</v>
      </c>
      <c r="P11">
        <v>648146476394.45728</v>
      </c>
      <c r="Q11">
        <v>649922510849.60498</v>
      </c>
      <c r="R11">
        <v>647300554919.81824</v>
      </c>
      <c r="S11">
        <v>646244627772.80591</v>
      </c>
      <c r="T11">
        <v>644466900998.91309</v>
      </c>
      <c r="U11">
        <v>638843980028.46667</v>
      </c>
      <c r="V11">
        <v>629829659051.57458</v>
      </c>
      <c r="W11">
        <v>623645774967.94116</v>
      </c>
      <c r="X11">
        <v>622025212159.7948</v>
      </c>
      <c r="Y11">
        <v>618855409938.78699</v>
      </c>
      <c r="Z11">
        <v>611401673128.13208</v>
      </c>
      <c r="AA11">
        <v>604906967402.802</v>
      </c>
      <c r="AB11">
        <v>596234693511.15894</v>
      </c>
      <c r="AC11">
        <v>586990072553.87683</v>
      </c>
      <c r="AD11">
        <v>576818266381.58264</v>
      </c>
      <c r="AE11">
        <v>570637062703.75708</v>
      </c>
      <c r="AF11">
        <v>561444499471.57471</v>
      </c>
    </row>
    <row r="12" spans="1:35" ht="14" customHeight="1" x14ac:dyDescent="0.15">
      <c r="A12" s="49" t="s">
        <v>186</v>
      </c>
      <c r="B12">
        <v>486813285319.01562</v>
      </c>
      <c r="C12">
        <v>489685445254.06653</v>
      </c>
      <c r="D12">
        <v>520649354763.29358</v>
      </c>
      <c r="E12">
        <v>534310227794.19458</v>
      </c>
      <c r="F12">
        <v>542264001027.34802</v>
      </c>
      <c r="G12">
        <v>552538616440.63062</v>
      </c>
      <c r="H12">
        <v>559625385023.04443</v>
      </c>
      <c r="I12">
        <v>565951492515.65771</v>
      </c>
      <c r="J12">
        <v>569326546185.16162</v>
      </c>
      <c r="K12">
        <v>571853335720.86523</v>
      </c>
      <c r="L12">
        <v>575652493621.37329</v>
      </c>
      <c r="M12">
        <v>580303843996.49561</v>
      </c>
      <c r="N12">
        <v>584692493103.71558</v>
      </c>
      <c r="O12">
        <v>589596353329.34033</v>
      </c>
      <c r="P12">
        <v>595359625965.08813</v>
      </c>
      <c r="Q12">
        <v>600524169356.16003</v>
      </c>
      <c r="R12">
        <v>605477246925.28784</v>
      </c>
      <c r="S12">
        <v>610636163985.89355</v>
      </c>
      <c r="T12">
        <v>617071854441.83557</v>
      </c>
      <c r="U12">
        <v>624061093003.86133</v>
      </c>
      <c r="V12">
        <v>631116908069.99353</v>
      </c>
      <c r="W12">
        <v>638636222118.85437</v>
      </c>
      <c r="X12">
        <v>648106060026.76379</v>
      </c>
      <c r="Y12">
        <v>657345896885.52234</v>
      </c>
      <c r="Z12">
        <v>665709282286.35791</v>
      </c>
      <c r="AA12">
        <v>673187447922.05042</v>
      </c>
      <c r="AB12">
        <v>680240980444.71594</v>
      </c>
      <c r="AC12">
        <v>687092337375.70618</v>
      </c>
      <c r="AD12">
        <v>694029275768.75391</v>
      </c>
      <c r="AE12">
        <v>702095554734.30945</v>
      </c>
      <c r="AF12">
        <v>709916488113.07898</v>
      </c>
    </row>
    <row r="13" spans="1:35" ht="14" customHeight="1" x14ac:dyDescent="0.15">
      <c r="A13" s="49" t="s">
        <v>187</v>
      </c>
      <c r="B13">
        <v>71794361699.598572</v>
      </c>
      <c r="C13">
        <v>69178001231.9077</v>
      </c>
      <c r="D13">
        <v>72228709904.477554</v>
      </c>
      <c r="E13">
        <v>73622889983.746201</v>
      </c>
      <c r="F13">
        <v>74464696905.555557</v>
      </c>
      <c r="G13">
        <v>75254296338.373535</v>
      </c>
      <c r="H13">
        <v>75959834691.613937</v>
      </c>
      <c r="I13">
        <v>76614350905.986298</v>
      </c>
      <c r="J13">
        <v>76871494655.386581</v>
      </c>
      <c r="K13">
        <v>77188277679.854309</v>
      </c>
      <c r="L13">
        <v>77742595889.106842</v>
      </c>
      <c r="M13">
        <v>78564424273.383408</v>
      </c>
      <c r="N13">
        <v>78920814155.834808</v>
      </c>
      <c r="O13">
        <v>79185296300.089355</v>
      </c>
      <c r="P13">
        <v>79723116590.807526</v>
      </c>
      <c r="Q13">
        <v>80752185484.29332</v>
      </c>
      <c r="R13">
        <v>81380421049.644012</v>
      </c>
      <c r="S13">
        <v>81696189342.566803</v>
      </c>
      <c r="T13">
        <v>82224618427.53537</v>
      </c>
      <c r="U13">
        <v>82689440906.493454</v>
      </c>
      <c r="V13">
        <v>83190292641.244858</v>
      </c>
      <c r="W13">
        <v>84232159724.092255</v>
      </c>
      <c r="X13">
        <v>85044088638.854248</v>
      </c>
      <c r="Y13">
        <v>85973643797.518677</v>
      </c>
      <c r="Z13">
        <v>87117291148.301987</v>
      </c>
      <c r="AA13">
        <v>88339074624.031433</v>
      </c>
      <c r="AB13">
        <v>89427694789.317978</v>
      </c>
      <c r="AC13">
        <v>90273336139.177704</v>
      </c>
      <c r="AD13">
        <v>91268478875.346542</v>
      </c>
      <c r="AE13">
        <v>92396080895.824432</v>
      </c>
      <c r="AF13">
        <v>93602921776.060104</v>
      </c>
    </row>
    <row r="14" spans="1:35" ht="14" customHeight="1" x14ac:dyDescent="0.15">
      <c r="A14" s="49" t="s">
        <v>188</v>
      </c>
      <c r="B14">
        <v>1501438607717.6919</v>
      </c>
      <c r="C14">
        <v>1435080602707.853</v>
      </c>
      <c r="D14">
        <v>1477988906971.551</v>
      </c>
      <c r="E14">
        <v>1507703449454.7859</v>
      </c>
      <c r="F14">
        <v>1516921360439.677</v>
      </c>
      <c r="G14">
        <v>1524862382659.9529</v>
      </c>
      <c r="H14">
        <v>1520082454217.1509</v>
      </c>
      <c r="I14">
        <v>1508393110176.812</v>
      </c>
      <c r="J14">
        <v>1489339773331.2991</v>
      </c>
      <c r="K14">
        <v>1470309649523.4319</v>
      </c>
      <c r="L14">
        <v>1455078634640.1831</v>
      </c>
      <c r="M14">
        <v>1443537325223.0591</v>
      </c>
      <c r="N14">
        <v>1422549614358.7681</v>
      </c>
      <c r="O14">
        <v>1405474021452.9609</v>
      </c>
      <c r="P14">
        <v>1385080887137.259</v>
      </c>
      <c r="Q14">
        <v>1378623507675.1899</v>
      </c>
      <c r="R14">
        <v>1369421701593.637</v>
      </c>
      <c r="S14">
        <v>1358560747080.1919</v>
      </c>
      <c r="T14">
        <v>1350342267250.178</v>
      </c>
      <c r="U14">
        <v>1342412679854.6599</v>
      </c>
      <c r="V14">
        <v>1341011724958.365</v>
      </c>
      <c r="W14">
        <v>1341930871968.2461</v>
      </c>
      <c r="X14">
        <v>1340674277442.166</v>
      </c>
      <c r="Y14">
        <v>1342860286283.24</v>
      </c>
      <c r="Z14">
        <v>1347193363751.3501</v>
      </c>
      <c r="AA14">
        <v>1351489630011.832</v>
      </c>
      <c r="AB14">
        <v>1355811478688.062</v>
      </c>
      <c r="AC14">
        <v>1359827299862.0681</v>
      </c>
      <c r="AD14">
        <v>1365756273668.365</v>
      </c>
      <c r="AE14">
        <v>1373810442277.76</v>
      </c>
      <c r="AF14">
        <v>1383922535955.418</v>
      </c>
    </row>
    <row r="15" spans="1:35" ht="14" customHeight="1" x14ac:dyDescent="0.15">
      <c r="A15" s="49" t="s">
        <v>189</v>
      </c>
      <c r="B15">
        <v>36629715615.341209</v>
      </c>
      <c r="C15" s="58">
        <v>31689322109.096291</v>
      </c>
      <c r="D15" s="58">
        <v>34675129847.563347</v>
      </c>
      <c r="E15" s="58">
        <v>33996956809.927151</v>
      </c>
      <c r="F15" s="58">
        <v>35201382026.438591</v>
      </c>
      <c r="G15" s="58">
        <v>37301696502.620064</v>
      </c>
      <c r="H15" s="58">
        <v>37292323186.639481</v>
      </c>
      <c r="I15" s="58">
        <v>37562175610.878242</v>
      </c>
      <c r="J15" s="58">
        <v>37498827620.367996</v>
      </c>
      <c r="K15" s="58">
        <v>37790653529.674843</v>
      </c>
      <c r="L15" s="58">
        <v>38328747744.720161</v>
      </c>
      <c r="M15" s="58">
        <v>38591872337.842796</v>
      </c>
      <c r="N15" s="58">
        <v>38428060762.798103</v>
      </c>
      <c r="O15" s="58">
        <v>38096933442.560928</v>
      </c>
      <c r="P15" s="58">
        <v>37857825103.701477</v>
      </c>
      <c r="Q15" s="58">
        <v>37700114104.538063</v>
      </c>
      <c r="R15" s="58">
        <v>37370892491.044884</v>
      </c>
      <c r="S15" s="58">
        <v>37310202155.427513</v>
      </c>
      <c r="T15" s="58">
        <v>37592052033.084427</v>
      </c>
      <c r="U15" s="58">
        <v>37650717954.303612</v>
      </c>
      <c r="V15" s="58">
        <v>37039862730.543648</v>
      </c>
      <c r="W15" s="58">
        <v>37081017975.965736</v>
      </c>
      <c r="X15" s="58">
        <v>37764247560.652473</v>
      </c>
      <c r="Y15" s="58">
        <v>38355932994.578163</v>
      </c>
      <c r="Z15" s="58">
        <v>37988959553.936111</v>
      </c>
      <c r="AA15" s="58">
        <v>37938245249.968681</v>
      </c>
      <c r="AB15" s="58">
        <v>37851873560.791077</v>
      </c>
      <c r="AC15" s="58">
        <v>37672843664.481163</v>
      </c>
      <c r="AD15" s="58">
        <v>37741850917.711273</v>
      </c>
      <c r="AE15" s="58">
        <v>37689976670.380188</v>
      </c>
      <c r="AF15" s="58">
        <v>38180218333.712662</v>
      </c>
      <c r="AG15" s="58"/>
    </row>
    <row r="16" spans="1:35" ht="14" customHeight="1" x14ac:dyDescent="0.15">
      <c r="A16" s="49" t="s">
        <v>190</v>
      </c>
      <c r="B16">
        <v>254118652081.4296</v>
      </c>
      <c r="C16">
        <v>259660046298.14789</v>
      </c>
      <c r="D16">
        <v>271310791444.8053</v>
      </c>
      <c r="E16">
        <v>272670042035.10281</v>
      </c>
      <c r="F16">
        <v>275123344556.55792</v>
      </c>
      <c r="G16">
        <v>279161441871.04968</v>
      </c>
      <c r="H16">
        <v>281904993484.79657</v>
      </c>
      <c r="I16">
        <v>283153375589.91357</v>
      </c>
      <c r="J16">
        <v>282699592501.93597</v>
      </c>
      <c r="K16">
        <v>282138827629.00427</v>
      </c>
      <c r="L16">
        <v>282723678484.38098</v>
      </c>
      <c r="M16">
        <v>283889081706.96552</v>
      </c>
      <c r="N16">
        <v>284897153038.22223</v>
      </c>
      <c r="O16">
        <v>284843385814.36292</v>
      </c>
      <c r="P16">
        <v>285028719285.76178</v>
      </c>
      <c r="Q16">
        <v>285221132620.02692</v>
      </c>
      <c r="R16">
        <v>285348591824.66913</v>
      </c>
      <c r="S16">
        <v>285752848382.15729</v>
      </c>
      <c r="T16">
        <v>286788863498.6861</v>
      </c>
      <c r="U16">
        <v>287722003873.15833</v>
      </c>
      <c r="V16">
        <v>287911661117.9505</v>
      </c>
      <c r="W16">
        <v>288490533823.81512</v>
      </c>
      <c r="X16">
        <v>289761181375.21149</v>
      </c>
      <c r="Y16">
        <v>291227305385.21509</v>
      </c>
      <c r="Z16">
        <v>291410294555.08331</v>
      </c>
      <c r="AA16">
        <v>291357325621.88397</v>
      </c>
      <c r="AB16">
        <v>290682936174.29883</v>
      </c>
      <c r="AC16">
        <v>289853172634.19873</v>
      </c>
      <c r="AD16">
        <v>288234098301.05939</v>
      </c>
      <c r="AE16">
        <v>286512449036.38281</v>
      </c>
      <c r="AF16">
        <v>285214244202.43213</v>
      </c>
    </row>
    <row r="17" spans="1:33" ht="14" customHeight="1" x14ac:dyDescent="0.15">
      <c r="A17" s="49" t="s">
        <v>191</v>
      </c>
      <c r="B17">
        <v>342989064291.95642</v>
      </c>
      <c r="C17">
        <v>336275593111.58441</v>
      </c>
      <c r="D17">
        <v>354454628564.63531</v>
      </c>
      <c r="E17">
        <v>365112603049.2998</v>
      </c>
      <c r="F17">
        <v>373686051569.33539</v>
      </c>
      <c r="G17">
        <v>383686411294.72858</v>
      </c>
      <c r="H17">
        <v>391727321922.0351</v>
      </c>
      <c r="I17">
        <v>397701832257.5752</v>
      </c>
      <c r="J17">
        <v>400331968044.29639</v>
      </c>
      <c r="K17">
        <v>403069656848.54608</v>
      </c>
      <c r="L17">
        <v>407144829513.48718</v>
      </c>
      <c r="M17">
        <v>412832177891.31641</v>
      </c>
      <c r="N17">
        <v>416034955640.34479</v>
      </c>
      <c r="O17">
        <v>418560226906.46912</v>
      </c>
      <c r="P17">
        <v>422407226863.0932</v>
      </c>
      <c r="Q17">
        <v>425287193132.53461</v>
      </c>
      <c r="R17">
        <v>427521733546.68262</v>
      </c>
      <c r="S17">
        <v>429336860555.32257</v>
      </c>
      <c r="T17">
        <v>432013675797.07971</v>
      </c>
      <c r="U17">
        <v>433858554979.4873</v>
      </c>
      <c r="V17">
        <v>435255309291.10889</v>
      </c>
      <c r="W17">
        <v>438472084043.71362</v>
      </c>
      <c r="X17">
        <v>443572796083.71088</v>
      </c>
      <c r="Y17">
        <v>450071786705.34009</v>
      </c>
      <c r="Z17">
        <v>454994009355.19708</v>
      </c>
      <c r="AA17">
        <v>458771473690.78778</v>
      </c>
      <c r="AB17">
        <v>462283588898.12372</v>
      </c>
      <c r="AC17">
        <v>465220978098.12097</v>
      </c>
      <c r="AD17">
        <v>470065286897.99213</v>
      </c>
      <c r="AE17">
        <v>476076850135.03821</v>
      </c>
      <c r="AF17">
        <v>482122780404.71051</v>
      </c>
    </row>
    <row r="18" spans="1:33" ht="14" customHeight="1" x14ac:dyDescent="0.15">
      <c r="A18" s="49" t="s">
        <v>192</v>
      </c>
      <c r="B18">
        <v>724111146734.62695</v>
      </c>
      <c r="C18" s="31">
        <v>731023809790.35938</v>
      </c>
      <c r="D18" s="31">
        <v>776347827853.4032</v>
      </c>
      <c r="E18" s="31">
        <v>803178033499.88135</v>
      </c>
      <c r="F18" s="31">
        <v>824154596080.32361</v>
      </c>
      <c r="G18" s="31">
        <v>841081480111.46057</v>
      </c>
      <c r="H18" s="31">
        <v>855710422349.91821</v>
      </c>
      <c r="I18" s="31">
        <v>871174156474.56494</v>
      </c>
      <c r="J18" s="31">
        <v>883002043569.8429</v>
      </c>
      <c r="K18" s="31">
        <v>894471696181.25684</v>
      </c>
      <c r="L18" s="31">
        <v>907084298004.30115</v>
      </c>
      <c r="M18" s="31">
        <v>920057515903.44202</v>
      </c>
      <c r="N18" s="31">
        <v>932359347818.26111</v>
      </c>
      <c r="O18" s="31">
        <v>944466956505.63074</v>
      </c>
      <c r="P18" s="31">
        <v>957778599457.58789</v>
      </c>
      <c r="Q18" s="31">
        <v>970412651541.11121</v>
      </c>
      <c r="R18" s="31">
        <v>983856038759.06299</v>
      </c>
      <c r="S18" s="31">
        <v>997095851614.84485</v>
      </c>
      <c r="T18" s="31">
        <v>1010758432935.33</v>
      </c>
      <c r="U18" s="31">
        <v>1025214665928.349</v>
      </c>
      <c r="V18" s="31">
        <v>1039188757919.861</v>
      </c>
      <c r="W18" s="31">
        <v>1054334601255.158</v>
      </c>
      <c r="X18" s="31">
        <v>1070071374176.3</v>
      </c>
      <c r="Y18" s="31">
        <v>1087912351539.347</v>
      </c>
      <c r="Z18" s="31">
        <v>1103974725555.1279</v>
      </c>
      <c r="AA18" s="31">
        <v>1119936347864.708</v>
      </c>
      <c r="AB18" s="31">
        <v>1136459595820.9189</v>
      </c>
      <c r="AC18" s="31">
        <v>1152400190025.1641</v>
      </c>
      <c r="AD18" s="31">
        <v>1169690111550.5879</v>
      </c>
      <c r="AE18" s="31">
        <v>1187927062474.4209</v>
      </c>
      <c r="AF18" s="31">
        <v>1206390320416.7209</v>
      </c>
      <c r="AG18" s="31"/>
    </row>
    <row r="19" spans="1:33" ht="14" customHeight="1" x14ac:dyDescent="0.15">
      <c r="A19" s="49" t="s">
        <v>193</v>
      </c>
      <c r="B19">
        <v>123000801420.79021</v>
      </c>
      <c r="C19">
        <v>120478187311.564</v>
      </c>
      <c r="D19">
        <v>126561780283.33839</v>
      </c>
      <c r="E19">
        <v>129667832414.7951</v>
      </c>
      <c r="F19">
        <v>131591261795.3808</v>
      </c>
      <c r="G19">
        <v>134750029504.2867</v>
      </c>
      <c r="H19">
        <v>137394796512.9147</v>
      </c>
      <c r="I19">
        <v>139525775614.5947</v>
      </c>
      <c r="J19">
        <v>140619082335.27979</v>
      </c>
      <c r="K19">
        <v>141686815744.14291</v>
      </c>
      <c r="L19">
        <v>143413414470.6239</v>
      </c>
      <c r="M19">
        <v>145710451770.09451</v>
      </c>
      <c r="N19">
        <v>147087370711.2309</v>
      </c>
      <c r="O19">
        <v>147908635451.7735</v>
      </c>
      <c r="P19">
        <v>149228274874.9382</v>
      </c>
      <c r="Q19">
        <v>150749127859.599</v>
      </c>
      <c r="R19">
        <v>152282716683.85309</v>
      </c>
      <c r="S19">
        <v>153858403651.20209</v>
      </c>
      <c r="T19">
        <v>155889163446.55569</v>
      </c>
      <c r="U19">
        <v>157926637347.86938</v>
      </c>
      <c r="V19">
        <v>159769001997.8364</v>
      </c>
      <c r="W19">
        <v>161848707435.07861</v>
      </c>
      <c r="X19">
        <v>164457455202.60229</v>
      </c>
      <c r="Y19">
        <v>167458851128.00381</v>
      </c>
      <c r="Z19">
        <v>169918468883.53049</v>
      </c>
      <c r="AA19">
        <v>171945522263.7207</v>
      </c>
      <c r="AB19">
        <v>174089234028.97421</v>
      </c>
      <c r="AC19">
        <v>175813774694.5932</v>
      </c>
      <c r="AD19">
        <v>178057877271.24509</v>
      </c>
      <c r="AE19">
        <v>180680993352.56439</v>
      </c>
      <c r="AF19">
        <v>183790729667.04559</v>
      </c>
    </row>
    <row r="20" spans="1:33" ht="14" customHeight="1" x14ac:dyDescent="0.15">
      <c r="A20" s="49" t="s">
        <v>194</v>
      </c>
      <c r="B20">
        <v>139924609527.39941</v>
      </c>
      <c r="C20" s="58">
        <v>136885137670.6893</v>
      </c>
      <c r="D20" s="58">
        <v>144622195905.9834</v>
      </c>
      <c r="E20" s="58">
        <v>147751405513.7207</v>
      </c>
      <c r="F20" s="58">
        <v>149860170600.75839</v>
      </c>
      <c r="G20" s="58">
        <v>154635272137.62961</v>
      </c>
      <c r="H20" s="58">
        <v>157930319225.9549</v>
      </c>
      <c r="I20" s="58">
        <v>160548879578.50629</v>
      </c>
      <c r="J20" s="58">
        <v>162047558315.673</v>
      </c>
      <c r="K20" s="58">
        <v>163549881028.9223</v>
      </c>
      <c r="L20" s="58">
        <v>165484159032.1676</v>
      </c>
      <c r="M20" s="58">
        <v>167761996865.45349</v>
      </c>
      <c r="N20" s="58">
        <v>168790972678.44571</v>
      </c>
      <c r="O20" s="58">
        <v>169759095811.74359</v>
      </c>
      <c r="P20" s="58">
        <v>171611201508.99289</v>
      </c>
      <c r="Q20" s="58">
        <v>173308494151.52399</v>
      </c>
      <c r="R20" s="58">
        <v>174966989419.4231</v>
      </c>
      <c r="S20" s="58">
        <v>176467866588.44131</v>
      </c>
      <c r="T20" s="58">
        <v>178457582933.8367</v>
      </c>
      <c r="U20" s="58">
        <v>180240444481.0856</v>
      </c>
      <c r="V20" s="58">
        <v>181747871772.40109</v>
      </c>
      <c r="W20" s="58">
        <v>184113068231.8338</v>
      </c>
      <c r="X20" s="58">
        <v>187059287427.8833</v>
      </c>
      <c r="Y20" s="58">
        <v>190387685286.68399</v>
      </c>
      <c r="Z20" s="58">
        <v>192920345463.96469</v>
      </c>
      <c r="AA20" s="58">
        <v>194830055668.60321</v>
      </c>
      <c r="AB20" s="58">
        <v>197072017331.22409</v>
      </c>
      <c r="AC20" s="58">
        <v>199114594992.00031</v>
      </c>
      <c r="AD20" s="58">
        <v>201653344954.57611</v>
      </c>
      <c r="AE20" s="58">
        <v>204535773058.10431</v>
      </c>
      <c r="AF20" s="58">
        <v>207309849877.52191</v>
      </c>
      <c r="AG20" s="58"/>
    </row>
    <row r="21" spans="1:33" ht="14" customHeight="1" x14ac:dyDescent="0.15">
      <c r="A21" s="49" t="s">
        <v>195</v>
      </c>
      <c r="B21">
        <v>15311672194.22904</v>
      </c>
      <c r="C21">
        <v>15450065254.32316</v>
      </c>
      <c r="D21">
        <v>15996924680.005951</v>
      </c>
      <c r="E21">
        <v>16481471588.620251</v>
      </c>
      <c r="F21">
        <v>16738152444.64554</v>
      </c>
      <c r="G21">
        <v>17093362644.587219</v>
      </c>
      <c r="H21">
        <v>17486686730.04261</v>
      </c>
      <c r="I21">
        <v>17903099749.106098</v>
      </c>
      <c r="J21">
        <v>18089872788.47411</v>
      </c>
      <c r="K21">
        <v>18056750525.17038</v>
      </c>
      <c r="L21">
        <v>18047822225.5242</v>
      </c>
      <c r="M21">
        <v>18177987675.194069</v>
      </c>
      <c r="N21">
        <v>18379142758.243919</v>
      </c>
      <c r="O21">
        <v>18590398413.94138</v>
      </c>
      <c r="P21">
        <v>18879851188.659451</v>
      </c>
      <c r="Q21">
        <v>19127571069.757961</v>
      </c>
      <c r="R21">
        <v>19382442421.730331</v>
      </c>
      <c r="S21">
        <v>19611422083.206951</v>
      </c>
      <c r="T21">
        <v>19854298453.212971</v>
      </c>
      <c r="U21">
        <v>20146080634.80777</v>
      </c>
      <c r="V21">
        <v>20389775148.422729</v>
      </c>
      <c r="W21">
        <v>20653821315.478729</v>
      </c>
      <c r="X21">
        <v>20943726497.74987</v>
      </c>
      <c r="Y21">
        <v>21228613059.702721</v>
      </c>
      <c r="Z21">
        <v>21524254835.349739</v>
      </c>
      <c r="AA21">
        <v>21738555978.590771</v>
      </c>
      <c r="AB21">
        <v>21905503070.673271</v>
      </c>
      <c r="AC21">
        <v>22061706555.724979</v>
      </c>
      <c r="AD21">
        <v>22205260670.082569</v>
      </c>
      <c r="AE21">
        <v>22379145519.041451</v>
      </c>
      <c r="AF21">
        <v>22496954161.630009</v>
      </c>
    </row>
    <row r="22" spans="1:33" ht="14" customHeight="1" x14ac:dyDescent="0.15">
      <c r="A22" s="49" t="s">
        <v>196</v>
      </c>
      <c r="B22">
        <v>99957183972.185349</v>
      </c>
      <c r="C22">
        <v>100860637258.85609</v>
      </c>
      <c r="D22">
        <v>104430628016.6586</v>
      </c>
      <c r="E22">
        <v>107593832131.3448</v>
      </c>
      <c r="F22">
        <v>109269488142.15781</v>
      </c>
      <c r="G22">
        <v>111588360362.9039</v>
      </c>
      <c r="H22">
        <v>114156046470.06689</v>
      </c>
      <c r="I22">
        <v>116874461038.1785</v>
      </c>
      <c r="J22">
        <v>118093747006.4471</v>
      </c>
      <c r="K22">
        <v>117877519273.47141</v>
      </c>
      <c r="L22">
        <v>117819233824.3728</v>
      </c>
      <c r="M22">
        <v>118668975879.612</v>
      </c>
      <c r="N22">
        <v>119982150259.8036</v>
      </c>
      <c r="O22">
        <v>121361262885.3779</v>
      </c>
      <c r="P22">
        <v>123250859520.3331</v>
      </c>
      <c r="Q22">
        <v>124868016772.29311</v>
      </c>
      <c r="R22">
        <v>126531860034.817</v>
      </c>
      <c r="S22">
        <v>128026677965.7242</v>
      </c>
      <c r="T22">
        <v>129612215958.6508</v>
      </c>
      <c r="U22">
        <v>131517019355.39999</v>
      </c>
      <c r="V22">
        <v>133107898328.0836</v>
      </c>
      <c r="W22">
        <v>134831636334.1463</v>
      </c>
      <c r="X22">
        <v>136724186362.0713</v>
      </c>
      <c r="Y22">
        <v>138583973988.341</v>
      </c>
      <c r="Z22">
        <v>140513973467.38879</v>
      </c>
      <c r="AA22">
        <v>141912967550.37781</v>
      </c>
      <c r="AB22">
        <v>143002826383.90231</v>
      </c>
      <c r="AC22">
        <v>144022549134.90881</v>
      </c>
      <c r="AD22">
        <v>144959694656.10239</v>
      </c>
      <c r="AE22">
        <v>146094844339.09451</v>
      </c>
      <c r="AF22">
        <v>146863919069.23251</v>
      </c>
    </row>
    <row r="23" spans="1:33" ht="14" customHeight="1" x14ac:dyDescent="0.15">
      <c r="A23" s="49" t="s">
        <v>197</v>
      </c>
      <c r="B23">
        <v>136490808955.2955</v>
      </c>
      <c r="C23">
        <v>135108856073.1049</v>
      </c>
      <c r="D23">
        <v>141270368047.86081</v>
      </c>
      <c r="E23">
        <v>144256242638.96609</v>
      </c>
      <c r="F23">
        <v>145938617198.09149</v>
      </c>
      <c r="G23">
        <v>148030208895.06671</v>
      </c>
      <c r="H23">
        <v>149882949501.75562</v>
      </c>
      <c r="I23">
        <v>151792006988.52271</v>
      </c>
      <c r="J23">
        <v>153077826935.08578</v>
      </c>
      <c r="K23">
        <v>154382988084.39911</v>
      </c>
      <c r="L23">
        <v>155968444024.4108</v>
      </c>
      <c r="M23">
        <v>157591470789.63461</v>
      </c>
      <c r="N23">
        <v>158539859173.80569</v>
      </c>
      <c r="O23">
        <v>159266313307.21121</v>
      </c>
      <c r="P23">
        <v>160322599280.8602</v>
      </c>
      <c r="Q23">
        <v>161535645662.33801</v>
      </c>
      <c r="R23">
        <v>162806468838.57431</v>
      </c>
      <c r="S23">
        <v>163938199554.03</v>
      </c>
      <c r="T23">
        <v>165383721439.71399</v>
      </c>
      <c r="U23">
        <v>166917428572.31409</v>
      </c>
      <c r="V23">
        <v>168464280822.30569</v>
      </c>
      <c r="W23">
        <v>170358880408.73999</v>
      </c>
      <c r="X23">
        <v>172494250418.99579</v>
      </c>
      <c r="Y23">
        <v>174874050755.0809</v>
      </c>
      <c r="Z23">
        <v>177082710762.82581</v>
      </c>
      <c r="AA23">
        <v>179168947600.16019</v>
      </c>
      <c r="AB23">
        <v>181282080855.04239</v>
      </c>
      <c r="AC23">
        <v>183065538964.98318</v>
      </c>
      <c r="AD23">
        <v>184980669314.2774</v>
      </c>
      <c r="AE23">
        <v>187044186804.13419</v>
      </c>
      <c r="AF23">
        <v>189019338810.69461</v>
      </c>
    </row>
    <row r="24" spans="1:33" ht="14" customHeight="1" x14ac:dyDescent="0.15">
      <c r="A24" s="49" t="s">
        <v>198</v>
      </c>
      <c r="B24">
        <v>673352865417.20801</v>
      </c>
      <c r="C24">
        <v>673352865417.20801</v>
      </c>
      <c r="D24">
        <v>673352865417.20801</v>
      </c>
      <c r="E24">
        <v>673352865417.20801</v>
      </c>
      <c r="F24">
        <v>673352865417.20801</v>
      </c>
      <c r="G24">
        <v>673352865417.20801</v>
      </c>
      <c r="H24">
        <v>673352865417.20801</v>
      </c>
      <c r="I24">
        <v>673352865417.20801</v>
      </c>
      <c r="J24">
        <v>673352865417.20801</v>
      </c>
      <c r="K24">
        <v>673352865417.20801</v>
      </c>
      <c r="L24">
        <v>673352865417.20801</v>
      </c>
      <c r="M24">
        <v>673352865417.20801</v>
      </c>
      <c r="N24">
        <v>673352865417.20801</v>
      </c>
      <c r="O24">
        <v>673352865417.20801</v>
      </c>
      <c r="P24">
        <v>673352865417.20801</v>
      </c>
      <c r="Q24">
        <v>673352865417.20801</v>
      </c>
      <c r="R24">
        <v>673352865417.20801</v>
      </c>
      <c r="S24">
        <v>673352865417.20801</v>
      </c>
      <c r="T24">
        <v>673352865417.20801</v>
      </c>
      <c r="U24">
        <v>673352865417.20801</v>
      </c>
      <c r="V24">
        <v>673352865417.20801</v>
      </c>
      <c r="W24">
        <v>673352865417.20801</v>
      </c>
      <c r="X24">
        <v>673352865417.20801</v>
      </c>
      <c r="Y24">
        <v>673352865417.20801</v>
      </c>
      <c r="Z24">
        <v>673352865417.20801</v>
      </c>
      <c r="AA24">
        <v>673352865417.20801</v>
      </c>
      <c r="AB24">
        <v>673352865417.20801</v>
      </c>
      <c r="AC24">
        <v>673352865417.20801</v>
      </c>
      <c r="AD24">
        <v>673352865417.20801</v>
      </c>
      <c r="AE24">
        <v>673352865417.20801</v>
      </c>
      <c r="AF24">
        <v>673352865417.20801</v>
      </c>
    </row>
    <row r="25" spans="1:33" ht="14" customHeight="1" x14ac:dyDescent="0.15">
      <c r="A25" s="49" t="s">
        <v>199</v>
      </c>
      <c r="B25">
        <v>483293588888.15747</v>
      </c>
      <c r="C25">
        <v>478065318000.49933</v>
      </c>
      <c r="D25">
        <v>497239163930.2063</v>
      </c>
      <c r="E25">
        <v>508709906423.85931</v>
      </c>
      <c r="F25">
        <v>517993719525.17627</v>
      </c>
      <c r="G25">
        <v>528894643840.22388</v>
      </c>
      <c r="H25">
        <v>535831266186.47223</v>
      </c>
      <c r="I25">
        <v>541152983473.44281</v>
      </c>
      <c r="J25">
        <v>544907385604.32642</v>
      </c>
      <c r="K25">
        <v>548719147750.97681</v>
      </c>
      <c r="L25">
        <v>553835850256.31958</v>
      </c>
      <c r="M25">
        <v>558766920622.7251</v>
      </c>
      <c r="N25">
        <v>561533595888.703</v>
      </c>
      <c r="O25">
        <v>564168374634.90967</v>
      </c>
      <c r="P25">
        <v>568141343639.05823</v>
      </c>
      <c r="Q25">
        <v>571528736218.5116</v>
      </c>
      <c r="R25">
        <v>574588830026.68066</v>
      </c>
      <c r="S25">
        <v>577605115910.72034</v>
      </c>
      <c r="T25">
        <v>581465255872.86621</v>
      </c>
      <c r="U25">
        <v>585148903478.80688</v>
      </c>
      <c r="V25">
        <v>587411787617.29541</v>
      </c>
      <c r="W25">
        <v>591288946485.21826</v>
      </c>
      <c r="X25">
        <v>597084986979.49036</v>
      </c>
      <c r="Y25">
        <v>603124492375.849</v>
      </c>
      <c r="Z25">
        <v>607502290722.04333</v>
      </c>
      <c r="AA25">
        <v>611614089874.24255</v>
      </c>
      <c r="AB25">
        <v>615735816721.47839</v>
      </c>
      <c r="AC25">
        <v>619498728305.25049</v>
      </c>
      <c r="AD25">
        <v>623590672067.37659</v>
      </c>
      <c r="AE25">
        <v>628325552269.96472</v>
      </c>
      <c r="AF25">
        <v>633342977824.94202</v>
      </c>
    </row>
    <row r="26" spans="1:33" ht="14" customHeight="1" x14ac:dyDescent="0.15">
      <c r="A26" s="49" t="s">
        <v>200</v>
      </c>
      <c r="B26">
        <v>2263741525382.312</v>
      </c>
      <c r="C26">
        <v>2185955306935.396</v>
      </c>
      <c r="D26">
        <v>2239147141921.3618</v>
      </c>
      <c r="E26">
        <v>2321079879937.7212</v>
      </c>
      <c r="F26">
        <v>2398114681739.1738</v>
      </c>
      <c r="G26">
        <v>2478719706173.7329</v>
      </c>
      <c r="H26">
        <v>2548169070569.7261</v>
      </c>
      <c r="I26">
        <v>2603620459181.5332</v>
      </c>
      <c r="J26">
        <v>2641592510663.6431</v>
      </c>
      <c r="K26">
        <v>2678765734155.0332</v>
      </c>
      <c r="L26">
        <v>2720077178831.0552</v>
      </c>
      <c r="M26">
        <v>2770194805095.5391</v>
      </c>
      <c r="N26">
        <v>2811020465403.439</v>
      </c>
      <c r="O26">
        <v>2847808912522.5928</v>
      </c>
      <c r="P26">
        <v>2887767426602.604</v>
      </c>
      <c r="Q26">
        <v>2931283778711.0698</v>
      </c>
      <c r="R26">
        <v>2963687599991.7378</v>
      </c>
      <c r="S26">
        <v>2992382826920.916</v>
      </c>
      <c r="T26">
        <v>3030711037242.4868</v>
      </c>
      <c r="U26">
        <v>3069091990586.5688</v>
      </c>
      <c r="V26">
        <v>3114934549283.5239</v>
      </c>
      <c r="W26">
        <v>3165908434518.9292</v>
      </c>
      <c r="X26">
        <v>3215868909246.4531</v>
      </c>
      <c r="Y26">
        <v>3274954374673.3018</v>
      </c>
      <c r="Z26">
        <v>3338911523751.981</v>
      </c>
      <c r="AA26">
        <v>3401507205953.479</v>
      </c>
      <c r="AB26">
        <v>3461756418394.1348</v>
      </c>
      <c r="AC26">
        <v>3519032849926.2979</v>
      </c>
      <c r="AD26">
        <v>3581614440266.9121</v>
      </c>
      <c r="AE26">
        <v>3649583403599.3799</v>
      </c>
      <c r="AF26">
        <v>3721271400735.395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I1000"/>
  <sheetViews>
    <sheetView workbookViewId="0">
      <selection activeCell="A4" sqref="A4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220397516795.22379</v>
      </c>
      <c r="C2" s="58">
        <v>220397516795.22379</v>
      </c>
      <c r="D2" s="58">
        <v>220397516795.22379</v>
      </c>
      <c r="E2" s="58">
        <v>220397516795.22379</v>
      </c>
      <c r="F2" s="58">
        <v>220397516795.22379</v>
      </c>
      <c r="G2" s="58">
        <v>220397516795.22379</v>
      </c>
      <c r="H2" s="58">
        <v>220397516795.22379</v>
      </c>
      <c r="I2" s="58">
        <v>220397516795.22379</v>
      </c>
      <c r="J2" s="58">
        <v>220397516795.22379</v>
      </c>
      <c r="K2" s="58">
        <v>220397516795.22379</v>
      </c>
      <c r="L2" s="58">
        <v>220397516795.22379</v>
      </c>
      <c r="M2" s="58">
        <v>220397516795.22379</v>
      </c>
      <c r="N2" s="58">
        <v>220397516795.22379</v>
      </c>
      <c r="O2" s="58">
        <v>220397516795.22379</v>
      </c>
      <c r="P2" s="58">
        <v>220397516795.22379</v>
      </c>
      <c r="Q2" s="58">
        <v>220397516795.22379</v>
      </c>
      <c r="R2" s="58">
        <v>220397516795.22379</v>
      </c>
      <c r="S2" s="58">
        <v>220397516795.22379</v>
      </c>
      <c r="T2" s="58">
        <v>220397516795.22379</v>
      </c>
      <c r="U2" s="58">
        <v>220397516795.22379</v>
      </c>
      <c r="V2" s="58">
        <v>220397516795.22379</v>
      </c>
      <c r="W2" s="58">
        <v>220397516795.22379</v>
      </c>
      <c r="X2" s="58">
        <v>220397516795.22379</v>
      </c>
      <c r="Y2" s="58">
        <v>220397516795.22379</v>
      </c>
      <c r="Z2" s="58">
        <v>220397516795.22379</v>
      </c>
      <c r="AA2" s="58">
        <v>220397516795.22379</v>
      </c>
      <c r="AB2" s="58">
        <v>220397516795.22379</v>
      </c>
      <c r="AC2" s="58">
        <v>220397516795.22379</v>
      </c>
      <c r="AD2" s="58">
        <v>220397516795.22379</v>
      </c>
      <c r="AE2" s="58">
        <v>220397516795.22379</v>
      </c>
      <c r="AF2" s="58">
        <v>220397516795.22379</v>
      </c>
      <c r="AG2" s="58"/>
    </row>
    <row r="3" spans="1:35" ht="14" customHeight="1" x14ac:dyDescent="0.15">
      <c r="A3" s="49" t="s">
        <v>179</v>
      </c>
      <c r="B3">
        <v>525983026272.74561</v>
      </c>
      <c r="C3">
        <v>505330901012.97559</v>
      </c>
      <c r="D3">
        <v>537888912559.24847</v>
      </c>
      <c r="E3">
        <v>552520548205.2074</v>
      </c>
      <c r="F3">
        <v>560752930196.59558</v>
      </c>
      <c r="G3">
        <v>563365255208.27368</v>
      </c>
      <c r="H3">
        <v>558606959609.27173</v>
      </c>
      <c r="I3">
        <v>553697132399.08105</v>
      </c>
      <c r="J3">
        <v>553262281299.52148</v>
      </c>
      <c r="K3">
        <v>553462163396.62329</v>
      </c>
      <c r="L3">
        <v>556414235364.67883</v>
      </c>
      <c r="M3">
        <v>558900386156.46167</v>
      </c>
      <c r="N3">
        <v>558853824366.2002</v>
      </c>
      <c r="O3">
        <v>559233052601.33313</v>
      </c>
      <c r="P3">
        <v>561229478329.3855</v>
      </c>
      <c r="Q3">
        <v>563022531218.64941</v>
      </c>
      <c r="R3">
        <v>563607539914.0531</v>
      </c>
      <c r="S3">
        <v>564451179146.43127</v>
      </c>
      <c r="T3">
        <v>564503546460.98718</v>
      </c>
      <c r="U3">
        <v>564103305693.89368</v>
      </c>
      <c r="V3">
        <v>563012139453.948</v>
      </c>
      <c r="W3">
        <v>563086651934.73474</v>
      </c>
      <c r="X3">
        <v>565554383493.78882</v>
      </c>
      <c r="Y3">
        <v>568616481906.8103</v>
      </c>
      <c r="Z3">
        <v>570644732801.08948</v>
      </c>
      <c r="AA3">
        <v>572078202161.09448</v>
      </c>
      <c r="AB3">
        <v>573088809014.88513</v>
      </c>
      <c r="AC3">
        <v>574766543643.32849</v>
      </c>
      <c r="AD3">
        <v>576699510905.93457</v>
      </c>
      <c r="AE3">
        <v>580081662055.39307</v>
      </c>
      <c r="AF3">
        <v>583450073051.40479</v>
      </c>
    </row>
    <row r="4" spans="1:35" ht="14" customHeight="1" x14ac:dyDescent="0.15">
      <c r="A4" s="49" t="s">
        <v>135</v>
      </c>
      <c r="B4">
        <v>42311105554.093193</v>
      </c>
      <c r="C4">
        <v>40649808120.268066</v>
      </c>
      <c r="D4">
        <v>43268838382.380379</v>
      </c>
      <c r="E4">
        <v>44445835831.579781</v>
      </c>
      <c r="F4">
        <v>45108064774.341553</v>
      </c>
      <c r="G4">
        <v>45318205318.408073</v>
      </c>
      <c r="H4">
        <v>44935438694.219429</v>
      </c>
      <c r="I4">
        <v>44540482570.226532</v>
      </c>
      <c r="J4">
        <v>44505502295.474777</v>
      </c>
      <c r="K4">
        <v>44521581203.132271</v>
      </c>
      <c r="L4">
        <v>44759051658.269943</v>
      </c>
      <c r="M4">
        <v>44959042500.788063</v>
      </c>
      <c r="N4">
        <v>44955296979.118843</v>
      </c>
      <c r="O4">
        <v>44985802841.635948</v>
      </c>
      <c r="P4">
        <v>45146399240.172058</v>
      </c>
      <c r="Q4">
        <v>45290635928.947594</v>
      </c>
      <c r="R4">
        <v>45337695175.016228</v>
      </c>
      <c r="S4">
        <v>45405559168.391968</v>
      </c>
      <c r="T4">
        <v>45409771697.814178</v>
      </c>
      <c r="U4">
        <v>45377575546.041847</v>
      </c>
      <c r="V4">
        <v>45289799995.027283</v>
      </c>
      <c r="W4">
        <v>45295793925.025368</v>
      </c>
      <c r="X4">
        <v>45494303088.361313</v>
      </c>
      <c r="Y4">
        <v>45740624286.382607</v>
      </c>
      <c r="Z4">
        <v>45903780763.666977</v>
      </c>
      <c r="AA4">
        <v>46019091848.569321</v>
      </c>
      <c r="AB4">
        <v>46100387044.666107</v>
      </c>
      <c r="AC4">
        <v>46235347306.518768</v>
      </c>
      <c r="AD4">
        <v>46390838981.716507</v>
      </c>
      <c r="AE4">
        <v>46662905849.156517</v>
      </c>
      <c r="AF4">
        <v>46933867431.72271</v>
      </c>
    </row>
    <row r="5" spans="1:35" ht="14" customHeight="1" x14ac:dyDescent="0.15">
      <c r="A5" s="49" t="s">
        <v>180</v>
      </c>
      <c r="B5">
        <v>90571516611.070419</v>
      </c>
      <c r="C5">
        <v>87015329029.744888</v>
      </c>
      <c r="D5">
        <v>92621647744.025162</v>
      </c>
      <c r="E5">
        <v>95141138611.146652</v>
      </c>
      <c r="F5">
        <v>96558711584.109955</v>
      </c>
      <c r="G5">
        <v>97008540240.873535</v>
      </c>
      <c r="H5">
        <v>96189186711.655457</v>
      </c>
      <c r="I5">
        <v>95343740234.272964</v>
      </c>
      <c r="J5">
        <v>95268861157.154846</v>
      </c>
      <c r="K5">
        <v>95303279805.235931</v>
      </c>
      <c r="L5">
        <v>95811611104.796112</v>
      </c>
      <c r="M5">
        <v>96239713223.093033</v>
      </c>
      <c r="N5">
        <v>96231695527.179916</v>
      </c>
      <c r="O5">
        <v>96296996638.968887</v>
      </c>
      <c r="P5">
        <v>96640770671.512085</v>
      </c>
      <c r="Q5">
        <v>96949524968.576187</v>
      </c>
      <c r="R5">
        <v>97050260395.627609</v>
      </c>
      <c r="S5">
        <v>97195530643.777145</v>
      </c>
      <c r="T5">
        <v>97204548020.504654</v>
      </c>
      <c r="U5">
        <v>97135628660.992004</v>
      </c>
      <c r="V5">
        <v>96947735561.233627</v>
      </c>
      <c r="W5">
        <v>96960566219.361771</v>
      </c>
      <c r="X5">
        <v>97385496642.452332</v>
      </c>
      <c r="Y5">
        <v>97912773918.384613</v>
      </c>
      <c r="Z5">
        <v>98262028077.524277</v>
      </c>
      <c r="AA5">
        <v>98508863978.049759</v>
      </c>
      <c r="AB5">
        <v>98682885174.311508</v>
      </c>
      <c r="AC5">
        <v>98971782272.086365</v>
      </c>
      <c r="AD5">
        <v>99304629089.928345</v>
      </c>
      <c r="AE5">
        <v>99887017767.344498</v>
      </c>
      <c r="AF5">
        <v>100467040462.44949</v>
      </c>
    </row>
    <row r="6" spans="1:35" ht="14" customHeight="1" x14ac:dyDescent="0.15">
      <c r="A6" s="49" t="s">
        <v>181</v>
      </c>
      <c r="B6">
        <v>56994680167.661713</v>
      </c>
      <c r="C6">
        <v>57847253143.612457</v>
      </c>
      <c r="D6">
        <v>58685813025.339012</v>
      </c>
      <c r="E6">
        <v>59477257410.70768</v>
      </c>
      <c r="F6">
        <v>59865741365.0662</v>
      </c>
      <c r="G6">
        <v>60259670190.952797</v>
      </c>
      <c r="H6">
        <v>60654470995.042549</v>
      </c>
      <c r="I6">
        <v>61055704878.488953</v>
      </c>
      <c r="J6">
        <v>61258211191.656441</v>
      </c>
      <c r="K6">
        <v>61466931949.598808</v>
      </c>
      <c r="L6">
        <v>61673363956.76722</v>
      </c>
      <c r="M6">
        <v>61882283892.349663</v>
      </c>
      <c r="N6">
        <v>61897421392.99437</v>
      </c>
      <c r="O6">
        <v>61930055804.477638</v>
      </c>
      <c r="P6">
        <v>61975038717.619957</v>
      </c>
      <c r="Q6">
        <v>62020247945.715782</v>
      </c>
      <c r="R6">
        <v>62070961440.21434</v>
      </c>
      <c r="S6">
        <v>62122299604.946503</v>
      </c>
      <c r="T6">
        <v>62173301881.421913</v>
      </c>
      <c r="U6">
        <v>62225570395.18235</v>
      </c>
      <c r="V6">
        <v>62281494765.883759</v>
      </c>
      <c r="W6">
        <v>62340278794.990692</v>
      </c>
      <c r="X6">
        <v>62402180542.993088</v>
      </c>
      <c r="Y6">
        <v>62465280941.009338</v>
      </c>
      <c r="Z6">
        <v>62529389515.820641</v>
      </c>
      <c r="AA6">
        <v>62595173947.742302</v>
      </c>
      <c r="AB6">
        <v>62662079713.935783</v>
      </c>
      <c r="AC6">
        <v>62731524611.021439</v>
      </c>
      <c r="AD6">
        <v>62804070842.209572</v>
      </c>
      <c r="AE6">
        <v>62878426056.951263</v>
      </c>
      <c r="AF6">
        <v>62954113560.174828</v>
      </c>
    </row>
    <row r="7" spans="1:35" ht="14" customHeight="1" x14ac:dyDescent="0.15">
      <c r="A7" s="49" t="s">
        <v>182</v>
      </c>
      <c r="B7">
        <v>1061277824.6584589</v>
      </c>
      <c r="C7">
        <v>1083030250.815232</v>
      </c>
      <c r="D7">
        <v>1132838728.870465</v>
      </c>
      <c r="E7">
        <v>1153104819.357621</v>
      </c>
      <c r="F7">
        <v>1165810294.1190729</v>
      </c>
      <c r="G7">
        <v>1182480835.450912</v>
      </c>
      <c r="H7">
        <v>1197765057.7648079</v>
      </c>
      <c r="I7">
        <v>1213056968.910336</v>
      </c>
      <c r="J7">
        <v>1223960474.2489891</v>
      </c>
      <c r="K7">
        <v>1235680356.230864</v>
      </c>
      <c r="L7">
        <v>1248520457.6930749</v>
      </c>
      <c r="M7">
        <v>1263469999.389374</v>
      </c>
      <c r="N7">
        <v>1273875338.5241921</v>
      </c>
      <c r="O7">
        <v>1283741511.224303</v>
      </c>
      <c r="P7">
        <v>1295709249.8054631</v>
      </c>
      <c r="Q7">
        <v>1309697398.9590089</v>
      </c>
      <c r="R7">
        <v>1322444554.1964869</v>
      </c>
      <c r="S7">
        <v>1334223658.7340641</v>
      </c>
      <c r="T7">
        <v>1348617811.1793189</v>
      </c>
      <c r="U7">
        <v>1363397745.0829599</v>
      </c>
      <c r="V7">
        <v>1378531839.351896</v>
      </c>
      <c r="W7">
        <v>1396408063.6920681</v>
      </c>
      <c r="X7">
        <v>1416369528.0295041</v>
      </c>
      <c r="Y7">
        <v>1437184947.4017529</v>
      </c>
      <c r="Z7">
        <v>1457436093.1089289</v>
      </c>
      <c r="AA7">
        <v>1477281008.7760091</v>
      </c>
      <c r="AB7">
        <v>1496856052.6368811</v>
      </c>
      <c r="AC7">
        <v>1514811556.4581621</v>
      </c>
      <c r="AD7">
        <v>1534038562.160156</v>
      </c>
      <c r="AE7">
        <v>1553919489.593617</v>
      </c>
      <c r="AF7">
        <v>1573592839.1865239</v>
      </c>
    </row>
    <row r="8" spans="1:35" ht="14" customHeight="1" x14ac:dyDescent="0.15">
      <c r="A8" s="49" t="s">
        <v>183</v>
      </c>
      <c r="B8">
        <v>19118280339.704788</v>
      </c>
      <c r="C8">
        <v>19730923181.253658</v>
      </c>
      <c r="D8">
        <v>20694491393.00486</v>
      </c>
      <c r="E8">
        <v>20706815943.89922</v>
      </c>
      <c r="F8">
        <v>20654240297.424702</v>
      </c>
      <c r="G8">
        <v>20787591255.30098</v>
      </c>
      <c r="H8">
        <v>20711834528.335419</v>
      </c>
      <c r="I8">
        <v>20660761043.18874</v>
      </c>
      <c r="J8">
        <v>20512627452.24527</v>
      </c>
      <c r="K8">
        <v>20402935535.28252</v>
      </c>
      <c r="L8">
        <v>20415362506.26741</v>
      </c>
      <c r="M8">
        <v>20427174956.709091</v>
      </c>
      <c r="N8">
        <v>20341859021.293621</v>
      </c>
      <c r="O8">
        <v>20076625126.838718</v>
      </c>
      <c r="P8">
        <v>19702757656.35659</v>
      </c>
      <c r="Q8">
        <v>19602420107.662689</v>
      </c>
      <c r="R8">
        <v>19487607186.17321</v>
      </c>
      <c r="S8">
        <v>19379553990.659012</v>
      </c>
      <c r="T8">
        <v>19430115375.353008</v>
      </c>
      <c r="U8">
        <v>19435987460.543671</v>
      </c>
      <c r="V8">
        <v>19462377703.871471</v>
      </c>
      <c r="W8">
        <v>19658546317.275749</v>
      </c>
      <c r="X8">
        <v>19784215768.361919</v>
      </c>
      <c r="Y8">
        <v>19956622920.762131</v>
      </c>
      <c r="Z8">
        <v>20194817911.315861</v>
      </c>
      <c r="AA8">
        <v>20456671942.783112</v>
      </c>
      <c r="AB8">
        <v>20649802093.501518</v>
      </c>
      <c r="AC8">
        <v>20784757632.796181</v>
      </c>
      <c r="AD8">
        <v>20942211451.978321</v>
      </c>
      <c r="AE8">
        <v>21110999761.17963</v>
      </c>
      <c r="AF8">
        <v>21316898283.184719</v>
      </c>
    </row>
    <row r="9" spans="1:35" ht="14" customHeight="1" x14ac:dyDescent="0.15">
      <c r="A9" s="49" t="s">
        <v>184</v>
      </c>
      <c r="B9">
        <v>130313720329.8795</v>
      </c>
      <c r="C9" s="58">
        <v>131839740645.2878</v>
      </c>
      <c r="D9" s="58">
        <v>133663737053.3777</v>
      </c>
      <c r="E9" s="58">
        <v>135464529945.9733</v>
      </c>
      <c r="F9" s="58">
        <v>136424939946.20419</v>
      </c>
      <c r="G9" s="58">
        <v>137595444703.83981</v>
      </c>
      <c r="H9" s="58">
        <v>139079337910.8779</v>
      </c>
      <c r="I9" s="58">
        <v>140953789507.81171</v>
      </c>
      <c r="J9" s="58">
        <v>142940952171.60172</v>
      </c>
      <c r="K9" s="58">
        <v>145637272519.10519</v>
      </c>
      <c r="L9" s="58">
        <v>149187132272.00381</v>
      </c>
      <c r="M9" s="58">
        <v>153445149257.39001</v>
      </c>
      <c r="N9" s="58">
        <v>157781719046.3537</v>
      </c>
      <c r="O9" s="58">
        <v>162624710292.8425</v>
      </c>
      <c r="P9" s="58">
        <v>167695228869.6384</v>
      </c>
      <c r="Q9" s="58">
        <v>172664118597.98209</v>
      </c>
      <c r="R9" s="58">
        <v>177314918914.98611</v>
      </c>
      <c r="S9" s="58">
        <v>181673251415.16919</v>
      </c>
      <c r="T9" s="58">
        <v>185778156872.81119</v>
      </c>
      <c r="U9" s="58">
        <v>189403564212.86401</v>
      </c>
      <c r="V9" s="58">
        <v>192640653555.72739</v>
      </c>
      <c r="W9" s="58">
        <v>195801913330.97531</v>
      </c>
      <c r="X9" s="58">
        <v>199160671448.77399</v>
      </c>
      <c r="Y9" s="58">
        <v>202562781165.43921</v>
      </c>
      <c r="Z9" s="58">
        <v>205775318894.4386</v>
      </c>
      <c r="AA9" s="58">
        <v>209098508846.65201</v>
      </c>
      <c r="AB9" s="58">
        <v>212664692564.3381</v>
      </c>
      <c r="AC9" s="58">
        <v>216711363262.60089</v>
      </c>
      <c r="AD9" s="58">
        <v>220719325382.74371</v>
      </c>
      <c r="AE9" s="58">
        <v>225074579274.32861</v>
      </c>
      <c r="AF9" s="58">
        <v>229406200885.60831</v>
      </c>
      <c r="AG9" s="58"/>
    </row>
    <row r="10" spans="1:35" ht="14" customHeight="1" x14ac:dyDescent="0.15">
      <c r="A10" s="49" t="s">
        <v>136</v>
      </c>
      <c r="B10">
        <v>366869328970.80212</v>
      </c>
      <c r="C10">
        <v>366869328970.80212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1873953246.160816</v>
      </c>
      <c r="U10">
        <v>2286451947.9223619</v>
      </c>
      <c r="V10">
        <v>2727719319.564034</v>
      </c>
      <c r="W10">
        <v>2353451459.1256552</v>
      </c>
      <c r="X10">
        <v>79973967312.121475</v>
      </c>
      <c r="Y10">
        <v>174443675550.53729</v>
      </c>
      <c r="Z10">
        <v>278645020754.12073</v>
      </c>
      <c r="AA10">
        <v>434278388635.0025</v>
      </c>
      <c r="AB10">
        <v>459369071202.42102</v>
      </c>
      <c r="AC10">
        <v>459679610803.17273</v>
      </c>
      <c r="AD10">
        <v>459755904337.37659</v>
      </c>
      <c r="AE10">
        <v>463057728298.11377</v>
      </c>
      <c r="AF10">
        <v>462309314867.01343</v>
      </c>
    </row>
    <row r="11" spans="1:35" ht="14" customHeight="1" x14ac:dyDescent="0.15">
      <c r="A11" s="49" t="s">
        <v>185</v>
      </c>
      <c r="B11">
        <v>49133719984.954582</v>
      </c>
      <c r="C11">
        <v>49580550171.9039</v>
      </c>
      <c r="D11">
        <v>50591844254.885338</v>
      </c>
      <c r="E11">
        <v>51360621697.646469</v>
      </c>
      <c r="F11">
        <v>51936830560.355957</v>
      </c>
      <c r="G11">
        <v>52510902487.368088</v>
      </c>
      <c r="H11">
        <v>52963633275.231071</v>
      </c>
      <c r="I11">
        <v>53387236300.344383</v>
      </c>
      <c r="J11">
        <v>53671584734.912376</v>
      </c>
      <c r="K11">
        <v>53935717144.308853</v>
      </c>
      <c r="L11">
        <v>54255832156.690193</v>
      </c>
      <c r="M11">
        <v>54549248764.798859</v>
      </c>
      <c r="N11">
        <v>54601895089.706917</v>
      </c>
      <c r="O11">
        <v>54680382999.694153</v>
      </c>
      <c r="P11">
        <v>54778975487.010307</v>
      </c>
      <c r="Q11">
        <v>54941617765.183273</v>
      </c>
      <c r="R11">
        <v>54986666210.107018</v>
      </c>
      <c r="S11">
        <v>55069264398.325562</v>
      </c>
      <c r="T11">
        <v>55142412013.983887</v>
      </c>
      <c r="U11">
        <v>55129107799.967506</v>
      </c>
      <c r="V11">
        <v>55108217975.454079</v>
      </c>
      <c r="W11">
        <v>55110799680.064537</v>
      </c>
      <c r="X11">
        <v>55209732645.652107</v>
      </c>
      <c r="Y11">
        <v>55249177002.270927</v>
      </c>
      <c r="Z11">
        <v>55235548669.299492</v>
      </c>
      <c r="AA11">
        <v>55251087974.911308</v>
      </c>
      <c r="AB11">
        <v>55265090527.24411</v>
      </c>
      <c r="AC11">
        <v>55241809175.172707</v>
      </c>
      <c r="AD11">
        <v>55226796435.055702</v>
      </c>
      <c r="AE11">
        <v>55338846504.978973</v>
      </c>
      <c r="AF11">
        <v>55375696887.500069</v>
      </c>
    </row>
    <row r="12" spans="1:35" ht="14" customHeight="1" x14ac:dyDescent="0.15">
      <c r="A12" s="49" t="s">
        <v>186</v>
      </c>
      <c r="B12">
        <v>5187240037.4974117</v>
      </c>
      <c r="C12">
        <v>5205846771.2192125</v>
      </c>
      <c r="D12">
        <v>5244069906.3841553</v>
      </c>
      <c r="E12">
        <v>5272268483.4586697</v>
      </c>
      <c r="F12">
        <v>5261090019.4009981</v>
      </c>
      <c r="G12">
        <v>5250488508.3269472</v>
      </c>
      <c r="H12">
        <v>5237867661.8102226</v>
      </c>
      <c r="I12">
        <v>5224020790.2033005</v>
      </c>
      <c r="J12">
        <v>5191783542.243433</v>
      </c>
      <c r="K12">
        <v>5159329936.9147091</v>
      </c>
      <c r="L12">
        <v>5128102356.6761808</v>
      </c>
      <c r="M12">
        <v>5098245039.7737541</v>
      </c>
      <c r="N12">
        <v>5053026349.6823978</v>
      </c>
      <c r="O12">
        <v>5008673089.0664749</v>
      </c>
      <c r="P12">
        <v>4965690091.7866526</v>
      </c>
      <c r="Q12">
        <v>4922562856.2609262</v>
      </c>
      <c r="R12">
        <v>4878209595.6450033</v>
      </c>
      <c r="S12">
        <v>4835010240.9963226</v>
      </c>
      <c r="T12">
        <v>4793109030.560792</v>
      </c>
      <c r="U12">
        <v>4751279939.2482128</v>
      </c>
      <c r="V12">
        <v>4708657537.5831547</v>
      </c>
      <c r="W12">
        <v>4665963016.795145</v>
      </c>
      <c r="X12">
        <v>4626441737.4170532</v>
      </c>
      <c r="Y12">
        <v>4584396288.7356167</v>
      </c>
      <c r="Z12">
        <v>4539898789.8737888</v>
      </c>
      <c r="AA12">
        <v>4492805002.5856609</v>
      </c>
      <c r="AB12">
        <v>4443331284.2400942</v>
      </c>
      <c r="AC12">
        <v>4393280612.9109058</v>
      </c>
      <c r="AD12">
        <v>4343085703.3358126</v>
      </c>
      <c r="AE12">
        <v>4294188937.9738669</v>
      </c>
      <c r="AF12">
        <v>4243921909.2758212</v>
      </c>
    </row>
    <row r="13" spans="1:35" ht="14" customHeight="1" x14ac:dyDescent="0.15">
      <c r="A13" s="49" t="s">
        <v>187</v>
      </c>
      <c r="B13">
        <v>5662876844.1613588</v>
      </c>
      <c r="C13">
        <v>5662876844.1613588</v>
      </c>
      <c r="D13">
        <v>5662876844.1613588</v>
      </c>
      <c r="E13">
        <v>5662876844.1613588</v>
      </c>
      <c r="F13">
        <v>5662876844.1613588</v>
      </c>
      <c r="G13">
        <v>5662876844.1613588</v>
      </c>
      <c r="H13">
        <v>5662876844.1613588</v>
      </c>
      <c r="I13">
        <v>5662876844.1613588</v>
      </c>
      <c r="J13">
        <v>5662876844.1613588</v>
      </c>
      <c r="K13">
        <v>5662876844.1613588</v>
      </c>
      <c r="L13">
        <v>5662876844.1613588</v>
      </c>
      <c r="M13">
        <v>5662876844.1613588</v>
      </c>
      <c r="N13">
        <v>5662876844.1613588</v>
      </c>
      <c r="O13">
        <v>5662876844.1613588</v>
      </c>
      <c r="P13">
        <v>5662876844.1613588</v>
      </c>
      <c r="Q13">
        <v>5662876844.1613588</v>
      </c>
      <c r="R13">
        <v>5662876844.1613588</v>
      </c>
      <c r="S13">
        <v>5662876844.1613588</v>
      </c>
      <c r="T13">
        <v>5662876844.1613588</v>
      </c>
      <c r="U13">
        <v>5662876844.1613588</v>
      </c>
      <c r="V13">
        <v>5662876844.1613588</v>
      </c>
      <c r="W13">
        <v>5662876844.1613588</v>
      </c>
      <c r="X13">
        <v>5662876844.1613588</v>
      </c>
      <c r="Y13">
        <v>5662876844.1613588</v>
      </c>
      <c r="Z13">
        <v>5662876844.1613588</v>
      </c>
      <c r="AA13">
        <v>5662876844.1613588</v>
      </c>
      <c r="AB13">
        <v>5662876844.1613588</v>
      </c>
      <c r="AC13">
        <v>5662876844.1613588</v>
      </c>
      <c r="AD13">
        <v>5662876844.1613588</v>
      </c>
      <c r="AE13">
        <v>5662876844.1613588</v>
      </c>
      <c r="AF13">
        <v>5662876844.1613588</v>
      </c>
    </row>
    <row r="14" spans="1:35" ht="14" customHeight="1" x14ac:dyDescent="0.15">
      <c r="A14" s="49" t="s">
        <v>188</v>
      </c>
      <c r="B14">
        <v>118427989653.9832</v>
      </c>
      <c r="C14">
        <v>115051217366.72189</v>
      </c>
      <c r="D14">
        <v>114380713924.2682</v>
      </c>
      <c r="E14">
        <v>111864805953.2113</v>
      </c>
      <c r="F14">
        <v>107628829480.3289</v>
      </c>
      <c r="G14">
        <v>103392409232.9276</v>
      </c>
      <c r="H14">
        <v>98800948676.367462</v>
      </c>
      <c r="I14">
        <v>93959084323.733047</v>
      </c>
      <c r="J14">
        <v>88680911441.260101</v>
      </c>
      <c r="K14">
        <v>83429133562.029221</v>
      </c>
      <c r="L14">
        <v>78298529119.919022</v>
      </c>
      <c r="M14">
        <v>73426749459.440323</v>
      </c>
      <c r="N14">
        <v>68379221293.432449</v>
      </c>
      <c r="O14">
        <v>63556244566.818558</v>
      </c>
      <c r="P14">
        <v>58249312949.469917</v>
      </c>
      <c r="Q14">
        <v>56767573591.268547</v>
      </c>
      <c r="R14">
        <v>55373190365.668251</v>
      </c>
      <c r="S14">
        <v>54045422370.678963</v>
      </c>
      <c r="T14">
        <v>52933218423.016243</v>
      </c>
      <c r="U14">
        <v>51915078577.882423</v>
      </c>
      <c r="V14">
        <v>51183128843.253883</v>
      </c>
      <c r="W14">
        <v>50591889354.870827</v>
      </c>
      <c r="X14">
        <v>49972803207.04789</v>
      </c>
      <c r="Y14">
        <v>49465282279.821953</v>
      </c>
      <c r="Z14">
        <v>49040975589.688599</v>
      </c>
      <c r="AA14">
        <v>48649868445.418373</v>
      </c>
      <c r="AB14">
        <v>48277589910.522812</v>
      </c>
      <c r="AC14">
        <v>47923520693.445503</v>
      </c>
      <c r="AD14">
        <v>47643879131.279289</v>
      </c>
      <c r="AE14">
        <v>47428999523.754517</v>
      </c>
      <c r="AF14">
        <v>47284000990.060867</v>
      </c>
    </row>
    <row r="15" spans="1:35" ht="14" customHeight="1" x14ac:dyDescent="0.15">
      <c r="A15" s="49" t="s">
        <v>189</v>
      </c>
      <c r="B15">
        <v>1633183579.5979929</v>
      </c>
      <c r="C15" s="58">
        <v>1353739853.3610539</v>
      </c>
      <c r="D15" s="58">
        <v>1403929077.0671849</v>
      </c>
      <c r="E15" s="58">
        <v>1681249980.188956</v>
      </c>
      <c r="F15" s="58">
        <v>1674667807.3519149</v>
      </c>
      <c r="G15" s="58">
        <v>1581408710.9706981</v>
      </c>
      <c r="H15" s="58">
        <v>1573465109.495991</v>
      </c>
      <c r="I15" s="58">
        <v>1535999224.0870039</v>
      </c>
      <c r="J15" s="58">
        <v>1471527755.998857</v>
      </c>
      <c r="K15" s="58">
        <v>1413339676.6704099</v>
      </c>
      <c r="L15" s="58">
        <v>1413783374.2351439</v>
      </c>
      <c r="M15" s="58">
        <v>1412776547.674921</v>
      </c>
      <c r="N15" s="58">
        <v>1393098788.5976241</v>
      </c>
      <c r="O15" s="58">
        <v>1368365032.14995</v>
      </c>
      <c r="P15" s="58">
        <v>1369233100.0463769</v>
      </c>
      <c r="Q15" s="58">
        <v>1372548328.522691</v>
      </c>
      <c r="R15" s="58">
        <v>1359029608.3501849</v>
      </c>
      <c r="S15" s="58">
        <v>1359051860.143446</v>
      </c>
      <c r="T15" s="58">
        <v>1370042177.423255</v>
      </c>
      <c r="U15" s="58">
        <v>1373489401.7301509</v>
      </c>
      <c r="V15" s="58">
        <v>1349806340.2459929</v>
      </c>
      <c r="W15" s="58">
        <v>1353276332.644819</v>
      </c>
      <c r="X15" s="58">
        <v>1385018232.107758</v>
      </c>
      <c r="Y15" s="58">
        <v>1407860759.3599939</v>
      </c>
      <c r="Z15" s="58">
        <v>1394907362.452316</v>
      </c>
      <c r="AA15" s="58">
        <v>1391414632.5318761</v>
      </c>
      <c r="AB15" s="58">
        <v>1386323041.1237061</v>
      </c>
      <c r="AC15" s="58">
        <v>1378363213.6046679</v>
      </c>
      <c r="AD15" s="58">
        <v>1384998538.030925</v>
      </c>
      <c r="AE15" s="58">
        <v>1379064849.9080219</v>
      </c>
      <c r="AF15" s="58">
        <v>1399658397.144841</v>
      </c>
      <c r="AG15" s="58"/>
    </row>
    <row r="16" spans="1:35" ht="14" customHeight="1" x14ac:dyDescent="0.15">
      <c r="A16" s="49" t="s">
        <v>190</v>
      </c>
      <c r="B16">
        <v>11330211083.461069</v>
      </c>
      <c r="C16">
        <v>11330211083.461069</v>
      </c>
      <c r="D16">
        <v>11330211083.461069</v>
      </c>
      <c r="E16">
        <v>11330211083.461069</v>
      </c>
      <c r="F16">
        <v>11330211083.461069</v>
      </c>
      <c r="G16">
        <v>11330211083.461069</v>
      </c>
      <c r="H16">
        <v>11330211083.461069</v>
      </c>
      <c r="I16">
        <v>11330211083.461069</v>
      </c>
      <c r="J16">
        <v>11330211083.461069</v>
      </c>
      <c r="K16">
        <v>11330211083.461069</v>
      </c>
      <c r="L16">
        <v>11330211083.461069</v>
      </c>
      <c r="M16">
        <v>11330211083.461069</v>
      </c>
      <c r="N16">
        <v>11330211083.461069</v>
      </c>
      <c r="O16">
        <v>11330211083.461069</v>
      </c>
      <c r="P16">
        <v>11330211083.461069</v>
      </c>
      <c r="Q16">
        <v>11330211083.461069</v>
      </c>
      <c r="R16">
        <v>11330211083.461069</v>
      </c>
      <c r="S16">
        <v>11330211083.461069</v>
      </c>
      <c r="T16">
        <v>11330211083.461069</v>
      </c>
      <c r="U16">
        <v>11330211083.461069</v>
      </c>
      <c r="V16">
        <v>11330211083.461069</v>
      </c>
      <c r="W16">
        <v>11330211083.461069</v>
      </c>
      <c r="X16">
        <v>11330211083.461069</v>
      </c>
      <c r="Y16">
        <v>11330211083.461069</v>
      </c>
      <c r="Z16">
        <v>11330211083.461069</v>
      </c>
      <c r="AA16">
        <v>11330211083.461069</v>
      </c>
      <c r="AB16">
        <v>11330211083.461069</v>
      </c>
      <c r="AC16">
        <v>11330211083.461069</v>
      </c>
      <c r="AD16">
        <v>11330211083.461069</v>
      </c>
      <c r="AE16">
        <v>11330211083.461069</v>
      </c>
      <c r="AF16">
        <v>11330211083.461069</v>
      </c>
    </row>
    <row r="17" spans="1:33" ht="14" customHeight="1" x14ac:dyDescent="0.15">
      <c r="A17" s="49" t="s">
        <v>191</v>
      </c>
      <c r="B17">
        <v>6754293989.4585161</v>
      </c>
      <c r="C17">
        <v>6754293989.4585161</v>
      </c>
      <c r="D17">
        <v>6754293989.4585161</v>
      </c>
      <c r="E17">
        <v>6754293989.4585161</v>
      </c>
      <c r="F17">
        <v>6754293989.4585161</v>
      </c>
      <c r="G17">
        <v>6754293989.4585161</v>
      </c>
      <c r="H17">
        <v>6754293989.4585161</v>
      </c>
      <c r="I17">
        <v>6754293989.4585161</v>
      </c>
      <c r="J17">
        <v>6754293989.4585161</v>
      </c>
      <c r="K17">
        <v>6754293989.4585161</v>
      </c>
      <c r="L17">
        <v>6754293989.4585161</v>
      </c>
      <c r="M17">
        <v>6754293989.4585161</v>
      </c>
      <c r="N17">
        <v>6754293989.4585161</v>
      </c>
      <c r="O17">
        <v>6754293989.4585161</v>
      </c>
      <c r="P17">
        <v>6754293989.4585161</v>
      </c>
      <c r="Q17">
        <v>6754293989.4585161</v>
      </c>
      <c r="R17">
        <v>6754293989.4585161</v>
      </c>
      <c r="S17">
        <v>6754293989.4585161</v>
      </c>
      <c r="T17">
        <v>6754293989.4585161</v>
      </c>
      <c r="U17">
        <v>6754293989.4585161</v>
      </c>
      <c r="V17">
        <v>6754293989.4585161</v>
      </c>
      <c r="W17">
        <v>6754293989.4585161</v>
      </c>
      <c r="X17">
        <v>6754293989.4585161</v>
      </c>
      <c r="Y17">
        <v>6754293989.4585161</v>
      </c>
      <c r="Z17">
        <v>6754293989.4585161</v>
      </c>
      <c r="AA17">
        <v>6754293989.4585161</v>
      </c>
      <c r="AB17">
        <v>6754293989.4585161</v>
      </c>
      <c r="AC17">
        <v>6754293989.4585161</v>
      </c>
      <c r="AD17">
        <v>6754293989.4585161</v>
      </c>
      <c r="AE17">
        <v>6754293989.4585161</v>
      </c>
      <c r="AF17">
        <v>6754293989.4585161</v>
      </c>
    </row>
    <row r="18" spans="1:33" ht="14" customHeight="1" x14ac:dyDescent="0.15">
      <c r="A18" s="49" t="s">
        <v>192</v>
      </c>
      <c r="B18">
        <v>5300291910.1010904</v>
      </c>
      <c r="C18" s="31">
        <v>5300291910.1010904</v>
      </c>
      <c r="D18" s="31">
        <v>5300291910.1010904</v>
      </c>
      <c r="E18" s="31">
        <v>5300291910.1010904</v>
      </c>
      <c r="F18" s="31">
        <v>5300291910.1010904</v>
      </c>
      <c r="G18" s="31">
        <v>5300291910.1010904</v>
      </c>
      <c r="H18" s="31">
        <v>5300291910.1010904</v>
      </c>
      <c r="I18" s="31">
        <v>5300291910.1010904</v>
      </c>
      <c r="J18" s="31">
        <v>5300291910.1010904</v>
      </c>
      <c r="K18" s="31">
        <v>5300291910.1010904</v>
      </c>
      <c r="L18" s="31">
        <v>5300291910.1010904</v>
      </c>
      <c r="M18" s="31">
        <v>5300291910.1010904</v>
      </c>
      <c r="N18" s="31">
        <v>5300291910.1010904</v>
      </c>
      <c r="O18" s="31">
        <v>5300291910.1010904</v>
      </c>
      <c r="P18" s="31">
        <v>5300291910.1010904</v>
      </c>
      <c r="Q18" s="31">
        <v>5300291910.1010904</v>
      </c>
      <c r="R18" s="31">
        <v>5300291910.1010904</v>
      </c>
      <c r="S18" s="31">
        <v>5300291910.1010904</v>
      </c>
      <c r="T18" s="31">
        <v>5300291910.1010904</v>
      </c>
      <c r="U18" s="31">
        <v>5300291910.1010904</v>
      </c>
      <c r="V18" s="31">
        <v>5300291910.1010904</v>
      </c>
      <c r="W18" s="31">
        <v>5300291910.1010904</v>
      </c>
      <c r="X18" s="31">
        <v>5300291910.1010904</v>
      </c>
      <c r="Y18" s="31">
        <v>5300291910.1010904</v>
      </c>
      <c r="Z18" s="31">
        <v>5300291910.1010904</v>
      </c>
      <c r="AA18" s="31">
        <v>5300291910.1010904</v>
      </c>
      <c r="AB18" s="31">
        <v>5300291910.1010904</v>
      </c>
      <c r="AC18" s="31">
        <v>5300291910.1010904</v>
      </c>
      <c r="AD18" s="31">
        <v>5300291910.1010904</v>
      </c>
      <c r="AE18" s="31">
        <v>5300291910.1010904</v>
      </c>
      <c r="AF18" s="31">
        <v>5300291910.1010904</v>
      </c>
      <c r="AG18" s="31"/>
    </row>
    <row r="19" spans="1:33" ht="14" customHeight="1" x14ac:dyDescent="0.15">
      <c r="A19" s="49" t="s">
        <v>193</v>
      </c>
      <c r="B19">
        <v>1788891166.587837</v>
      </c>
      <c r="C19">
        <v>1788891166.587837</v>
      </c>
      <c r="D19">
        <v>1788891166.587837</v>
      </c>
      <c r="E19">
        <v>1788891166.587837</v>
      </c>
      <c r="F19">
        <v>1788891166.587837</v>
      </c>
      <c r="G19">
        <v>1788891166.587837</v>
      </c>
      <c r="H19">
        <v>1788891166.587837</v>
      </c>
      <c r="I19">
        <v>1788891166.587837</v>
      </c>
      <c r="J19">
        <v>1788891166.587837</v>
      </c>
      <c r="K19">
        <v>1788891166.587837</v>
      </c>
      <c r="L19">
        <v>1788891166.587837</v>
      </c>
      <c r="M19">
        <v>1788891166.587837</v>
      </c>
      <c r="N19">
        <v>1788891166.587837</v>
      </c>
      <c r="O19">
        <v>1788891166.587837</v>
      </c>
      <c r="P19">
        <v>1788891166.587837</v>
      </c>
      <c r="Q19">
        <v>1788891166.587837</v>
      </c>
      <c r="R19">
        <v>1788891166.587837</v>
      </c>
      <c r="S19">
        <v>1788891166.587837</v>
      </c>
      <c r="T19">
        <v>1788891166.587837</v>
      </c>
      <c r="U19">
        <v>1788891166.587837</v>
      </c>
      <c r="V19">
        <v>1788891166.587837</v>
      </c>
      <c r="W19">
        <v>1788891166.587837</v>
      </c>
      <c r="X19">
        <v>1788891166.587837</v>
      </c>
      <c r="Y19">
        <v>1788891166.587837</v>
      </c>
      <c r="Z19">
        <v>1788891166.587837</v>
      </c>
      <c r="AA19">
        <v>1788891166.587837</v>
      </c>
      <c r="AB19">
        <v>1788891166.587837</v>
      </c>
      <c r="AC19">
        <v>1788891166.587837</v>
      </c>
      <c r="AD19">
        <v>1788891166.587837</v>
      </c>
      <c r="AE19">
        <v>1788891166.587837</v>
      </c>
      <c r="AF19">
        <v>1788891166.587837</v>
      </c>
    </row>
    <row r="20" spans="1:33" ht="14" customHeight="1" x14ac:dyDescent="0.15">
      <c r="A20" s="49" t="s">
        <v>194</v>
      </c>
      <c r="B20">
        <v>2126623109.4965899</v>
      </c>
      <c r="C20" s="58">
        <v>2151586997.3820748</v>
      </c>
      <c r="D20" s="58">
        <v>2182279716.4092188</v>
      </c>
      <c r="E20" s="58">
        <v>2212960525.1845102</v>
      </c>
      <c r="F20" s="58">
        <v>2228300929.572155</v>
      </c>
      <c r="G20" s="58">
        <v>2243653244.2116542</v>
      </c>
      <c r="H20" s="58">
        <v>2258993648.599299</v>
      </c>
      <c r="I20" s="58">
        <v>2274334052.9869452</v>
      </c>
      <c r="J20" s="58">
        <v>2282004255.1807671</v>
      </c>
      <c r="K20" s="58">
        <v>2289686367.6264429</v>
      </c>
      <c r="L20" s="58">
        <v>2297356569.8202658</v>
      </c>
      <c r="M20" s="58">
        <v>2305026772.0140891</v>
      </c>
      <c r="N20" s="58">
        <v>2305026772.0140891</v>
      </c>
      <c r="O20" s="58">
        <v>2305026772.0140891</v>
      </c>
      <c r="P20" s="58">
        <v>2305026772.0140891</v>
      </c>
      <c r="Q20" s="58">
        <v>2305026772.0140891</v>
      </c>
      <c r="R20" s="58">
        <v>2305026772.0140891</v>
      </c>
      <c r="S20" s="58">
        <v>2305026772.0140891</v>
      </c>
      <c r="T20" s="58">
        <v>2305026772.0140891</v>
      </c>
      <c r="U20" s="58">
        <v>2305026772.0140891</v>
      </c>
      <c r="V20" s="58">
        <v>2305026772.0140891</v>
      </c>
      <c r="W20" s="58">
        <v>2305026772.0140891</v>
      </c>
      <c r="X20" s="58">
        <v>2305026772.0140891</v>
      </c>
      <c r="Y20" s="58">
        <v>2305026772.0140891</v>
      </c>
      <c r="Z20" s="58">
        <v>2305026772.0140891</v>
      </c>
      <c r="AA20" s="58">
        <v>2305026772.0140891</v>
      </c>
      <c r="AB20" s="58">
        <v>2305026772.0140891</v>
      </c>
      <c r="AC20" s="58">
        <v>2305026772.0140891</v>
      </c>
      <c r="AD20" s="58">
        <v>2305026772.0140891</v>
      </c>
      <c r="AE20" s="58">
        <v>2305026772.0140891</v>
      </c>
      <c r="AF20" s="58">
        <v>2305026772.0140891</v>
      </c>
      <c r="AG20" s="58"/>
    </row>
    <row r="21" spans="1:33" ht="14" customHeight="1" x14ac:dyDescent="0.15">
      <c r="A21" s="49" t="s">
        <v>195</v>
      </c>
      <c r="B21">
        <v>182447227.34968129</v>
      </c>
      <c r="C21">
        <v>184439855.28020379</v>
      </c>
      <c r="D21">
        <v>186924182.6028415</v>
      </c>
      <c r="E21">
        <v>189399284.79617119</v>
      </c>
      <c r="F21">
        <v>190548735.9079448</v>
      </c>
      <c r="G21">
        <v>191697264.50678769</v>
      </c>
      <c r="H21">
        <v>192843025.5668382</v>
      </c>
      <c r="I21">
        <v>193989709.1398195</v>
      </c>
      <c r="J21">
        <v>194471260.88969579</v>
      </c>
      <c r="K21">
        <v>194938052.4326793</v>
      </c>
      <c r="L21">
        <v>195400231.41100881</v>
      </c>
      <c r="M21">
        <v>195870713.00571549</v>
      </c>
      <c r="N21">
        <v>195698203.08765641</v>
      </c>
      <c r="O21">
        <v>195524770.65666649</v>
      </c>
      <c r="P21">
        <v>195348570.68688419</v>
      </c>
      <c r="Q21">
        <v>195158533.02313989</v>
      </c>
      <c r="R21">
        <v>194955580.17836449</v>
      </c>
      <c r="S21">
        <v>194743402.204281</v>
      </c>
      <c r="T21">
        <v>194524766.63968199</v>
      </c>
      <c r="U21">
        <v>194302441.02335981</v>
      </c>
      <c r="V21">
        <v>194050594.9932521</v>
      </c>
      <c r="W21">
        <v>193781221.2174592</v>
      </c>
      <c r="X21">
        <v>193495242.20891199</v>
      </c>
      <c r="Y21">
        <v>193174207.70899451</v>
      </c>
      <c r="Z21">
        <v>192828265.35994539</v>
      </c>
      <c r="AA21">
        <v>192439887.4160797</v>
      </c>
      <c r="AB21">
        <v>192005383.82567409</v>
      </c>
      <c r="AC21">
        <v>191539514.79562131</v>
      </c>
      <c r="AD21">
        <v>191039512.7871291</v>
      </c>
      <c r="AE21">
        <v>190504455.28726661</v>
      </c>
      <c r="AF21">
        <v>189904821.88224819</v>
      </c>
    </row>
    <row r="22" spans="1:33" ht="14" customHeight="1" x14ac:dyDescent="0.15">
      <c r="A22" s="49" t="s">
        <v>196</v>
      </c>
      <c r="B22">
        <v>1191046336.2898209</v>
      </c>
      <c r="C22">
        <v>1204054548.202457</v>
      </c>
      <c r="D22">
        <v>1220272656.850944</v>
      </c>
      <c r="E22">
        <v>1236430542.2961309</v>
      </c>
      <c r="F22">
        <v>1243934353.427217</v>
      </c>
      <c r="G22">
        <v>1251432142.237973</v>
      </c>
      <c r="H22">
        <v>1258911864.087739</v>
      </c>
      <c r="I22">
        <v>1266397608.2578361</v>
      </c>
      <c r="J22">
        <v>1269541259.4700561</v>
      </c>
      <c r="K22">
        <v>1272588553.556998</v>
      </c>
      <c r="L22">
        <v>1275605736.04229</v>
      </c>
      <c r="M22">
        <v>1278677119.410552</v>
      </c>
      <c r="N22">
        <v>1277550945.5088561</v>
      </c>
      <c r="O22">
        <v>1276418749.2868299</v>
      </c>
      <c r="P22">
        <v>1275268486.1038139</v>
      </c>
      <c r="Q22">
        <v>1274027888.11585</v>
      </c>
      <c r="R22">
        <v>1272702977.6432669</v>
      </c>
      <c r="S22">
        <v>1271317843.9673841</v>
      </c>
      <c r="T22">
        <v>1269890554.049192</v>
      </c>
      <c r="U22">
        <v>1268439174.8496799</v>
      </c>
      <c r="V22">
        <v>1266795081.399611</v>
      </c>
      <c r="W22">
        <v>1265036563.8632729</v>
      </c>
      <c r="X22">
        <v>1263169644.5609961</v>
      </c>
      <c r="Y22">
        <v>1261073877.0861821</v>
      </c>
      <c r="Z22">
        <v>1258815506.962461</v>
      </c>
      <c r="AA22">
        <v>1256280110.1035631</v>
      </c>
      <c r="AB22">
        <v>1253443597.228168</v>
      </c>
      <c r="AC22">
        <v>1250402325.461556</v>
      </c>
      <c r="AD22">
        <v>1247138227.842737</v>
      </c>
      <c r="AE22">
        <v>1243645282.0513811</v>
      </c>
      <c r="AF22">
        <v>1239730773.83693</v>
      </c>
    </row>
    <row r="23" spans="1:33" ht="14" customHeight="1" x14ac:dyDescent="0.15">
      <c r="A23" s="49" t="s">
        <v>197</v>
      </c>
      <c r="B23">
        <v>996383478.16005945</v>
      </c>
      <c r="C23">
        <v>1016805800.693256</v>
      </c>
      <c r="D23">
        <v>1063568621.373603</v>
      </c>
      <c r="E23">
        <v>1082595493.7524719</v>
      </c>
      <c r="F23">
        <v>1094524062.1634481</v>
      </c>
      <c r="G23">
        <v>1110175243.7570829</v>
      </c>
      <c r="H23">
        <v>1124524876.092983</v>
      </c>
      <c r="I23">
        <v>1138881727.10869</v>
      </c>
      <c r="J23">
        <v>1149118511.7856531</v>
      </c>
      <c r="K23">
        <v>1160121753.82219</v>
      </c>
      <c r="L23">
        <v>1172176716.8654089</v>
      </c>
      <c r="M23">
        <v>1186212133.4228511</v>
      </c>
      <c r="N23">
        <v>1195981213.4485459</v>
      </c>
      <c r="O23">
        <v>1205244095.64834</v>
      </c>
      <c r="P23">
        <v>1216480038.505286</v>
      </c>
      <c r="Q23">
        <v>1229612849.1443069</v>
      </c>
      <c r="R23">
        <v>1241580549.3798721</v>
      </c>
      <c r="S23">
        <v>1252639392.668658</v>
      </c>
      <c r="T23">
        <v>1266153380.5663929</v>
      </c>
      <c r="U23">
        <v>1280029560.4014189</v>
      </c>
      <c r="V23">
        <v>1294238244.627284</v>
      </c>
      <c r="W23">
        <v>1311021384.8857379</v>
      </c>
      <c r="X23">
        <v>1329762258.202395</v>
      </c>
      <c r="Y23">
        <v>1349304869.4504499</v>
      </c>
      <c r="Z23">
        <v>1368317710.883311</v>
      </c>
      <c r="AA23">
        <v>1386949162.1741371</v>
      </c>
      <c r="AB23">
        <v>1405327243.609607</v>
      </c>
      <c r="AC23">
        <v>1422184815.6175039</v>
      </c>
      <c r="AD23">
        <v>1440236140.511739</v>
      </c>
      <c r="AE23">
        <v>1458901401.5441871</v>
      </c>
      <c r="AF23">
        <v>1477371777.5748439</v>
      </c>
    </row>
    <row r="24" spans="1:33" ht="14" customHeight="1" x14ac:dyDescent="0.15">
      <c r="A24" s="49" t="s">
        <v>198</v>
      </c>
      <c r="B24">
        <v>36113163386.725342</v>
      </c>
      <c r="C24">
        <v>36113163386.725342</v>
      </c>
      <c r="D24">
        <v>36113163386.725342</v>
      </c>
      <c r="E24">
        <v>36113163386.725342</v>
      </c>
      <c r="F24">
        <v>36113163386.725342</v>
      </c>
      <c r="G24">
        <v>36113163386.725342</v>
      </c>
      <c r="H24">
        <v>36113163386.725342</v>
      </c>
      <c r="I24">
        <v>36113163386.725342</v>
      </c>
      <c r="J24">
        <v>36113163386.725342</v>
      </c>
      <c r="K24">
        <v>36113163386.725342</v>
      </c>
      <c r="L24">
        <v>36113163386.725342</v>
      </c>
      <c r="M24">
        <v>36113163386.725342</v>
      </c>
      <c r="N24">
        <v>36113163386.725342</v>
      </c>
      <c r="O24">
        <v>36113163386.725342</v>
      </c>
      <c r="P24">
        <v>36113163386.725342</v>
      </c>
      <c r="Q24">
        <v>36113163386.725342</v>
      </c>
      <c r="R24">
        <v>36113163386.725342</v>
      </c>
      <c r="S24">
        <v>36113163386.725342</v>
      </c>
      <c r="T24">
        <v>36113163386.725342</v>
      </c>
      <c r="U24">
        <v>36113163386.725342</v>
      </c>
      <c r="V24">
        <v>36113163386.725342</v>
      </c>
      <c r="W24">
        <v>36113163386.725342</v>
      </c>
      <c r="X24">
        <v>36113163386.725342</v>
      </c>
      <c r="Y24">
        <v>36113163386.725342</v>
      </c>
      <c r="Z24">
        <v>36113163386.725342</v>
      </c>
      <c r="AA24">
        <v>36113163386.725342</v>
      </c>
      <c r="AB24">
        <v>36113163386.725342</v>
      </c>
      <c r="AC24">
        <v>36113163386.725342</v>
      </c>
      <c r="AD24">
        <v>36113163386.725342</v>
      </c>
      <c r="AE24">
        <v>36113163386.725342</v>
      </c>
      <c r="AF24">
        <v>36113163386.725342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90551185346.335983</v>
      </c>
      <c r="C26">
        <v>90551185346.335983</v>
      </c>
      <c r="D26">
        <v>90551185346.335983</v>
      </c>
      <c r="E26">
        <v>90551185346.335983</v>
      </c>
      <c r="F26">
        <v>90551185346.335983</v>
      </c>
      <c r="G26">
        <v>90551185346.335983</v>
      </c>
      <c r="H26">
        <v>90551185346.335983</v>
      </c>
      <c r="I26">
        <v>90551185346.335983</v>
      </c>
      <c r="J26">
        <v>90551185346.335983</v>
      </c>
      <c r="K26">
        <v>90551185346.335983</v>
      </c>
      <c r="L26">
        <v>90551185346.335983</v>
      </c>
      <c r="M26">
        <v>90551185346.335983</v>
      </c>
      <c r="N26">
        <v>90551185346.335983</v>
      </c>
      <c r="O26">
        <v>90551185346.335983</v>
      </c>
      <c r="P26">
        <v>90551185346.335983</v>
      </c>
      <c r="Q26">
        <v>90551185346.335983</v>
      </c>
      <c r="R26">
        <v>90551185346.335983</v>
      </c>
      <c r="S26">
        <v>90551185346.335983</v>
      </c>
      <c r="T26">
        <v>90551185346.335983</v>
      </c>
      <c r="U26">
        <v>90551185346.335983</v>
      </c>
      <c r="V26">
        <v>90551185346.335983</v>
      </c>
      <c r="W26">
        <v>90551185346.335983</v>
      </c>
      <c r="X26">
        <v>90551185346.335983</v>
      </c>
      <c r="Y26">
        <v>90551185346.335983</v>
      </c>
      <c r="Z26">
        <v>90551185346.335983</v>
      </c>
      <c r="AA26">
        <v>90551185346.335983</v>
      </c>
      <c r="AB26">
        <v>90551185346.335983</v>
      </c>
      <c r="AC26">
        <v>90551185346.335983</v>
      </c>
      <c r="AD26">
        <v>90551185346.335983</v>
      </c>
      <c r="AE26">
        <v>90551185346.335983</v>
      </c>
      <c r="AF26">
        <v>90551185346.335983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I1000"/>
  <sheetViews>
    <sheetView tabSelected="1" workbookViewId="0">
      <selection activeCell="B28" sqref="B28:H28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2136255260557.0569</v>
      </c>
      <c r="C2" s="58">
        <v>2303950570284.2788</v>
      </c>
      <c r="D2" s="58">
        <v>2328423455419.2441</v>
      </c>
      <c r="E2" s="58">
        <v>2323978741587.4292</v>
      </c>
      <c r="F2" s="58">
        <v>2337272523384.1919</v>
      </c>
      <c r="G2" s="58">
        <v>2352023791943.1509</v>
      </c>
      <c r="H2" s="58">
        <v>2363349676617.4282</v>
      </c>
      <c r="I2" s="58">
        <v>2372907732494.897</v>
      </c>
      <c r="J2" s="58">
        <v>2389287350040.0181</v>
      </c>
      <c r="K2" s="58">
        <v>2407445253559.1992</v>
      </c>
      <c r="L2" s="58">
        <v>2421647928370.791</v>
      </c>
      <c r="M2" s="58">
        <v>2434937727517.3198</v>
      </c>
      <c r="N2" s="58">
        <v>2462427709598.6558</v>
      </c>
      <c r="O2" s="58">
        <v>2486196079141.4438</v>
      </c>
      <c r="P2" s="58">
        <v>2513154399179.686</v>
      </c>
      <c r="Q2" s="58">
        <v>2539877111723.7681</v>
      </c>
      <c r="R2" s="58">
        <v>2566265586331.8369</v>
      </c>
      <c r="S2" s="58">
        <v>2593141391515.644</v>
      </c>
      <c r="T2" s="58">
        <v>2620088590601.5918</v>
      </c>
      <c r="U2" s="58">
        <v>2646957083378.4131</v>
      </c>
      <c r="V2" s="58">
        <v>2672987750595.8062</v>
      </c>
      <c r="W2" s="58">
        <v>2699055262768.6401</v>
      </c>
      <c r="X2" s="58">
        <v>2726258167586.4019</v>
      </c>
      <c r="Y2" s="58">
        <v>2753599377006.5459</v>
      </c>
      <c r="Z2" s="58">
        <v>2781673818450.4692</v>
      </c>
      <c r="AA2" s="58">
        <v>2810311130245.877</v>
      </c>
      <c r="AB2" s="58">
        <v>2838983143329.7959</v>
      </c>
      <c r="AC2" s="58">
        <v>2867815887907.168</v>
      </c>
      <c r="AD2" s="58">
        <v>2897342669136.3472</v>
      </c>
      <c r="AE2" s="58">
        <v>2927135787379.52</v>
      </c>
      <c r="AF2" s="58">
        <v>2957482809570.373</v>
      </c>
      <c r="AG2" s="58"/>
    </row>
    <row r="3" spans="1:35" ht="14" customHeight="1" x14ac:dyDescent="0.15">
      <c r="A3" s="49" t="s">
        <v>179</v>
      </c>
      <c r="B3">
        <v>5098215366386.6689</v>
      </c>
      <c r="C3">
        <v>4946250015925.0488</v>
      </c>
      <c r="D3">
        <v>5131664918824.2432</v>
      </c>
      <c r="E3">
        <v>5273716919103.4365</v>
      </c>
      <c r="F3">
        <v>5315903538555.9404</v>
      </c>
      <c r="G3">
        <v>5435064135025.7148</v>
      </c>
      <c r="H3">
        <v>5501894682738.4102</v>
      </c>
      <c r="I3">
        <v>5525702271218.4385</v>
      </c>
      <c r="J3">
        <v>5565307465927.8525</v>
      </c>
      <c r="K3">
        <v>5604032240008.458</v>
      </c>
      <c r="L3">
        <v>5674768496687.8193</v>
      </c>
      <c r="M3">
        <v>5732351317912.7119</v>
      </c>
      <c r="N3">
        <v>5777779172456.8516</v>
      </c>
      <c r="O3">
        <v>5860229443326.1396</v>
      </c>
      <c r="P3">
        <v>5916984578326.4189</v>
      </c>
      <c r="Q3">
        <v>5920935856925.4814</v>
      </c>
      <c r="R3">
        <v>5923036167463.7012</v>
      </c>
      <c r="S3">
        <v>5944260031561.4561</v>
      </c>
      <c r="T3">
        <v>5962218933076.5449</v>
      </c>
      <c r="U3">
        <v>6004586679023.583</v>
      </c>
      <c r="V3">
        <v>6051213872944.2881</v>
      </c>
      <c r="W3">
        <v>6084752739114.1973</v>
      </c>
      <c r="X3">
        <v>6150114050009.1982</v>
      </c>
      <c r="Y3">
        <v>6245014405706.0508</v>
      </c>
      <c r="Z3">
        <v>6294451273528.6348</v>
      </c>
      <c r="AA3">
        <v>6296999707975.8398</v>
      </c>
      <c r="AB3">
        <v>6345825718077.4922</v>
      </c>
      <c r="AC3">
        <v>6368235331969.1807</v>
      </c>
      <c r="AD3">
        <v>6396874619677.0811</v>
      </c>
      <c r="AE3">
        <v>6403220990212.4688</v>
      </c>
      <c r="AF3">
        <v>6412519153680.7344</v>
      </c>
    </row>
    <row r="4" spans="1:35" ht="14" customHeight="1" x14ac:dyDescent="0.15">
      <c r="A4" s="49" t="s">
        <v>135</v>
      </c>
      <c r="B4">
        <v>410110436515.93121</v>
      </c>
      <c r="C4">
        <v>397886045874.4502</v>
      </c>
      <c r="D4">
        <v>412801184074.74957</v>
      </c>
      <c r="E4">
        <v>424228125397.5033</v>
      </c>
      <c r="F4">
        <v>427621699751.55408</v>
      </c>
      <c r="G4">
        <v>437207211684.98853</v>
      </c>
      <c r="H4">
        <v>442583191930.10663</v>
      </c>
      <c r="I4">
        <v>444498321010.04108</v>
      </c>
      <c r="J4">
        <v>447684240498.19489</v>
      </c>
      <c r="K4">
        <v>450799337225.35291</v>
      </c>
      <c r="L4">
        <v>456489500354.89447</v>
      </c>
      <c r="M4">
        <v>461121575355.89569</v>
      </c>
      <c r="N4">
        <v>464775881013.5014</v>
      </c>
      <c r="O4">
        <v>471408342403.81451</v>
      </c>
      <c r="P4">
        <v>475973836702.65222</v>
      </c>
      <c r="Q4">
        <v>476291685297.62158</v>
      </c>
      <c r="R4">
        <v>476460638393.9007</v>
      </c>
      <c r="S4">
        <v>478167927620.45477</v>
      </c>
      <c r="T4">
        <v>479612576857.57013</v>
      </c>
      <c r="U4">
        <v>483020721381.84723</v>
      </c>
      <c r="V4">
        <v>486771504249.59528</v>
      </c>
      <c r="W4">
        <v>489469436380.09668</v>
      </c>
      <c r="X4">
        <v>494727228335.91211</v>
      </c>
      <c r="Y4">
        <v>502361198951.77832</v>
      </c>
      <c r="Z4">
        <v>506337997495.12231</v>
      </c>
      <c r="AA4">
        <v>506542998556.95782</v>
      </c>
      <c r="AB4">
        <v>510470658507.95587</v>
      </c>
      <c r="AC4">
        <v>512273331771.99011</v>
      </c>
      <c r="AD4">
        <v>514577132207.88989</v>
      </c>
      <c r="AE4">
        <v>515087646692.57013</v>
      </c>
      <c r="AF4">
        <v>515835609186.25153</v>
      </c>
    </row>
    <row r="5" spans="1:35" ht="14" customHeight="1" x14ac:dyDescent="0.15">
      <c r="A5" s="49" t="s">
        <v>180</v>
      </c>
      <c r="B5">
        <v>877885929163.1687</v>
      </c>
      <c r="C5">
        <v>851718293372.38062</v>
      </c>
      <c r="D5">
        <v>883645766539.86316</v>
      </c>
      <c r="E5">
        <v>908106375457.40503</v>
      </c>
      <c r="F5">
        <v>915370689919.38159</v>
      </c>
      <c r="G5">
        <v>935889519241.73865</v>
      </c>
      <c r="H5">
        <v>947397388811.56116</v>
      </c>
      <c r="I5">
        <v>951496930598.61914</v>
      </c>
      <c r="J5">
        <v>958316737267.90967</v>
      </c>
      <c r="K5">
        <v>964984940125.62451</v>
      </c>
      <c r="L5">
        <v>977165352281.20154</v>
      </c>
      <c r="M5">
        <v>987080811884.60376</v>
      </c>
      <c r="N5">
        <v>994903250018.40833</v>
      </c>
      <c r="O5">
        <v>1009100753938.911</v>
      </c>
      <c r="P5">
        <v>1018873690318.374</v>
      </c>
      <c r="Q5">
        <v>1019554079755.665</v>
      </c>
      <c r="R5">
        <v>1019915742207.301</v>
      </c>
      <c r="S5">
        <v>1023570380215.874</v>
      </c>
      <c r="T5">
        <v>1026662808803.193</v>
      </c>
      <c r="U5">
        <v>1033958312296.924</v>
      </c>
      <c r="V5">
        <v>1041987270376.8879</v>
      </c>
      <c r="W5">
        <v>1047762487109.546</v>
      </c>
      <c r="X5">
        <v>1059017361810.347</v>
      </c>
      <c r="Y5">
        <v>1075358704996.462</v>
      </c>
      <c r="Z5">
        <v>1083871474176.338</v>
      </c>
      <c r="AA5">
        <v>1084310301213.215</v>
      </c>
      <c r="AB5">
        <v>1092717883899.507</v>
      </c>
      <c r="AC5">
        <v>1096576701799.434</v>
      </c>
      <c r="AD5">
        <v>1101508236835.3569</v>
      </c>
      <c r="AE5">
        <v>1102601048533.938</v>
      </c>
      <c r="AF5">
        <v>1104202143483.687</v>
      </c>
    </row>
    <row r="6" spans="1:35" ht="14" customHeight="1" x14ac:dyDescent="0.15">
      <c r="A6" s="49" t="s">
        <v>181</v>
      </c>
      <c r="B6">
        <v>552434469781.52551</v>
      </c>
      <c r="C6">
        <v>558780432169.60901</v>
      </c>
      <c r="D6">
        <v>578937903516.86047</v>
      </c>
      <c r="E6">
        <v>599164427510.85278</v>
      </c>
      <c r="F6">
        <v>613632276657.4657</v>
      </c>
      <c r="G6">
        <v>621372531427.46301</v>
      </c>
      <c r="H6">
        <v>626602399844.4458</v>
      </c>
      <c r="I6">
        <v>630610269041.94604</v>
      </c>
      <c r="J6">
        <v>634936731105.90784</v>
      </c>
      <c r="K6">
        <v>638707182472.30054</v>
      </c>
      <c r="L6">
        <v>637447601305.73474</v>
      </c>
      <c r="M6">
        <v>639553805548.57434</v>
      </c>
      <c r="N6">
        <v>642130770494.18457</v>
      </c>
      <c r="O6">
        <v>645545194028.41235</v>
      </c>
      <c r="P6">
        <v>650517763992.30066</v>
      </c>
      <c r="Q6">
        <v>655589063335.25928</v>
      </c>
      <c r="R6">
        <v>661136313015.43762</v>
      </c>
      <c r="S6">
        <v>666304451636.37146</v>
      </c>
      <c r="T6">
        <v>671676062540.11609</v>
      </c>
      <c r="U6">
        <v>677332273886.88318</v>
      </c>
      <c r="V6">
        <v>683897662790.68823</v>
      </c>
      <c r="W6">
        <v>689894918608.31055</v>
      </c>
      <c r="X6">
        <v>696217410850.76294</v>
      </c>
      <c r="Y6">
        <v>702730767551.6123</v>
      </c>
      <c r="Z6">
        <v>709434358677.15991</v>
      </c>
      <c r="AA6">
        <v>716137464366.9071</v>
      </c>
      <c r="AB6">
        <v>723501275193.83337</v>
      </c>
      <c r="AC6">
        <v>730885209757.89392</v>
      </c>
      <c r="AD6">
        <v>738519654618.78247</v>
      </c>
      <c r="AE6">
        <v>746525015333.87231</v>
      </c>
      <c r="AF6">
        <v>754820939963.53638</v>
      </c>
    </row>
    <row r="7" spans="1:35" ht="14" customHeight="1" x14ac:dyDescent="0.15">
      <c r="A7" s="49" t="s">
        <v>182</v>
      </c>
      <c r="B7">
        <v>10286687294.87389</v>
      </c>
      <c r="C7">
        <v>9471847618.9267292</v>
      </c>
      <c r="D7">
        <v>10053394713.976379</v>
      </c>
      <c r="E7">
        <v>10789434491.521521</v>
      </c>
      <c r="F7">
        <v>11487059159.055189</v>
      </c>
      <c r="G7">
        <v>11888282074.83276</v>
      </c>
      <c r="H7">
        <v>12184637019.23349</v>
      </c>
      <c r="I7">
        <v>12263679101.722601</v>
      </c>
      <c r="J7">
        <v>12368536571.533991</v>
      </c>
      <c r="K7">
        <v>12428310159.51755</v>
      </c>
      <c r="L7">
        <v>12526476240.790991</v>
      </c>
      <c r="M7">
        <v>12691399517.209709</v>
      </c>
      <c r="N7">
        <v>12843999973.677879</v>
      </c>
      <c r="O7">
        <v>12939263959.23995</v>
      </c>
      <c r="P7">
        <v>13090625270.662291</v>
      </c>
      <c r="Q7">
        <v>13282105802.549669</v>
      </c>
      <c r="R7">
        <v>13450751354.87788</v>
      </c>
      <c r="S7">
        <v>13605122938.71674</v>
      </c>
      <c r="T7">
        <v>13826420443.73436</v>
      </c>
      <c r="U7">
        <v>14017668486.304779</v>
      </c>
      <c r="V7">
        <v>14385895430.50214</v>
      </c>
      <c r="W7">
        <v>14667475902.332741</v>
      </c>
      <c r="X7">
        <v>14973296777.963511</v>
      </c>
      <c r="Y7">
        <v>15289156753.389549</v>
      </c>
      <c r="Z7">
        <v>15579205388.69611</v>
      </c>
      <c r="AA7">
        <v>15839118988.345751</v>
      </c>
      <c r="AB7">
        <v>16128877005.393049</v>
      </c>
      <c r="AC7">
        <v>16371497476.162029</v>
      </c>
      <c r="AD7">
        <v>16598524907.753429</v>
      </c>
      <c r="AE7">
        <v>16831187024.39105</v>
      </c>
      <c r="AF7">
        <v>17072861375.5333</v>
      </c>
    </row>
    <row r="8" spans="1:35" ht="14" customHeight="1" x14ac:dyDescent="0.15">
      <c r="A8" s="49" t="s">
        <v>183</v>
      </c>
      <c r="B8">
        <v>185308471449.0939</v>
      </c>
      <c r="C8">
        <v>185926515050.7211</v>
      </c>
      <c r="D8">
        <v>194381148171.41849</v>
      </c>
      <c r="E8">
        <v>194145504459.95779</v>
      </c>
      <c r="F8">
        <v>195085347012.45059</v>
      </c>
      <c r="G8">
        <v>196541841136.05679</v>
      </c>
      <c r="H8">
        <v>195633280024.42761</v>
      </c>
      <c r="I8">
        <v>194282465352.57889</v>
      </c>
      <c r="J8">
        <v>192678883251.1799</v>
      </c>
      <c r="K8">
        <v>191556712772.66449</v>
      </c>
      <c r="L8">
        <v>189953375914.06891</v>
      </c>
      <c r="M8">
        <v>190451911255.0419</v>
      </c>
      <c r="N8">
        <v>191506789993.54041</v>
      </c>
      <c r="O8">
        <v>190433157393.61279</v>
      </c>
      <c r="P8">
        <v>188102219760.13101</v>
      </c>
      <c r="Q8">
        <v>188505355650.6192</v>
      </c>
      <c r="R8">
        <v>188877628455.61401</v>
      </c>
      <c r="S8">
        <v>188694221461.2569</v>
      </c>
      <c r="T8">
        <v>190117720329.58578</v>
      </c>
      <c r="U8">
        <v>191264917114.87589</v>
      </c>
      <c r="V8">
        <v>192636401427.22891</v>
      </c>
      <c r="W8">
        <v>195767929864.27869</v>
      </c>
      <c r="X8">
        <v>198471007583.12061</v>
      </c>
      <c r="Y8">
        <v>201890523201.48419</v>
      </c>
      <c r="Z8">
        <v>206283384424.4812</v>
      </c>
      <c r="AA8">
        <v>210928066728.3284</v>
      </c>
      <c r="AB8">
        <v>215116894594.6058</v>
      </c>
      <c r="AC8">
        <v>218576099154.17209</v>
      </c>
      <c r="AD8">
        <v>222126545577.40491</v>
      </c>
      <c r="AE8">
        <v>225964782987.70889</v>
      </c>
      <c r="AF8">
        <v>230459471907.84671</v>
      </c>
    </row>
    <row r="9" spans="1:35" ht="14" customHeight="1" x14ac:dyDescent="0.15">
      <c r="A9" s="49" t="s">
        <v>184</v>
      </c>
      <c r="B9">
        <v>1263096674705.8149</v>
      </c>
      <c r="C9" s="58">
        <v>1283928516489.7981</v>
      </c>
      <c r="D9" s="58">
        <v>1278133061871.3701</v>
      </c>
      <c r="E9" s="58">
        <v>1256957526351.7959</v>
      </c>
      <c r="F9" s="58">
        <v>1252854447019.269</v>
      </c>
      <c r="G9" s="58">
        <v>1243807258854.0139</v>
      </c>
      <c r="H9" s="58">
        <v>1234006946534.7629</v>
      </c>
      <c r="I9" s="58">
        <v>1222417810488.3</v>
      </c>
      <c r="J9" s="58">
        <v>1211738598568.481</v>
      </c>
      <c r="K9" s="58">
        <v>1200550117791.95</v>
      </c>
      <c r="L9" s="58">
        <v>1191004514309.4709</v>
      </c>
      <c r="M9" s="58">
        <v>1183331947225.1089</v>
      </c>
      <c r="N9" s="58">
        <v>1174732599354.9351</v>
      </c>
      <c r="O9" s="58">
        <v>1165290221785.4399</v>
      </c>
      <c r="P9" s="58">
        <v>1157061279011.113</v>
      </c>
      <c r="Q9" s="58">
        <v>1148492029975.8711</v>
      </c>
      <c r="R9" s="58">
        <v>1139649593593.448</v>
      </c>
      <c r="S9" s="58">
        <v>1133115566080.449</v>
      </c>
      <c r="T9" s="58">
        <v>1128388449845.5969</v>
      </c>
      <c r="U9" s="58">
        <v>1123429022968.4089</v>
      </c>
      <c r="V9" s="58">
        <v>1117289029637.46</v>
      </c>
      <c r="W9" s="58">
        <v>1113060709590.031</v>
      </c>
      <c r="X9" s="58">
        <v>1112895215183.123</v>
      </c>
      <c r="Y9" s="58">
        <v>1114049302329.9929</v>
      </c>
      <c r="Z9" s="58">
        <v>1112830709392.075</v>
      </c>
      <c r="AA9" s="58">
        <v>1111821103210.9141</v>
      </c>
      <c r="AB9" s="58">
        <v>1111582249672.5901</v>
      </c>
      <c r="AC9" s="58">
        <v>1114648012625.2981</v>
      </c>
      <c r="AD9" s="58">
        <v>1115443320045.4829</v>
      </c>
      <c r="AE9" s="58">
        <v>1118443654038.3181</v>
      </c>
      <c r="AF9" s="58">
        <v>1121032786944.675</v>
      </c>
      <c r="AG9" s="58"/>
    </row>
    <row r="10" spans="1:35" ht="14" customHeight="1" x14ac:dyDescent="0.15">
      <c r="A10" s="49" t="s">
        <v>136</v>
      </c>
      <c r="B10">
        <v>3555968076895.7632</v>
      </c>
      <c r="C10">
        <v>3776097374494.5088</v>
      </c>
      <c r="D10">
        <v>3268124215376.314</v>
      </c>
      <c r="E10">
        <v>3361043140839.249</v>
      </c>
      <c r="F10">
        <v>3360080666091.3848</v>
      </c>
      <c r="G10">
        <v>3352469205458.7168</v>
      </c>
      <c r="H10">
        <v>3397273431111.4761</v>
      </c>
      <c r="I10">
        <v>3365660827658.019</v>
      </c>
      <c r="J10">
        <v>3387681238783.814</v>
      </c>
      <c r="K10">
        <v>3427813251916.144</v>
      </c>
      <c r="L10">
        <v>3343677167271.5518</v>
      </c>
      <c r="M10">
        <v>3365614983652.752</v>
      </c>
      <c r="N10">
        <v>3359472463144.4609</v>
      </c>
      <c r="O10">
        <v>3378654809320.042</v>
      </c>
      <c r="P10">
        <v>3429080457596.7729</v>
      </c>
      <c r="Q10">
        <v>3454015480766.0708</v>
      </c>
      <c r="R10">
        <v>3517094142284.1631</v>
      </c>
      <c r="S10">
        <v>3565673121592.5361</v>
      </c>
      <c r="T10">
        <v>3599941004698.4902</v>
      </c>
      <c r="U10">
        <v>3705833633549.8892</v>
      </c>
      <c r="V10">
        <v>3696860248137.416</v>
      </c>
      <c r="W10">
        <v>3711373044889.6201</v>
      </c>
      <c r="X10">
        <v>3755719970779.4561</v>
      </c>
      <c r="Y10">
        <v>3807712711253.9419</v>
      </c>
      <c r="Z10">
        <v>3831034427807.6279</v>
      </c>
      <c r="AA10">
        <v>3808684642417.3398</v>
      </c>
      <c r="AB10">
        <v>3889806856549.2739</v>
      </c>
      <c r="AC10">
        <v>3948504885622.2559</v>
      </c>
      <c r="AD10">
        <v>3987276564570.02</v>
      </c>
      <c r="AE10">
        <v>4021718038025.8672</v>
      </c>
      <c r="AF10">
        <v>4076232036583.167</v>
      </c>
    </row>
    <row r="11" spans="1:35" ht="14" customHeight="1" x14ac:dyDescent="0.15">
      <c r="A11" s="49" t="s">
        <v>185</v>
      </c>
      <c r="B11">
        <v>476240246781.54309</v>
      </c>
      <c r="C11">
        <v>470763141849.40723</v>
      </c>
      <c r="D11">
        <v>489522402138.83539</v>
      </c>
      <c r="E11">
        <v>509660197670.62927</v>
      </c>
      <c r="F11">
        <v>535759106003.67041</v>
      </c>
      <c r="G11">
        <v>553707295237.97095</v>
      </c>
      <c r="H11">
        <v>566918906247.37671</v>
      </c>
      <c r="I11">
        <v>572166122683.08167</v>
      </c>
      <c r="J11">
        <v>579059284072.74561</v>
      </c>
      <c r="K11">
        <v>585015218460.16748</v>
      </c>
      <c r="L11">
        <v>594382165056.62097</v>
      </c>
      <c r="M11">
        <v>603428684006.18018</v>
      </c>
      <c r="N11">
        <v>611510549079.68311</v>
      </c>
      <c r="O11">
        <v>617878100988.54077</v>
      </c>
      <c r="P11">
        <v>625928575151.60413</v>
      </c>
      <c r="Q11">
        <v>634592322216.68042</v>
      </c>
      <c r="R11">
        <v>640246667323.76965</v>
      </c>
      <c r="S11">
        <v>647099353930.44507</v>
      </c>
      <c r="T11">
        <v>654850366719.11511</v>
      </c>
      <c r="U11">
        <v>659261941376.10754</v>
      </c>
      <c r="V11">
        <v>666712783329.22546</v>
      </c>
      <c r="W11">
        <v>672677811458.29932</v>
      </c>
      <c r="X11">
        <v>681817978484.93018</v>
      </c>
      <c r="Y11">
        <v>690493966898.78345</v>
      </c>
      <c r="Z11">
        <v>696510234614.47839</v>
      </c>
      <c r="AA11">
        <v>703075361348.20178</v>
      </c>
      <c r="AB11">
        <v>709988896227.47327</v>
      </c>
      <c r="AC11">
        <v>716697608380.83704</v>
      </c>
      <c r="AD11">
        <v>723190130989.38049</v>
      </c>
      <c r="AE11">
        <v>733578897763.19116</v>
      </c>
      <c r="AF11">
        <v>743882916003.10474</v>
      </c>
    </row>
    <row r="12" spans="1:35" ht="14" customHeight="1" x14ac:dyDescent="0.15">
      <c r="A12" s="49" t="s">
        <v>186</v>
      </c>
      <c r="B12">
        <v>50278555670.715141</v>
      </c>
      <c r="C12">
        <v>47468555742.668808</v>
      </c>
      <c r="D12">
        <v>50602459086.55986</v>
      </c>
      <c r="E12">
        <v>52717120895.678253</v>
      </c>
      <c r="F12">
        <v>54108780233.899406</v>
      </c>
      <c r="G12">
        <v>54740403295.068443</v>
      </c>
      <c r="H12">
        <v>54947785778.60376</v>
      </c>
      <c r="I12">
        <v>55000497035.513474</v>
      </c>
      <c r="J12">
        <v>54971861121.915558</v>
      </c>
      <c r="K12">
        <v>54868256189.898277</v>
      </c>
      <c r="L12">
        <v>54827908920.117844</v>
      </c>
      <c r="M12">
        <v>55136688283.019012</v>
      </c>
      <c r="N12">
        <v>55601963377.589928</v>
      </c>
      <c r="O12">
        <v>56091303199.834908</v>
      </c>
      <c r="P12">
        <v>56737744306.650673</v>
      </c>
      <c r="Q12">
        <v>57386668088.050888</v>
      </c>
      <c r="R12">
        <v>57987997349.935593</v>
      </c>
      <c r="S12">
        <v>58628409697.609863</v>
      </c>
      <c r="T12">
        <v>59390590333.486923</v>
      </c>
      <c r="U12">
        <v>60205006830.322411</v>
      </c>
      <c r="V12">
        <v>61132732798.274017</v>
      </c>
      <c r="W12">
        <v>62040668448.167961</v>
      </c>
      <c r="X12">
        <v>63181090718.67157</v>
      </c>
      <c r="Y12">
        <v>64271601491.333946</v>
      </c>
      <c r="Z12">
        <v>65290389322.980293</v>
      </c>
      <c r="AA12">
        <v>66192972845.251762</v>
      </c>
      <c r="AB12">
        <v>67073104293.687843</v>
      </c>
      <c r="AC12">
        <v>67917803974.169907</v>
      </c>
      <c r="AD12">
        <v>68736995200.244308</v>
      </c>
      <c r="AE12">
        <v>69633656119.75177</v>
      </c>
      <c r="AF12">
        <v>70536993352.303299</v>
      </c>
    </row>
    <row r="13" spans="1:35" ht="14" customHeight="1" x14ac:dyDescent="0.15">
      <c r="A13" s="49" t="s">
        <v>187</v>
      </c>
      <c r="B13">
        <v>54888778349.832169</v>
      </c>
      <c r="C13">
        <v>53908528281.373703</v>
      </c>
      <c r="D13">
        <v>53840946580.910072</v>
      </c>
      <c r="E13">
        <v>52915255516.601791</v>
      </c>
      <c r="F13">
        <v>52557129414.967979</v>
      </c>
      <c r="G13">
        <v>52030916005.020561</v>
      </c>
      <c r="H13">
        <v>51283283947.111847</v>
      </c>
      <c r="I13">
        <v>50447239343.076759</v>
      </c>
      <c r="J13">
        <v>49667318107.281067</v>
      </c>
      <c r="K13">
        <v>48922967112.630699</v>
      </c>
      <c r="L13">
        <v>48204500582.266472</v>
      </c>
      <c r="M13">
        <v>47663187250.480858</v>
      </c>
      <c r="N13">
        <v>47102911716.678658</v>
      </c>
      <c r="O13">
        <v>46500381556.547821</v>
      </c>
      <c r="P13">
        <v>46096145188.654053</v>
      </c>
      <c r="Q13">
        <v>46028879095.227654</v>
      </c>
      <c r="R13">
        <v>45771771462.879333</v>
      </c>
      <c r="S13">
        <v>45421843332.158127</v>
      </c>
      <c r="T13">
        <v>45256387514.698273</v>
      </c>
      <c r="U13">
        <v>45131072771.984787</v>
      </c>
      <c r="V13">
        <v>45092489811.683342</v>
      </c>
      <c r="W13">
        <v>45411112302.289528</v>
      </c>
      <c r="X13">
        <v>45644111541.141678</v>
      </c>
      <c r="Y13">
        <v>45947535287.409142</v>
      </c>
      <c r="Z13">
        <v>46398165499.173042</v>
      </c>
      <c r="AA13">
        <v>46902678191.091476</v>
      </c>
      <c r="AB13">
        <v>47333422425.290459</v>
      </c>
      <c r="AC13">
        <v>47647023326.700317</v>
      </c>
      <c r="AD13">
        <v>48063242606.336853</v>
      </c>
      <c r="AE13">
        <v>48530162125.370087</v>
      </c>
      <c r="AF13">
        <v>49044723464.119957</v>
      </c>
    </row>
    <row r="14" spans="1:35" ht="14" customHeight="1" x14ac:dyDescent="0.15">
      <c r="A14" s="49" t="s">
        <v>188</v>
      </c>
      <c r="B14">
        <v>1147891408098.6641</v>
      </c>
      <c r="C14">
        <v>1133453618025.4419</v>
      </c>
      <c r="D14">
        <v>1127123063209.771</v>
      </c>
      <c r="E14">
        <v>1104480557283.5029</v>
      </c>
      <c r="F14">
        <v>1077153967575.2111</v>
      </c>
      <c r="G14">
        <v>1056045852287.542</v>
      </c>
      <c r="H14">
        <v>1035084032192.349</v>
      </c>
      <c r="I14">
        <v>1017067619495.6801</v>
      </c>
      <c r="J14">
        <v>1006017094367.783</v>
      </c>
      <c r="K14">
        <v>997789420051.3175</v>
      </c>
      <c r="L14">
        <v>993889007443.8136</v>
      </c>
      <c r="M14">
        <v>995403448737.98364</v>
      </c>
      <c r="N14">
        <v>998251821336.42126</v>
      </c>
      <c r="O14">
        <v>996593276677.18994</v>
      </c>
      <c r="P14">
        <v>993445292416.15405</v>
      </c>
      <c r="Q14">
        <v>992770803966.54041</v>
      </c>
      <c r="R14">
        <v>984865328279.92163</v>
      </c>
      <c r="S14">
        <v>971188771012.44043</v>
      </c>
      <c r="T14">
        <v>959216935378.35168</v>
      </c>
      <c r="U14">
        <v>945025410117.44971</v>
      </c>
      <c r="V14">
        <v>932896765949.22241</v>
      </c>
      <c r="W14">
        <v>922623262214.37036</v>
      </c>
      <c r="X14">
        <v>909530882677.12573</v>
      </c>
      <c r="Y14">
        <v>898140587150.45349</v>
      </c>
      <c r="Z14">
        <v>888912547942.42603</v>
      </c>
      <c r="AA14">
        <v>880045342966.11804</v>
      </c>
      <c r="AB14">
        <v>870580437798.91797</v>
      </c>
      <c r="AC14">
        <v>860439112402.01062</v>
      </c>
      <c r="AD14">
        <v>851103673650.70093</v>
      </c>
      <c r="AE14">
        <v>842610305272.1272</v>
      </c>
      <c r="AF14">
        <v>835227896195.47571</v>
      </c>
    </row>
    <row r="15" spans="1:35" ht="14" customHeight="1" x14ac:dyDescent="0.15">
      <c r="A15" s="49" t="s">
        <v>189</v>
      </c>
      <c r="B15">
        <v>15830019612.304569</v>
      </c>
      <c r="C15" s="58">
        <v>14025001331.42868</v>
      </c>
      <c r="D15" s="58">
        <v>15054192219.54705</v>
      </c>
      <c r="E15" s="58">
        <v>14283881609.18454</v>
      </c>
      <c r="F15" s="58">
        <v>14524200814.806801</v>
      </c>
      <c r="G15" s="58">
        <v>15100898657.37779</v>
      </c>
      <c r="H15" s="58">
        <v>14784748171.10774</v>
      </c>
      <c r="I15" s="58">
        <v>14600128654.384529</v>
      </c>
      <c r="J15" s="58">
        <v>14382383869.564341</v>
      </c>
      <c r="K15" s="58">
        <v>14322822672.167919</v>
      </c>
      <c r="L15" s="58">
        <v>14359608113.94191</v>
      </c>
      <c r="M15" s="58">
        <v>13489738032.86204</v>
      </c>
      <c r="N15" s="58">
        <v>12525280166.504141</v>
      </c>
      <c r="O15" s="58">
        <v>11662379611.00091</v>
      </c>
      <c r="P15" s="58">
        <v>11103261010.22958</v>
      </c>
      <c r="Q15" s="58">
        <v>10791635986.00992</v>
      </c>
      <c r="R15" s="58">
        <v>10566644999.366381</v>
      </c>
      <c r="S15" s="58">
        <v>10477362052.91123</v>
      </c>
      <c r="T15" s="58">
        <v>10509863372.093769</v>
      </c>
      <c r="U15" s="58">
        <v>10490293349.798929</v>
      </c>
      <c r="V15" s="58">
        <v>10292641309.40729</v>
      </c>
      <c r="W15" s="58">
        <v>10277389589.173309</v>
      </c>
      <c r="X15" s="58">
        <v>10439710126.868231</v>
      </c>
      <c r="Y15" s="58">
        <v>10582042734.602289</v>
      </c>
      <c r="Z15" s="58">
        <v>10457880334.00857</v>
      </c>
      <c r="AA15" s="58">
        <v>10427239134.076429</v>
      </c>
      <c r="AB15" s="58">
        <v>10391344904.607441</v>
      </c>
      <c r="AC15" s="58">
        <v>10336484580.150101</v>
      </c>
      <c r="AD15" s="58">
        <v>10358626974.001961</v>
      </c>
      <c r="AE15" s="58">
        <v>10363746989.07999</v>
      </c>
      <c r="AF15" s="58">
        <v>10524825492.692499</v>
      </c>
      <c r="AG15" s="58"/>
    </row>
    <row r="16" spans="1:35" ht="14" customHeight="1" x14ac:dyDescent="0.15">
      <c r="A16" s="49" t="s">
        <v>190</v>
      </c>
      <c r="B16">
        <v>109820761060.3629</v>
      </c>
      <c r="C16">
        <v>115174620242.2468</v>
      </c>
      <c r="D16">
        <v>116576082029.42821</v>
      </c>
      <c r="E16">
        <v>114116705033.9953</v>
      </c>
      <c r="F16">
        <v>113932832323.92039</v>
      </c>
      <c r="G16">
        <v>113764303269.1425</v>
      </c>
      <c r="H16">
        <v>113188732387.6087</v>
      </c>
      <c r="I16">
        <v>112283630912.1828</v>
      </c>
      <c r="J16">
        <v>111448699493.64259</v>
      </c>
      <c r="K16">
        <v>110432051436.71429</v>
      </c>
      <c r="L16">
        <v>109812740352.162</v>
      </c>
      <c r="M16">
        <v>109432253956.01781</v>
      </c>
      <c r="N16">
        <v>109430693361.1519</v>
      </c>
      <c r="O16">
        <v>109367754094.23531</v>
      </c>
      <c r="P16">
        <v>109545823943.4527</v>
      </c>
      <c r="Q16">
        <v>109914351180.10899</v>
      </c>
      <c r="R16">
        <v>110253308131.56841</v>
      </c>
      <c r="S16">
        <v>110720408049.1259</v>
      </c>
      <c r="T16">
        <v>111391137746.9971</v>
      </c>
      <c r="U16">
        <v>111959986221.8342</v>
      </c>
      <c r="V16">
        <v>112254053537.9762</v>
      </c>
      <c r="W16">
        <v>112681084346.8622</v>
      </c>
      <c r="X16">
        <v>113363009616.5972</v>
      </c>
      <c r="Y16">
        <v>114048334572.8765</v>
      </c>
      <c r="Z16">
        <v>114221328691.0961</v>
      </c>
      <c r="AA16">
        <v>114340252906.3414</v>
      </c>
      <c r="AB16">
        <v>114249352559.44659</v>
      </c>
      <c r="AC16">
        <v>114147232335.5116</v>
      </c>
      <c r="AD16">
        <v>113838477603.8345</v>
      </c>
      <c r="AE16">
        <v>113607628051.42171</v>
      </c>
      <c r="AF16">
        <v>113698172935.1122</v>
      </c>
    </row>
    <row r="17" spans="1:33" ht="14" customHeight="1" x14ac:dyDescent="0.15">
      <c r="A17" s="49" t="s">
        <v>191</v>
      </c>
      <c r="B17">
        <v>65467598165.980598</v>
      </c>
      <c r="C17">
        <v>63627023654.714622</v>
      </c>
      <c r="D17">
        <v>65231704755.044731</v>
      </c>
      <c r="E17">
        <v>66032259952.358849</v>
      </c>
      <c r="F17">
        <v>67298314215.427757</v>
      </c>
      <c r="G17">
        <v>68062893939.938454</v>
      </c>
      <c r="H17">
        <v>68423713332.199913</v>
      </c>
      <c r="I17">
        <v>68396506522.099548</v>
      </c>
      <c r="J17">
        <v>68128458141.410744</v>
      </c>
      <c r="K17">
        <v>67898483531.253326</v>
      </c>
      <c r="L17">
        <v>67604076099.912979</v>
      </c>
      <c r="M17">
        <v>68095223922.989037</v>
      </c>
      <c r="N17">
        <v>68510191622.739372</v>
      </c>
      <c r="O17">
        <v>68794348053.570312</v>
      </c>
      <c r="P17">
        <v>69385648787.753403</v>
      </c>
      <c r="Q17">
        <v>69883676433.208588</v>
      </c>
      <c r="R17">
        <v>70236143284.809753</v>
      </c>
      <c r="S17">
        <v>70527312039.222107</v>
      </c>
      <c r="T17">
        <v>70928600463.795898</v>
      </c>
      <c r="U17">
        <v>71224622734.144913</v>
      </c>
      <c r="V17">
        <v>71480554236.738007</v>
      </c>
      <c r="W17">
        <v>72015438317.32283</v>
      </c>
      <c r="X17">
        <v>72912178837.049744</v>
      </c>
      <c r="Y17">
        <v>73992122594.063339</v>
      </c>
      <c r="Z17">
        <v>74845339727.065521</v>
      </c>
      <c r="AA17">
        <v>75460480747.827652</v>
      </c>
      <c r="AB17">
        <v>76035573823.236481</v>
      </c>
      <c r="AC17">
        <v>76496337600.122681</v>
      </c>
      <c r="AD17">
        <v>77228089919.036499</v>
      </c>
      <c r="AE17">
        <v>78087561915.58548</v>
      </c>
      <c r="AF17">
        <v>78975239911.629089</v>
      </c>
    </row>
    <row r="18" spans="1:33" ht="14" customHeight="1" x14ac:dyDescent="0.15">
      <c r="A18" s="49" t="s">
        <v>192</v>
      </c>
      <c r="B18">
        <v>51374337787.851357</v>
      </c>
      <c r="C18" s="31">
        <v>49517613991.454063</v>
      </c>
      <c r="D18" s="31">
        <v>51495632482.549553</v>
      </c>
      <c r="E18" s="31">
        <v>53036305555.398987</v>
      </c>
      <c r="F18" s="31">
        <v>54580193655.99971</v>
      </c>
      <c r="G18" s="31">
        <v>55078226566.734123</v>
      </c>
      <c r="H18" s="31">
        <v>55202140945.309311</v>
      </c>
      <c r="I18" s="31">
        <v>55260874992.402611</v>
      </c>
      <c r="J18" s="31">
        <v>55242335625.415138</v>
      </c>
      <c r="K18" s="31">
        <v>55203294050.374184</v>
      </c>
      <c r="L18" s="31">
        <v>53865045582.131767</v>
      </c>
      <c r="M18" s="31">
        <v>54293014120.820618</v>
      </c>
      <c r="N18" s="31">
        <v>54700260080.265823</v>
      </c>
      <c r="O18" s="31">
        <v>55224368540.200592</v>
      </c>
      <c r="P18" s="31">
        <v>55864103542.82576</v>
      </c>
      <c r="Q18" s="31">
        <v>56542129320.971863</v>
      </c>
      <c r="R18" s="31">
        <v>57218551856.001823</v>
      </c>
      <c r="S18" s="31">
        <v>57928933762.268303</v>
      </c>
      <c r="T18" s="31">
        <v>58633012881.665329</v>
      </c>
      <c r="U18" s="31">
        <v>59403412625.33065</v>
      </c>
      <c r="V18" s="31">
        <v>60234665566.95295</v>
      </c>
      <c r="W18" s="31">
        <v>61062900789.912872</v>
      </c>
      <c r="X18" s="31">
        <v>61977872575.852631</v>
      </c>
      <c r="Y18" s="31">
        <v>62910927611.665321</v>
      </c>
      <c r="Z18" s="31">
        <v>63824570337.248833</v>
      </c>
      <c r="AA18" s="31">
        <v>64669507646.459534</v>
      </c>
      <c r="AB18" s="31">
        <v>65557018448.817291</v>
      </c>
      <c r="AC18" s="31">
        <v>66401447537.647537</v>
      </c>
      <c r="AD18" s="31">
        <v>67256211864.466667</v>
      </c>
      <c r="AE18" s="31">
        <v>68065236357.045776</v>
      </c>
      <c r="AF18" s="31">
        <v>68884699439.993652</v>
      </c>
      <c r="AG18" s="31"/>
    </row>
    <row r="19" spans="1:33" ht="14" customHeight="1" x14ac:dyDescent="0.15">
      <c r="A19" s="49" t="s">
        <v>193</v>
      </c>
      <c r="B19">
        <v>17339252368.882111</v>
      </c>
      <c r="C19">
        <v>16442995477.98288</v>
      </c>
      <c r="D19">
        <v>16941081169.122339</v>
      </c>
      <c r="E19">
        <v>17245034362.0396</v>
      </c>
      <c r="F19">
        <v>17530280641.70274</v>
      </c>
      <c r="G19">
        <v>17700524656.381969</v>
      </c>
      <c r="H19">
        <v>17780222867.550652</v>
      </c>
      <c r="I19">
        <v>17759945171.040951</v>
      </c>
      <c r="J19">
        <v>17701716623.907169</v>
      </c>
      <c r="K19">
        <v>17632835051.265808</v>
      </c>
      <c r="L19">
        <v>17570635571.92318</v>
      </c>
      <c r="M19">
        <v>17706880506.301998</v>
      </c>
      <c r="N19">
        <v>17819389760.889019</v>
      </c>
      <c r="O19">
        <v>17864852070.509491</v>
      </c>
      <c r="P19">
        <v>17985962063.566669</v>
      </c>
      <c r="Q19">
        <v>18144110015.384029</v>
      </c>
      <c r="R19">
        <v>18296811078.50214</v>
      </c>
      <c r="S19">
        <v>18463994596.184479</v>
      </c>
      <c r="T19">
        <v>18681854912.912239</v>
      </c>
      <c r="U19">
        <v>18905204864.083149</v>
      </c>
      <c r="V19">
        <v>19137232692.595402</v>
      </c>
      <c r="W19">
        <v>19375841400.346119</v>
      </c>
      <c r="X19">
        <v>19687372381.86237</v>
      </c>
      <c r="Y19">
        <v>20027504688.018761</v>
      </c>
      <c r="Z19">
        <v>20317253028.04192</v>
      </c>
      <c r="AA19">
        <v>20538961444.38113</v>
      </c>
      <c r="AB19">
        <v>20776803185.393669</v>
      </c>
      <c r="AC19">
        <v>20965310441.985191</v>
      </c>
      <c r="AD19">
        <v>21195505608.14418</v>
      </c>
      <c r="AE19">
        <v>21455338314.735001</v>
      </c>
      <c r="AF19">
        <v>21778313363.686111</v>
      </c>
    </row>
    <row r="20" spans="1:33" ht="14" customHeight="1" x14ac:dyDescent="0.15">
      <c r="A20" s="49" t="s">
        <v>194</v>
      </c>
      <c r="B20">
        <v>20612799413.277012</v>
      </c>
      <c r="C20" s="58">
        <v>18664531000.3102</v>
      </c>
      <c r="D20" s="58">
        <v>19242105951.922569</v>
      </c>
      <c r="E20" s="58">
        <v>19639812835.9687</v>
      </c>
      <c r="F20" s="58">
        <v>20017220353.129688</v>
      </c>
      <c r="G20" s="58">
        <v>20306051083.38171</v>
      </c>
      <c r="H20" s="58">
        <v>20390471284.409119</v>
      </c>
      <c r="I20" s="58">
        <v>20322492209.152721</v>
      </c>
      <c r="J20" s="58">
        <v>20163034140.035011</v>
      </c>
      <c r="K20" s="58">
        <v>19993663039.202431</v>
      </c>
      <c r="L20" s="58">
        <v>19872014069.370689</v>
      </c>
      <c r="M20" s="58">
        <v>19932205958.01622</v>
      </c>
      <c r="N20" s="58">
        <v>19950828106.036869</v>
      </c>
      <c r="O20" s="58">
        <v>19924861297.65889</v>
      </c>
      <c r="P20" s="58">
        <v>20045833723.594219</v>
      </c>
      <c r="Q20" s="58">
        <v>20168219128.093529</v>
      </c>
      <c r="R20" s="58">
        <v>20287088722.50824</v>
      </c>
      <c r="S20" s="58">
        <v>20384638866.02351</v>
      </c>
      <c r="T20" s="58">
        <v>20530224180.727749</v>
      </c>
      <c r="U20" s="58">
        <v>20664997547.605579</v>
      </c>
      <c r="V20" s="58">
        <v>20804471230.930901</v>
      </c>
      <c r="W20" s="58">
        <v>21012666524.16613</v>
      </c>
      <c r="X20" s="58">
        <v>21311067300.559311</v>
      </c>
      <c r="Y20" s="58">
        <v>21643213476.506599</v>
      </c>
      <c r="Z20" s="58">
        <v>21905195118.594429</v>
      </c>
      <c r="AA20" s="58">
        <v>22047433759.188171</v>
      </c>
      <c r="AB20" s="58">
        <v>22233618084.934769</v>
      </c>
      <c r="AC20" s="58">
        <v>22386510073.720188</v>
      </c>
      <c r="AD20" s="58">
        <v>22553353007.64809</v>
      </c>
      <c r="AE20" s="58">
        <v>22742344436.020599</v>
      </c>
      <c r="AF20" s="58">
        <v>22930548966.20541</v>
      </c>
      <c r="AG20" s="58"/>
    </row>
    <row r="21" spans="1:33" ht="14" customHeight="1" x14ac:dyDescent="0.15">
      <c r="A21" s="49" t="s">
        <v>195</v>
      </c>
      <c r="B21">
        <v>1768413069.5625529</v>
      </c>
      <c r="C21">
        <v>1675746154.0436909</v>
      </c>
      <c r="D21">
        <v>1699199523.74651</v>
      </c>
      <c r="E21">
        <v>1759521543.9859719</v>
      </c>
      <c r="F21">
        <v>1804976946.7472799</v>
      </c>
      <c r="G21">
        <v>1822444356.328763</v>
      </c>
      <c r="H21">
        <v>1840477026.313175</v>
      </c>
      <c r="I21">
        <v>1857848079.297612</v>
      </c>
      <c r="J21">
        <v>1857934618.344789</v>
      </c>
      <c r="K21">
        <v>1836402844.7952709</v>
      </c>
      <c r="L21">
        <v>1809161459.901571</v>
      </c>
      <c r="M21">
        <v>1814608697.5079429</v>
      </c>
      <c r="N21">
        <v>1832898397.50049</v>
      </c>
      <c r="O21">
        <v>1851311003.2755749</v>
      </c>
      <c r="P21">
        <v>1881329884.87272</v>
      </c>
      <c r="Q21">
        <v>1910146020.581944</v>
      </c>
      <c r="R21">
        <v>1938354677.034544</v>
      </c>
      <c r="S21">
        <v>1964841172.5557511</v>
      </c>
      <c r="T21">
        <v>1992188923.654304</v>
      </c>
      <c r="U21">
        <v>2025063729.3785889</v>
      </c>
      <c r="V21">
        <v>2057677889.886502</v>
      </c>
      <c r="W21">
        <v>2090104319.4091749</v>
      </c>
      <c r="X21">
        <v>2126506156.1821971</v>
      </c>
      <c r="Y21">
        <v>2161525797.168427</v>
      </c>
      <c r="Z21">
        <v>2198122776.1035752</v>
      </c>
      <c r="AA21">
        <v>2225566883.7991729</v>
      </c>
      <c r="AB21">
        <v>2249397432.696383</v>
      </c>
      <c r="AC21">
        <v>2271350513.5758371</v>
      </c>
      <c r="AD21">
        <v>2290695910.8612599</v>
      </c>
      <c r="AE21">
        <v>2311783092.8802891</v>
      </c>
      <c r="AF21">
        <v>2329226551.7072001</v>
      </c>
    </row>
    <row r="22" spans="1:33" ht="14" customHeight="1" x14ac:dyDescent="0.15">
      <c r="A22" s="49" t="s">
        <v>196</v>
      </c>
      <c r="B22">
        <v>11544499404.82033</v>
      </c>
      <c r="C22">
        <v>10939554118.299311</v>
      </c>
      <c r="D22">
        <v>11092661679.669121</v>
      </c>
      <c r="E22">
        <v>11486454023.063351</v>
      </c>
      <c r="F22">
        <v>11783194574.89246</v>
      </c>
      <c r="G22">
        <v>11897224776.878611</v>
      </c>
      <c r="H22">
        <v>12014945094.312071</v>
      </c>
      <c r="I22">
        <v>12128346264.147091</v>
      </c>
      <c r="J22">
        <v>12128911205.67338</v>
      </c>
      <c r="K22">
        <v>11988348148.769131</v>
      </c>
      <c r="L22">
        <v>11810511784.005329</v>
      </c>
      <c r="M22">
        <v>11846072271.7596</v>
      </c>
      <c r="N22">
        <v>11965470524.527849</v>
      </c>
      <c r="O22">
        <v>12085671127.017309</v>
      </c>
      <c r="P22">
        <v>12281639459.697269</v>
      </c>
      <c r="Q22">
        <v>12469756063.93988</v>
      </c>
      <c r="R22">
        <v>12653906940.922701</v>
      </c>
      <c r="S22">
        <v>12826815260.27593</v>
      </c>
      <c r="T22">
        <v>13005346001.60239</v>
      </c>
      <c r="U22">
        <v>13219958289.67572</v>
      </c>
      <c r="V22">
        <v>13432869041.72385</v>
      </c>
      <c r="W22">
        <v>13644554254.17116</v>
      </c>
      <c r="X22">
        <v>13882191597.048571</v>
      </c>
      <c r="Y22">
        <v>14110805732.21924</v>
      </c>
      <c r="Z22">
        <v>14349716996.11278</v>
      </c>
      <c r="AA22">
        <v>14528876769.59038</v>
      </c>
      <c r="AB22">
        <v>14684446620.489771</v>
      </c>
      <c r="AC22">
        <v>14827760042.85071</v>
      </c>
      <c r="AD22">
        <v>14954050065.97456</v>
      </c>
      <c r="AE22">
        <v>15091710754.22555</v>
      </c>
      <c r="AF22">
        <v>15205584601.63785</v>
      </c>
    </row>
    <row r="23" spans="1:33" ht="14" customHeight="1" x14ac:dyDescent="0.15">
      <c r="A23" s="49" t="s">
        <v>197</v>
      </c>
      <c r="B23">
        <v>9657683433.5625877</v>
      </c>
      <c r="C23">
        <v>8892669059.7586918</v>
      </c>
      <c r="D23">
        <v>9438656080.1375751</v>
      </c>
      <c r="E23">
        <v>10129688961.985069</v>
      </c>
      <c r="F23">
        <v>10784655716.71883</v>
      </c>
      <c r="G23">
        <v>11161344906.911449</v>
      </c>
      <c r="H23">
        <v>11439578526.243839</v>
      </c>
      <c r="I23">
        <v>11513787393.36764</v>
      </c>
      <c r="J23">
        <v>11612233104.80551</v>
      </c>
      <c r="K23">
        <v>11668351695.16268</v>
      </c>
      <c r="L23">
        <v>11760515178.86503</v>
      </c>
      <c r="M23">
        <v>11915353830.8839</v>
      </c>
      <c r="N23">
        <v>12058623170.967871</v>
      </c>
      <c r="O23">
        <v>12148062014.475491</v>
      </c>
      <c r="P23">
        <v>12290167979.972691</v>
      </c>
      <c r="Q23">
        <v>12469939981.166901</v>
      </c>
      <c r="R23">
        <v>12628273301.7176</v>
      </c>
      <c r="S23">
        <v>12773205469.39381</v>
      </c>
      <c r="T23">
        <v>12980971214.267031</v>
      </c>
      <c r="U23">
        <v>13160524942.25428</v>
      </c>
      <c r="V23">
        <v>13506235777.708401</v>
      </c>
      <c r="W23">
        <v>13770598344.5931</v>
      </c>
      <c r="X23">
        <v>14057719078.367979</v>
      </c>
      <c r="Y23">
        <v>14354265047.400949</v>
      </c>
      <c r="Z23">
        <v>14626577971.846849</v>
      </c>
      <c r="AA23">
        <v>14870598538.77367</v>
      </c>
      <c r="AB23">
        <v>15142638615.50218</v>
      </c>
      <c r="AC23">
        <v>15370423482.876961</v>
      </c>
      <c r="AD23">
        <v>15583568784.3908</v>
      </c>
      <c r="AE23">
        <v>15802004224.78652</v>
      </c>
      <c r="AF23">
        <v>16028900825.260281</v>
      </c>
    </row>
    <row r="24" spans="1:33" ht="14" customHeight="1" x14ac:dyDescent="0.15">
      <c r="A24" s="49" t="s">
        <v>198</v>
      </c>
      <c r="B24">
        <v>350035410480.27081</v>
      </c>
      <c r="C24">
        <v>350411200245.36438</v>
      </c>
      <c r="D24">
        <v>348720985493.52209</v>
      </c>
      <c r="E24">
        <v>349521182160.20862</v>
      </c>
      <c r="F24">
        <v>353819882515.36908</v>
      </c>
      <c r="G24">
        <v>358025880229.35638</v>
      </c>
      <c r="H24">
        <v>360862178237.53699</v>
      </c>
      <c r="I24">
        <v>361998359039.14532</v>
      </c>
      <c r="J24">
        <v>363471698843.18573</v>
      </c>
      <c r="K24">
        <v>364835915833.94421</v>
      </c>
      <c r="L24">
        <v>366076659843.97278</v>
      </c>
      <c r="M24">
        <v>368382001656.58691</v>
      </c>
      <c r="N24">
        <v>371814880602.69739</v>
      </c>
      <c r="O24">
        <v>374679207592.91052</v>
      </c>
      <c r="P24">
        <v>377795207987.66028</v>
      </c>
      <c r="Q24">
        <v>381272424195.76819</v>
      </c>
      <c r="R24">
        <v>383629264367.58557</v>
      </c>
      <c r="S24">
        <v>385706877694.44513</v>
      </c>
      <c r="T24">
        <v>388752749688.04187</v>
      </c>
      <c r="U24">
        <v>391830007427.98651</v>
      </c>
      <c r="V24">
        <v>395697839110.24707</v>
      </c>
      <c r="W24">
        <v>400131397471.77319</v>
      </c>
      <c r="X24">
        <v>404539891993.07861</v>
      </c>
      <c r="Y24">
        <v>409943163619.21198</v>
      </c>
      <c r="Z24">
        <v>415882902128.99622</v>
      </c>
      <c r="AA24">
        <v>421674915035.87292</v>
      </c>
      <c r="AB24">
        <v>427242891897.7417</v>
      </c>
      <c r="AC24">
        <v>432500871575.09619</v>
      </c>
      <c r="AD24">
        <v>438310199791.23242</v>
      </c>
      <c r="AE24">
        <v>444657281650.67358</v>
      </c>
      <c r="AF24">
        <v>451374502721.94452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877688863552.47449</v>
      </c>
      <c r="C26">
        <v>878631129626.08984</v>
      </c>
      <c r="D26">
        <v>874393036506.68628</v>
      </c>
      <c r="E26">
        <v>876399472661.35681</v>
      </c>
      <c r="F26">
        <v>887178157664.38757</v>
      </c>
      <c r="G26">
        <v>897724397396.61572</v>
      </c>
      <c r="H26">
        <v>904836212661.47888</v>
      </c>
      <c r="I26">
        <v>907685105106.9187</v>
      </c>
      <c r="J26">
        <v>911379399739.7406</v>
      </c>
      <c r="K26">
        <v>914800076689.58093</v>
      </c>
      <c r="L26">
        <v>917911153933.53027</v>
      </c>
      <c r="M26">
        <v>923691634350.74585</v>
      </c>
      <c r="N26">
        <v>932299333831.18115</v>
      </c>
      <c r="O26">
        <v>939481429772.37</v>
      </c>
      <c r="P26">
        <v>947294578852.18628</v>
      </c>
      <c r="Q26">
        <v>956013450859.54431</v>
      </c>
      <c r="R26">
        <v>961923059744.93958</v>
      </c>
      <c r="S26">
        <v>967132527202.10583</v>
      </c>
      <c r="T26">
        <v>974769834310.31616</v>
      </c>
      <c r="U26">
        <v>982485838942.31665</v>
      </c>
      <c r="V26">
        <v>992184151432.92371</v>
      </c>
      <c r="W26">
        <v>1003300983282.828</v>
      </c>
      <c r="X26">
        <v>1014354969338.333</v>
      </c>
      <c r="Y26">
        <v>1027903288139.85</v>
      </c>
      <c r="Z26">
        <v>1042796759446.934</v>
      </c>
      <c r="AA26">
        <v>1057319819325.198</v>
      </c>
      <c r="AB26">
        <v>1071281124775.624</v>
      </c>
      <c r="AC26">
        <v>1084465134362.7321</v>
      </c>
      <c r="AD26">
        <v>1099031611145.832</v>
      </c>
      <c r="AE26">
        <v>1114946466892.6951</v>
      </c>
      <c r="AF26">
        <v>1131789420353.2759</v>
      </c>
    </row>
    <row r="27" spans="1:33" ht="14" customHeight="1" x14ac:dyDescent="0.15"/>
    <row r="28" spans="1:33" ht="14.5" customHeight="1" x14ac:dyDescent="0.2">
      <c r="A28" s="30"/>
      <c r="C28" s="31"/>
      <c r="D28" s="31"/>
      <c r="E28" s="31"/>
      <c r="F28" s="31"/>
      <c r="G28" s="31"/>
      <c r="H28" s="31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I1000"/>
  <sheetViews>
    <sheetView workbookViewId="0">
      <selection activeCell="B1" sqref="B1:B1048576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4925084174.1949444</v>
      </c>
      <c r="C2" s="58">
        <v>5111715367.2444735</v>
      </c>
      <c r="D2" s="58">
        <v>5266172752.4443312</v>
      </c>
      <c r="E2" s="58">
        <v>5360889082.342886</v>
      </c>
      <c r="F2" s="58">
        <v>5448631056.7425213</v>
      </c>
      <c r="G2" s="58">
        <v>5541624484.3778315</v>
      </c>
      <c r="H2" s="58">
        <v>5629222143.5105686</v>
      </c>
      <c r="I2" s="58">
        <v>5713240485.1465235</v>
      </c>
      <c r="J2" s="58">
        <v>5785770221.4201345</v>
      </c>
      <c r="K2" s="58">
        <v>5864085292.0232868</v>
      </c>
      <c r="L2" s="58">
        <v>5944900219.0055752</v>
      </c>
      <c r="M2" s="58">
        <v>6024059619.3137169</v>
      </c>
      <c r="N2" s="58">
        <v>6105570333.7484694</v>
      </c>
      <c r="O2" s="58">
        <v>6192320418.217556</v>
      </c>
      <c r="P2" s="58">
        <v>6286943882.522769</v>
      </c>
      <c r="Q2" s="58">
        <v>6382255363.4583836</v>
      </c>
      <c r="R2" s="58">
        <v>6476138721.0072756</v>
      </c>
      <c r="S2" s="58">
        <v>6567399127.2319221</v>
      </c>
      <c r="T2" s="58">
        <v>6660103283.881072</v>
      </c>
      <c r="U2" s="58">
        <v>6754165156.853303</v>
      </c>
      <c r="V2" s="58">
        <v>6846027588.3037586</v>
      </c>
      <c r="W2" s="58">
        <v>6940924696.5573549</v>
      </c>
      <c r="X2" s="58">
        <v>7039613539.0097523</v>
      </c>
      <c r="Y2" s="58">
        <v>7138767563.3653517</v>
      </c>
      <c r="Z2" s="58">
        <v>7240309322.238884</v>
      </c>
      <c r="AA2" s="58">
        <v>7344021915.7617598</v>
      </c>
      <c r="AB2" s="58">
        <v>7448044616.3211641</v>
      </c>
      <c r="AC2" s="58">
        <v>7553329904.678607</v>
      </c>
      <c r="AD2" s="58">
        <v>7661817326.7849798</v>
      </c>
      <c r="AE2" s="58">
        <v>7772351805.4463968</v>
      </c>
      <c r="AF2" s="58">
        <v>7885440792.4223413</v>
      </c>
      <c r="AG2" s="58"/>
    </row>
    <row r="3" spans="1:35" ht="14" customHeight="1" x14ac:dyDescent="0.15">
      <c r="A3" s="49" t="s">
        <v>179</v>
      </c>
      <c r="B3">
        <v>11753810642.966379</v>
      </c>
      <c r="C3">
        <v>10983133343.360279</v>
      </c>
      <c r="D3">
        <v>11475399308.41349</v>
      </c>
      <c r="E3">
        <v>12175140655.591921</v>
      </c>
      <c r="F3">
        <v>12548656646.65703</v>
      </c>
      <c r="G3">
        <v>13000908188.41577</v>
      </c>
      <c r="H3">
        <v>13252518715.2145</v>
      </c>
      <c r="I3">
        <v>13358599319.88217</v>
      </c>
      <c r="J3">
        <v>13468867017.4191</v>
      </c>
      <c r="K3">
        <v>13580465937.417179</v>
      </c>
      <c r="L3">
        <v>13693652084.19586</v>
      </c>
      <c r="M3">
        <v>13772563993.42067</v>
      </c>
      <c r="N3">
        <v>13758324464.274269</v>
      </c>
      <c r="O3">
        <v>13820979151.04974</v>
      </c>
      <c r="P3">
        <v>13853419639.14502</v>
      </c>
      <c r="Q3">
        <v>13794318671.589199</v>
      </c>
      <c r="R3">
        <v>13733165876.82118</v>
      </c>
      <c r="S3">
        <v>13721078680.28647</v>
      </c>
      <c r="T3">
        <v>13738475596.03944</v>
      </c>
      <c r="U3">
        <v>13761715099.26079</v>
      </c>
      <c r="V3">
        <v>13753174036.632561</v>
      </c>
      <c r="W3">
        <v>13749709444.84264</v>
      </c>
      <c r="X3">
        <v>13830128935.05978</v>
      </c>
      <c r="Y3">
        <v>13955392796.73171</v>
      </c>
      <c r="Z3">
        <v>14043355880.895361</v>
      </c>
      <c r="AA3">
        <v>14029861608.767811</v>
      </c>
      <c r="AB3">
        <v>14089097215.63238</v>
      </c>
      <c r="AC3">
        <v>14126545906.74745</v>
      </c>
      <c r="AD3">
        <v>14149648874.33176</v>
      </c>
      <c r="AE3">
        <v>14156830269.574459</v>
      </c>
      <c r="AF3">
        <v>14107882243.695271</v>
      </c>
    </row>
    <row r="4" spans="1:35" ht="14" customHeight="1" x14ac:dyDescent="0.15">
      <c r="A4" s="49" t="s">
        <v>135</v>
      </c>
      <c r="B4">
        <v>945499565.45459628</v>
      </c>
      <c r="C4">
        <v>883504772.95559168</v>
      </c>
      <c r="D4">
        <v>923103612.02013099</v>
      </c>
      <c r="E4">
        <v>979392177.47219896</v>
      </c>
      <c r="F4">
        <v>1009438535.880545</v>
      </c>
      <c r="G4">
        <v>1045818536.307466</v>
      </c>
      <c r="H4">
        <v>1066058580.236909</v>
      </c>
      <c r="I4">
        <v>1074591911.9931481</v>
      </c>
      <c r="J4">
        <v>1083462061.706444</v>
      </c>
      <c r="K4">
        <v>1092439297.5636959</v>
      </c>
      <c r="L4">
        <v>1101544213.054126</v>
      </c>
      <c r="M4">
        <v>1107892041.6986091</v>
      </c>
      <c r="N4">
        <v>1106746586.0647581</v>
      </c>
      <c r="O4">
        <v>1111786651.8714459</v>
      </c>
      <c r="P4">
        <v>1114396228.3168161</v>
      </c>
      <c r="Q4">
        <v>1109642030.649405</v>
      </c>
      <c r="R4">
        <v>1104722779.9794879</v>
      </c>
      <c r="S4">
        <v>1103750462.1994691</v>
      </c>
      <c r="T4">
        <v>1105149904.200393</v>
      </c>
      <c r="U4">
        <v>1107019335.388679</v>
      </c>
      <c r="V4">
        <v>1106332275.5704789</v>
      </c>
      <c r="W4">
        <v>1106053577.0163381</v>
      </c>
      <c r="X4">
        <v>1112522678.430686</v>
      </c>
      <c r="Y4">
        <v>1122599148.979311</v>
      </c>
      <c r="Z4">
        <v>1129675071.8760741</v>
      </c>
      <c r="AA4">
        <v>1128589566.177515</v>
      </c>
      <c r="AB4">
        <v>1133354594.494813</v>
      </c>
      <c r="AC4">
        <v>1136367040.607115</v>
      </c>
      <c r="AD4">
        <v>1138225488.6011491</v>
      </c>
      <c r="AE4">
        <v>1138803174.1099241</v>
      </c>
      <c r="AF4">
        <v>1134865698.9706321</v>
      </c>
    </row>
    <row r="5" spans="1:35" ht="14" customHeight="1" x14ac:dyDescent="0.15">
      <c r="A5" s="49" t="s">
        <v>180</v>
      </c>
      <c r="B5">
        <v>2023944505.275317</v>
      </c>
      <c r="C5">
        <v>1891237919.0235119</v>
      </c>
      <c r="D5">
        <v>1976003534.6495991</v>
      </c>
      <c r="E5">
        <v>2096495322.1860299</v>
      </c>
      <c r="F5">
        <v>2160812815.5260358</v>
      </c>
      <c r="G5">
        <v>2238688157.4682369</v>
      </c>
      <c r="H5">
        <v>2282014169.6571822</v>
      </c>
      <c r="I5">
        <v>2300280693.0388479</v>
      </c>
      <c r="J5">
        <v>2319268211.8375092</v>
      </c>
      <c r="K5">
        <v>2338484960.1573348</v>
      </c>
      <c r="L5">
        <v>2357975020.5985489</v>
      </c>
      <c r="M5">
        <v>2371563237.214231</v>
      </c>
      <c r="N5">
        <v>2369111265.0284438</v>
      </c>
      <c r="O5">
        <v>2379900073.2610192</v>
      </c>
      <c r="P5">
        <v>2385486155.0538349</v>
      </c>
      <c r="Q5">
        <v>2375309278.6199241</v>
      </c>
      <c r="R5">
        <v>2364779088.3086619</v>
      </c>
      <c r="S5">
        <v>2362697736.5025358</v>
      </c>
      <c r="T5">
        <v>2365693394.091084</v>
      </c>
      <c r="U5">
        <v>2369695114.5780759</v>
      </c>
      <c r="V5">
        <v>2368224388.4194951</v>
      </c>
      <c r="W5">
        <v>2367627803.8964648</v>
      </c>
      <c r="X5">
        <v>2381475618.0467992</v>
      </c>
      <c r="Y5">
        <v>2403045397.6052418</v>
      </c>
      <c r="Z5">
        <v>2418192179.0421739</v>
      </c>
      <c r="AA5">
        <v>2415868536.2037048</v>
      </c>
      <c r="AB5">
        <v>2426068596.8199558</v>
      </c>
      <c r="AC5">
        <v>2432517064.8882642</v>
      </c>
      <c r="AD5">
        <v>2436495274.6551371</v>
      </c>
      <c r="AE5">
        <v>2437731873.225862</v>
      </c>
      <c r="AF5">
        <v>2429303280.0630531</v>
      </c>
    </row>
    <row r="6" spans="1:35" ht="14" customHeight="1" x14ac:dyDescent="0.15">
      <c r="A6" s="49" t="s">
        <v>181</v>
      </c>
      <c r="B6">
        <v>1273624137.824842</v>
      </c>
      <c r="C6">
        <v>1336513366.8201439</v>
      </c>
      <c r="D6">
        <v>1397376297.1884191</v>
      </c>
      <c r="E6">
        <v>1443127196.717463</v>
      </c>
      <c r="F6">
        <v>1482849469.613152</v>
      </c>
      <c r="G6">
        <v>1523810843.519104</v>
      </c>
      <c r="H6">
        <v>1562596969.192071</v>
      </c>
      <c r="I6">
        <v>1601605020.5978351</v>
      </c>
      <c r="J6">
        <v>1636682481.3659661</v>
      </c>
      <c r="K6">
        <v>1672846122.8761511</v>
      </c>
      <c r="L6">
        <v>1710024572.7509291</v>
      </c>
      <c r="M6">
        <v>1749118695.726721</v>
      </c>
      <c r="N6">
        <v>1787123596.3668129</v>
      </c>
      <c r="O6">
        <v>1826679975.2148459</v>
      </c>
      <c r="P6">
        <v>1869628582.625062</v>
      </c>
      <c r="Q6">
        <v>1911635634.306035</v>
      </c>
      <c r="R6">
        <v>1953879974.5328059</v>
      </c>
      <c r="S6">
        <v>1994122890.8384089</v>
      </c>
      <c r="T6">
        <v>2033976980.872571</v>
      </c>
      <c r="U6">
        <v>2074504446.5590701</v>
      </c>
      <c r="V6">
        <v>2114998333.0517099</v>
      </c>
      <c r="W6">
        <v>2156386171.5679369</v>
      </c>
      <c r="X6">
        <v>2200077348.1208649</v>
      </c>
      <c r="Y6">
        <v>2243901857.078918</v>
      </c>
      <c r="Z6">
        <v>2287965003.944314</v>
      </c>
      <c r="AA6">
        <v>2332910965.0703812</v>
      </c>
      <c r="AB6">
        <v>2378497065.5254831</v>
      </c>
      <c r="AC6">
        <v>2425264708.978714</v>
      </c>
      <c r="AD6">
        <v>2473711754.5384908</v>
      </c>
      <c r="AE6">
        <v>2523176804.9012752</v>
      </c>
      <c r="AF6">
        <v>2573655811.9824309</v>
      </c>
    </row>
    <row r="7" spans="1:35" ht="14" customHeight="1" x14ac:dyDescent="0.15">
      <c r="A7" s="49" t="s">
        <v>182</v>
      </c>
      <c r="B7">
        <v>23715705.578959979</v>
      </c>
      <c r="C7">
        <v>23654344.594270941</v>
      </c>
      <c r="D7">
        <v>25505155.499533091</v>
      </c>
      <c r="E7">
        <v>26864066.76153956</v>
      </c>
      <c r="F7">
        <v>27656049.865920879</v>
      </c>
      <c r="G7">
        <v>28529389.366640251</v>
      </c>
      <c r="H7">
        <v>29386704.027802959</v>
      </c>
      <c r="I7">
        <v>30244478.32962295</v>
      </c>
      <c r="J7">
        <v>30813703.995162871</v>
      </c>
      <c r="K7">
        <v>31403540.47625754</v>
      </c>
      <c r="L7">
        <v>32023280.024197739</v>
      </c>
      <c r="M7">
        <v>32692059.266651049</v>
      </c>
      <c r="N7">
        <v>33045127.265631299</v>
      </c>
      <c r="O7">
        <v>33383900.50970738</v>
      </c>
      <c r="P7">
        <v>33766306.238385849</v>
      </c>
      <c r="Q7">
        <v>34190608.108669393</v>
      </c>
      <c r="R7">
        <v>34586563.849220328</v>
      </c>
      <c r="S7">
        <v>34965911.333404541</v>
      </c>
      <c r="T7">
        <v>35396431.21693676</v>
      </c>
      <c r="U7">
        <v>35843368.129633352</v>
      </c>
      <c r="V7">
        <v>36307772.082678132</v>
      </c>
      <c r="W7">
        <v>36835372.801554494</v>
      </c>
      <c r="X7">
        <v>37403911.439909227</v>
      </c>
      <c r="Y7">
        <v>37996703.250494733</v>
      </c>
      <c r="Z7">
        <v>38586298.437628619</v>
      </c>
      <c r="AA7">
        <v>39173331.180251077</v>
      </c>
      <c r="AB7">
        <v>39760308.293141931</v>
      </c>
      <c r="AC7">
        <v>40314536.183044687</v>
      </c>
      <c r="AD7">
        <v>40901865.849359512</v>
      </c>
      <c r="AE7">
        <v>41510544.120544337</v>
      </c>
      <c r="AF7">
        <v>42121907.221650086</v>
      </c>
    </row>
    <row r="8" spans="1:35" ht="14" customHeight="1" x14ac:dyDescent="0.15">
      <c r="A8" s="49" t="s">
        <v>183</v>
      </c>
      <c r="B8">
        <v>427224141.66938072</v>
      </c>
      <c r="C8">
        <v>432353944.8346312</v>
      </c>
      <c r="D8">
        <v>459203111.82952332</v>
      </c>
      <c r="E8">
        <v>460361625.22390908</v>
      </c>
      <c r="F8">
        <v>462129560.45295948</v>
      </c>
      <c r="G8">
        <v>468004661.63265592</v>
      </c>
      <c r="H8">
        <v>468437891.48453653</v>
      </c>
      <c r="I8">
        <v>468548427.28989732</v>
      </c>
      <c r="J8">
        <v>466654555.72242308</v>
      </c>
      <c r="K8">
        <v>466501989.87160027</v>
      </c>
      <c r="L8">
        <v>469576787.8623907</v>
      </c>
      <c r="M8">
        <v>473297131.20031732</v>
      </c>
      <c r="N8">
        <v>475699749.14737099</v>
      </c>
      <c r="O8">
        <v>472859048.93631363</v>
      </c>
      <c r="P8">
        <v>466663258.26781201</v>
      </c>
      <c r="Q8">
        <v>468087194.11235619</v>
      </c>
      <c r="R8">
        <v>468603220.8381874</v>
      </c>
      <c r="S8">
        <v>468939309.1319887</v>
      </c>
      <c r="T8">
        <v>474902638.50020212</v>
      </c>
      <c r="U8">
        <v>479437336.86584479</v>
      </c>
      <c r="V8">
        <v>484607511.13224179</v>
      </c>
      <c r="W8">
        <v>495040250.76694483</v>
      </c>
      <c r="X8">
        <v>503410575.27591127</v>
      </c>
      <c r="Y8">
        <v>513266748.81373322</v>
      </c>
      <c r="Z8">
        <v>525303150.17277002</v>
      </c>
      <c r="AA8">
        <v>538373080.75268328</v>
      </c>
      <c r="AB8">
        <v>549397524.35114706</v>
      </c>
      <c r="AC8">
        <v>558736089.98183692</v>
      </c>
      <c r="AD8">
        <v>568954666.81766605</v>
      </c>
      <c r="AE8">
        <v>579677721.70759606</v>
      </c>
      <c r="AF8">
        <v>591779516.57787275</v>
      </c>
    </row>
    <row r="9" spans="1:35" ht="14" customHeight="1" x14ac:dyDescent="0.15">
      <c r="A9" s="49" t="s">
        <v>184</v>
      </c>
      <c r="B9">
        <v>2912038443.1257982</v>
      </c>
      <c r="C9" s="58">
        <v>2884135861.7023578</v>
      </c>
      <c r="D9" s="58">
        <v>2935500002.5245352</v>
      </c>
      <c r="E9" s="58">
        <v>2932520840.426785</v>
      </c>
      <c r="F9" s="58">
        <v>2941480346.2243071</v>
      </c>
      <c r="G9" s="58">
        <v>2949057348.1611252</v>
      </c>
      <c r="H9" s="58">
        <v>2956682383.0383282</v>
      </c>
      <c r="I9" s="58">
        <v>2959805833.7000961</v>
      </c>
      <c r="J9" s="58">
        <v>2957327312.8246441</v>
      </c>
      <c r="K9" s="58">
        <v>2956518541.6273179</v>
      </c>
      <c r="L9" s="58">
        <v>2964925578.4048028</v>
      </c>
      <c r="M9" s="58">
        <v>2975707853.726922</v>
      </c>
      <c r="N9" s="58">
        <v>2974479131.7947021</v>
      </c>
      <c r="O9" s="58">
        <v>2972319182.9730811</v>
      </c>
      <c r="P9" s="58">
        <v>2972512073.7060862</v>
      </c>
      <c r="Q9" s="58">
        <v>2970616399.3727379</v>
      </c>
      <c r="R9" s="58">
        <v>2966092220.203351</v>
      </c>
      <c r="S9" s="58">
        <v>2966496416.059145</v>
      </c>
      <c r="T9" s="58">
        <v>2970914656.4975681</v>
      </c>
      <c r="U9" s="58">
        <v>2973040240.086359</v>
      </c>
      <c r="V9" s="58">
        <v>2970323834.5339408</v>
      </c>
      <c r="W9" s="58">
        <v>2972426449.9041209</v>
      </c>
      <c r="X9" s="58">
        <v>2984501241.199019</v>
      </c>
      <c r="Y9" s="58">
        <v>2999324523.2542148</v>
      </c>
      <c r="Z9" s="58">
        <v>3007753582.646512</v>
      </c>
      <c r="AA9" s="58">
        <v>3017472495.3903618</v>
      </c>
      <c r="AB9" s="58">
        <v>3030796133.803616</v>
      </c>
      <c r="AC9" s="58">
        <v>3054211940.2869201</v>
      </c>
      <c r="AD9" s="58">
        <v>3072285489.6713762</v>
      </c>
      <c r="AE9" s="58">
        <v>3096634227.6193519</v>
      </c>
      <c r="AF9" s="58">
        <v>3119319860.000113</v>
      </c>
      <c r="AG9" s="58"/>
    </row>
    <row r="10" spans="1:35" ht="14" customHeight="1" x14ac:dyDescent="0.15">
      <c r="A10" s="49" t="s">
        <v>136</v>
      </c>
      <c r="B10">
        <v>8198197295.4369173</v>
      </c>
      <c r="C10">
        <v>7983105595.7415972</v>
      </c>
      <c r="D10">
        <v>7889063390.3667498</v>
      </c>
      <c r="E10">
        <v>7937616360.2133675</v>
      </c>
      <c r="F10">
        <v>7964344380.7627563</v>
      </c>
      <c r="G10">
        <v>8022545338.8778782</v>
      </c>
      <c r="H10">
        <v>8048144651.9243164</v>
      </c>
      <c r="I10">
        <v>8068326564.0024061</v>
      </c>
      <c r="J10">
        <v>8089135058.6083441</v>
      </c>
      <c r="K10">
        <v>8110867099.6538372</v>
      </c>
      <c r="L10">
        <v>8151112591.2795248</v>
      </c>
      <c r="M10">
        <v>8238554496.2332373</v>
      </c>
      <c r="N10">
        <v>8268366157.4233322</v>
      </c>
      <c r="O10">
        <v>8315035537.9564724</v>
      </c>
      <c r="P10">
        <v>8371194190.7599068</v>
      </c>
      <c r="Q10">
        <v>8426258421.6879101</v>
      </c>
      <c r="R10">
        <v>8469936508.069685</v>
      </c>
      <c r="S10">
        <v>8517104162.7873116</v>
      </c>
      <c r="T10">
        <v>8565991154.7423983</v>
      </c>
      <c r="U10">
        <v>8622249348.2181149</v>
      </c>
      <c r="V10">
        <v>8684000699.0394726</v>
      </c>
      <c r="W10">
        <v>8744363962.1625938</v>
      </c>
      <c r="X10">
        <v>8817410198.3228951</v>
      </c>
      <c r="Y10">
        <v>8899181429.0138588</v>
      </c>
      <c r="Z10">
        <v>8983493239.2009964</v>
      </c>
      <c r="AA10">
        <v>9109671995.6841354</v>
      </c>
      <c r="AB10">
        <v>9153363917.7300797</v>
      </c>
      <c r="AC10">
        <v>9311091377.2169304</v>
      </c>
      <c r="AD10">
        <v>9399537006.6011868</v>
      </c>
      <c r="AE10">
        <v>9494817970.5444794</v>
      </c>
      <c r="AF10">
        <v>9591412914.8531666</v>
      </c>
    </row>
    <row r="11" spans="1:35" ht="14" customHeight="1" x14ac:dyDescent="0.15">
      <c r="A11" s="49" t="s">
        <v>185</v>
      </c>
      <c r="B11">
        <v>1097960223.1274769</v>
      </c>
      <c r="C11">
        <v>1076453669.685025</v>
      </c>
      <c r="D11">
        <v>1073638675.778945</v>
      </c>
      <c r="E11">
        <v>1070861215.124946</v>
      </c>
      <c r="F11">
        <v>1069472484.797946</v>
      </c>
      <c r="G11">
        <v>1068083754.470947</v>
      </c>
      <c r="H11">
        <v>1066657490.891866</v>
      </c>
      <c r="I11">
        <v>1065268760.564867</v>
      </c>
      <c r="J11">
        <v>1064593162.0274071</v>
      </c>
      <c r="K11">
        <v>1063880030.237867</v>
      </c>
      <c r="L11">
        <v>1063166898.4483269</v>
      </c>
      <c r="M11">
        <v>1062491299.910868</v>
      </c>
      <c r="N11">
        <v>1062491299.910868</v>
      </c>
      <c r="O11">
        <v>1062491299.910868</v>
      </c>
      <c r="P11">
        <v>1062491299.910868</v>
      </c>
      <c r="Q11">
        <v>1062491299.910868</v>
      </c>
      <c r="R11">
        <v>1062491299.910868</v>
      </c>
      <c r="S11">
        <v>1062491299.910868</v>
      </c>
      <c r="T11">
        <v>1062491299.910868</v>
      </c>
      <c r="U11">
        <v>1062491299.910868</v>
      </c>
      <c r="V11">
        <v>1062491299.910868</v>
      </c>
      <c r="W11">
        <v>1062491299.910868</v>
      </c>
      <c r="X11">
        <v>1062491299.910868</v>
      </c>
      <c r="Y11">
        <v>1062491299.910868</v>
      </c>
      <c r="Z11">
        <v>1062491299.910868</v>
      </c>
      <c r="AA11">
        <v>1062491299.910868</v>
      </c>
      <c r="AB11">
        <v>1062491299.910868</v>
      </c>
      <c r="AC11">
        <v>1062491299.910868</v>
      </c>
      <c r="AD11">
        <v>1062491299.910868</v>
      </c>
      <c r="AE11">
        <v>1062491299.910868</v>
      </c>
      <c r="AF11">
        <v>1062491299.910868</v>
      </c>
    </row>
    <row r="12" spans="1:35" ht="14" customHeight="1" x14ac:dyDescent="0.15">
      <c r="A12" s="49" t="s">
        <v>186</v>
      </c>
      <c r="B12">
        <v>115915978.49156231</v>
      </c>
      <c r="C12">
        <v>115915978.49156231</v>
      </c>
      <c r="D12">
        <v>115915978.49156231</v>
      </c>
      <c r="E12">
        <v>115915978.49156231</v>
      </c>
      <c r="F12">
        <v>115915978.49156231</v>
      </c>
      <c r="G12">
        <v>115915978.49156231</v>
      </c>
      <c r="H12">
        <v>115915978.49156231</v>
      </c>
      <c r="I12">
        <v>115915978.49156231</v>
      </c>
      <c r="J12">
        <v>115915978.49156231</v>
      </c>
      <c r="K12">
        <v>115915978.49156231</v>
      </c>
      <c r="L12">
        <v>115915978.49156231</v>
      </c>
      <c r="M12">
        <v>115915978.49156231</v>
      </c>
      <c r="N12">
        <v>115915978.49156231</v>
      </c>
      <c r="O12">
        <v>115915978.49156231</v>
      </c>
      <c r="P12">
        <v>115915978.49156231</v>
      </c>
      <c r="Q12">
        <v>115915978.49156231</v>
      </c>
      <c r="R12">
        <v>115915978.49156231</v>
      </c>
      <c r="S12">
        <v>115915978.49156231</v>
      </c>
      <c r="T12">
        <v>115915978.49156231</v>
      </c>
      <c r="U12">
        <v>115915978.49156231</v>
      </c>
      <c r="V12">
        <v>115915978.49156231</v>
      </c>
      <c r="W12">
        <v>115915978.49156231</v>
      </c>
      <c r="X12">
        <v>115915978.49156231</v>
      </c>
      <c r="Y12">
        <v>115915978.49156231</v>
      </c>
      <c r="Z12">
        <v>115915978.49156231</v>
      </c>
      <c r="AA12">
        <v>115915978.49156231</v>
      </c>
      <c r="AB12">
        <v>115915978.49156231</v>
      </c>
      <c r="AC12">
        <v>115915978.49156231</v>
      </c>
      <c r="AD12">
        <v>115915978.49156231</v>
      </c>
      <c r="AE12">
        <v>115915978.49156231</v>
      </c>
      <c r="AF12">
        <v>115915978.49156231</v>
      </c>
    </row>
    <row r="13" spans="1:35" ht="14" customHeight="1" x14ac:dyDescent="0.15">
      <c r="A13" s="49" t="s">
        <v>187</v>
      </c>
      <c r="B13">
        <v>126544733.9477399</v>
      </c>
      <c r="C13">
        <v>126544733.9477399</v>
      </c>
      <c r="D13">
        <v>126544733.9477399</v>
      </c>
      <c r="E13">
        <v>126544733.9477399</v>
      </c>
      <c r="F13">
        <v>126544733.9477399</v>
      </c>
      <c r="G13">
        <v>126544733.9477399</v>
      </c>
      <c r="H13">
        <v>126544733.9477399</v>
      </c>
      <c r="I13">
        <v>126544733.9477399</v>
      </c>
      <c r="J13">
        <v>126544733.9477399</v>
      </c>
      <c r="K13">
        <v>126544733.9477399</v>
      </c>
      <c r="L13">
        <v>126544733.9477399</v>
      </c>
      <c r="M13">
        <v>126544733.9477399</v>
      </c>
      <c r="N13">
        <v>126544733.9477399</v>
      </c>
      <c r="O13">
        <v>126544733.9477399</v>
      </c>
      <c r="P13">
        <v>126544733.9477399</v>
      </c>
      <c r="Q13">
        <v>126544733.9477399</v>
      </c>
      <c r="R13">
        <v>126544733.9477399</v>
      </c>
      <c r="S13">
        <v>126544733.9477399</v>
      </c>
      <c r="T13">
        <v>126544733.9477399</v>
      </c>
      <c r="U13">
        <v>126544733.9477399</v>
      </c>
      <c r="V13">
        <v>126544733.9477399</v>
      </c>
      <c r="W13">
        <v>126544733.9477399</v>
      </c>
      <c r="X13">
        <v>126544733.9477399</v>
      </c>
      <c r="Y13">
        <v>126544733.9477399</v>
      </c>
      <c r="Z13">
        <v>126544733.9477399</v>
      </c>
      <c r="AA13">
        <v>126544733.9477399</v>
      </c>
      <c r="AB13">
        <v>126544733.9477399</v>
      </c>
      <c r="AC13">
        <v>126544733.9477399</v>
      </c>
      <c r="AD13">
        <v>126544733.9477399</v>
      </c>
      <c r="AE13">
        <v>126544733.9477399</v>
      </c>
      <c r="AF13">
        <v>126544733.9477399</v>
      </c>
    </row>
    <row r="14" spans="1:35" ht="14" customHeight="1" x14ac:dyDescent="0.15">
      <c r="A14" s="49" t="s">
        <v>188</v>
      </c>
      <c r="B14">
        <v>2646435522.9940381</v>
      </c>
      <c r="C14">
        <v>2492715967.6471791</v>
      </c>
      <c r="D14">
        <v>2432751837.2034431</v>
      </c>
      <c r="E14">
        <v>2368080613.6656041</v>
      </c>
      <c r="F14">
        <v>2297455639.5585632</v>
      </c>
      <c r="G14">
        <v>2222746116.8582911</v>
      </c>
      <c r="H14">
        <v>2137032185.1207089</v>
      </c>
      <c r="I14">
        <v>2044321851.4394751</v>
      </c>
      <c r="J14">
        <v>1945525074.3434651</v>
      </c>
      <c r="K14">
        <v>1845099803.648566</v>
      </c>
      <c r="L14">
        <v>1749121120.0514939</v>
      </c>
      <c r="M14">
        <v>1656521416.024018</v>
      </c>
      <c r="N14">
        <v>1561457535.795732</v>
      </c>
      <c r="O14">
        <v>1471810465.425827</v>
      </c>
      <c r="P14">
        <v>1347017532.154825</v>
      </c>
      <c r="Q14">
        <v>1347984583.113713</v>
      </c>
      <c r="R14">
        <v>1346695507.1481869</v>
      </c>
      <c r="S14">
        <v>1343543398.5352099</v>
      </c>
      <c r="T14">
        <v>1341824874.5659189</v>
      </c>
      <c r="U14">
        <v>1340526631.7450249</v>
      </c>
      <c r="V14">
        <v>1345832323.9801619</v>
      </c>
      <c r="W14">
        <v>1353389298.299803</v>
      </c>
      <c r="X14">
        <v>1358431312.736994</v>
      </c>
      <c r="Y14">
        <v>1365922899.14534</v>
      </c>
      <c r="Z14">
        <v>1374639951.21105</v>
      </c>
      <c r="AA14">
        <v>1382945505.579134</v>
      </c>
      <c r="AB14">
        <v>1390950017.6285319</v>
      </c>
      <c r="AC14">
        <v>1398525081.674166</v>
      </c>
      <c r="AD14">
        <v>1408587186.7765839</v>
      </c>
      <c r="AE14">
        <v>1420562341.3989</v>
      </c>
      <c r="AF14">
        <v>1434745313.966388</v>
      </c>
    </row>
    <row r="15" spans="1:35" ht="14" customHeight="1" x14ac:dyDescent="0.15">
      <c r="A15" s="49" t="s">
        <v>189</v>
      </c>
      <c r="B15">
        <v>36495722.449117146</v>
      </c>
      <c r="C15" s="58">
        <v>36495722.449117146</v>
      </c>
      <c r="D15" s="58">
        <v>36495722.449117146</v>
      </c>
      <c r="E15" s="58">
        <v>36495722.449117146</v>
      </c>
      <c r="F15" s="58">
        <v>36495722.449117146</v>
      </c>
      <c r="G15" s="58">
        <v>36495722.449117146</v>
      </c>
      <c r="H15" s="58">
        <v>36495722.449117146</v>
      </c>
      <c r="I15" s="58">
        <v>36495722.449117146</v>
      </c>
      <c r="J15" s="58">
        <v>36495722.449117146</v>
      </c>
      <c r="K15" s="58">
        <v>36495722.449117146</v>
      </c>
      <c r="L15" s="58">
        <v>36495722.449117146</v>
      </c>
      <c r="M15" s="58">
        <v>36495722.449117146</v>
      </c>
      <c r="N15" s="58">
        <v>36495722.449117146</v>
      </c>
      <c r="O15" s="58">
        <v>36495722.449117146</v>
      </c>
      <c r="P15" s="58">
        <v>36495722.449117146</v>
      </c>
      <c r="Q15" s="58">
        <v>36495722.449117146</v>
      </c>
      <c r="R15" s="58">
        <v>36495722.449117146</v>
      </c>
      <c r="S15" s="58">
        <v>36495722.449117146</v>
      </c>
      <c r="T15" s="58">
        <v>36495722.449117146</v>
      </c>
      <c r="U15" s="58">
        <v>36495722.449117146</v>
      </c>
      <c r="V15" s="58">
        <v>36495722.449117146</v>
      </c>
      <c r="W15" s="58">
        <v>36495722.449117146</v>
      </c>
      <c r="X15" s="58">
        <v>36495722.449117146</v>
      </c>
      <c r="Y15" s="58">
        <v>36495722.449117146</v>
      </c>
      <c r="Z15" s="58">
        <v>36495722.449117146</v>
      </c>
      <c r="AA15" s="58">
        <v>36495722.449117146</v>
      </c>
      <c r="AB15" s="58">
        <v>36495722.449117146</v>
      </c>
      <c r="AC15" s="58">
        <v>36495722.449117146</v>
      </c>
      <c r="AD15" s="58">
        <v>36495722.449117146</v>
      </c>
      <c r="AE15" s="58">
        <v>36495722.449117146</v>
      </c>
      <c r="AF15" s="58">
        <v>36495722.449117146</v>
      </c>
      <c r="AG15" s="58"/>
    </row>
    <row r="16" spans="1:35" ht="14" customHeight="1" x14ac:dyDescent="0.15">
      <c r="A16" s="49" t="s">
        <v>190</v>
      </c>
      <c r="B16">
        <v>253189074.49075031</v>
      </c>
      <c r="C16">
        <v>253189074.49075031</v>
      </c>
      <c r="D16">
        <v>253189074.49075031</v>
      </c>
      <c r="E16">
        <v>253189074.49075031</v>
      </c>
      <c r="F16">
        <v>253189074.49075031</v>
      </c>
      <c r="G16">
        <v>253189074.49075031</v>
      </c>
      <c r="H16">
        <v>253189074.49075031</v>
      </c>
      <c r="I16">
        <v>253189074.49075031</v>
      </c>
      <c r="J16">
        <v>253189074.49075031</v>
      </c>
      <c r="K16">
        <v>253189074.49075031</v>
      </c>
      <c r="L16">
        <v>253189074.49075031</v>
      </c>
      <c r="M16">
        <v>253189074.49075031</v>
      </c>
      <c r="N16">
        <v>253189074.49075031</v>
      </c>
      <c r="O16">
        <v>253189074.49075031</v>
      </c>
      <c r="P16">
        <v>253189074.49075031</v>
      </c>
      <c r="Q16">
        <v>253189074.49075031</v>
      </c>
      <c r="R16">
        <v>253189074.49075031</v>
      </c>
      <c r="S16">
        <v>253189074.49075031</v>
      </c>
      <c r="T16">
        <v>253189074.49075031</v>
      </c>
      <c r="U16">
        <v>253189074.49075031</v>
      </c>
      <c r="V16">
        <v>253189074.49075031</v>
      </c>
      <c r="W16">
        <v>253189074.49075031</v>
      </c>
      <c r="X16">
        <v>253189074.49075031</v>
      </c>
      <c r="Y16">
        <v>253189074.49075031</v>
      </c>
      <c r="Z16">
        <v>253189074.49075031</v>
      </c>
      <c r="AA16">
        <v>253189074.49075031</v>
      </c>
      <c r="AB16">
        <v>253189074.49075031</v>
      </c>
      <c r="AC16">
        <v>253189074.49075031</v>
      </c>
      <c r="AD16">
        <v>253189074.49075031</v>
      </c>
      <c r="AE16">
        <v>253189074.49075031</v>
      </c>
      <c r="AF16">
        <v>253189074.49075031</v>
      </c>
    </row>
    <row r="17" spans="1:33" ht="14" customHeight="1" x14ac:dyDescent="0.15">
      <c r="A17" s="49" t="s">
        <v>191</v>
      </c>
      <c r="B17">
        <v>150933943.8985143</v>
      </c>
      <c r="C17">
        <v>150933943.8985143</v>
      </c>
      <c r="D17">
        <v>150933943.8985143</v>
      </c>
      <c r="E17">
        <v>150933943.8985143</v>
      </c>
      <c r="F17">
        <v>150933943.8985143</v>
      </c>
      <c r="G17">
        <v>150933943.8985143</v>
      </c>
      <c r="H17">
        <v>150933943.8985143</v>
      </c>
      <c r="I17">
        <v>150933943.8985143</v>
      </c>
      <c r="J17">
        <v>150933943.8985143</v>
      </c>
      <c r="K17">
        <v>150933943.8985143</v>
      </c>
      <c r="L17">
        <v>150933943.8985143</v>
      </c>
      <c r="M17">
        <v>150933943.8985143</v>
      </c>
      <c r="N17">
        <v>150933943.8985143</v>
      </c>
      <c r="O17">
        <v>150933943.8985143</v>
      </c>
      <c r="P17">
        <v>150933943.8985143</v>
      </c>
      <c r="Q17">
        <v>150933943.8985143</v>
      </c>
      <c r="R17">
        <v>150933943.8985143</v>
      </c>
      <c r="S17">
        <v>150933943.8985143</v>
      </c>
      <c r="T17">
        <v>150933943.8985143</v>
      </c>
      <c r="U17">
        <v>150933943.8985143</v>
      </c>
      <c r="V17">
        <v>150933943.8985143</v>
      </c>
      <c r="W17">
        <v>150933943.8985143</v>
      </c>
      <c r="X17">
        <v>150933943.8985143</v>
      </c>
      <c r="Y17">
        <v>150933943.8985143</v>
      </c>
      <c r="Z17">
        <v>150933943.8985143</v>
      </c>
      <c r="AA17">
        <v>150933943.8985143</v>
      </c>
      <c r="AB17">
        <v>150933943.8985143</v>
      </c>
      <c r="AC17">
        <v>150933943.8985143</v>
      </c>
      <c r="AD17">
        <v>150933943.8985143</v>
      </c>
      <c r="AE17">
        <v>150933943.8985143</v>
      </c>
      <c r="AF17">
        <v>150933943.8985143</v>
      </c>
    </row>
    <row r="18" spans="1:33" ht="14" customHeight="1" x14ac:dyDescent="0.15">
      <c r="A18" s="49" t="s">
        <v>192</v>
      </c>
      <c r="B18">
        <v>118442277.3206948</v>
      </c>
      <c r="C18" s="31">
        <v>118442277.3206948</v>
      </c>
      <c r="D18" s="31">
        <v>118442277.3206948</v>
      </c>
      <c r="E18" s="31">
        <v>118442277.3206948</v>
      </c>
      <c r="F18" s="31">
        <v>118442277.3206948</v>
      </c>
      <c r="G18" s="31">
        <v>118442277.3206948</v>
      </c>
      <c r="H18" s="31">
        <v>118442277.3206948</v>
      </c>
      <c r="I18" s="31">
        <v>118442277.3206948</v>
      </c>
      <c r="J18" s="31">
        <v>118442277.3206948</v>
      </c>
      <c r="K18" s="31">
        <v>118442277.3206948</v>
      </c>
      <c r="L18" s="31">
        <v>118442277.3206948</v>
      </c>
      <c r="M18" s="31">
        <v>118442277.3206948</v>
      </c>
      <c r="N18" s="31">
        <v>118442277.3206948</v>
      </c>
      <c r="O18" s="31">
        <v>118442277.3206948</v>
      </c>
      <c r="P18" s="31">
        <v>118442277.3206948</v>
      </c>
      <c r="Q18" s="31">
        <v>118442277.3206948</v>
      </c>
      <c r="R18" s="31">
        <v>118442277.3206948</v>
      </c>
      <c r="S18" s="31">
        <v>118442277.3206948</v>
      </c>
      <c r="T18" s="31">
        <v>118442277.3206948</v>
      </c>
      <c r="U18" s="31">
        <v>118442277.3206948</v>
      </c>
      <c r="V18" s="31">
        <v>118442277.3206948</v>
      </c>
      <c r="W18" s="31">
        <v>118442277.3206948</v>
      </c>
      <c r="X18" s="31">
        <v>118442277.3206948</v>
      </c>
      <c r="Y18" s="31">
        <v>118442277.3206948</v>
      </c>
      <c r="Z18" s="31">
        <v>118442277.3206948</v>
      </c>
      <c r="AA18" s="31">
        <v>118442277.3206948</v>
      </c>
      <c r="AB18" s="31">
        <v>118442277.3206948</v>
      </c>
      <c r="AC18" s="31">
        <v>118442277.3206948</v>
      </c>
      <c r="AD18" s="31">
        <v>118442277.3206948</v>
      </c>
      <c r="AE18" s="31">
        <v>118442277.3206948</v>
      </c>
      <c r="AF18" s="31">
        <v>118442277.3206948</v>
      </c>
      <c r="AG18" s="31"/>
    </row>
    <row r="19" spans="1:33" ht="14" customHeight="1" x14ac:dyDescent="0.15">
      <c r="A19" s="49" t="s">
        <v>193</v>
      </c>
      <c r="B19">
        <v>39975221.599728197</v>
      </c>
      <c r="C19">
        <v>39975221.599728197</v>
      </c>
      <c r="D19">
        <v>39975221.599728197</v>
      </c>
      <c r="E19">
        <v>39975221.599728197</v>
      </c>
      <c r="F19">
        <v>39975221.599728197</v>
      </c>
      <c r="G19">
        <v>39975221.599728197</v>
      </c>
      <c r="H19">
        <v>39975221.599728197</v>
      </c>
      <c r="I19">
        <v>39975221.599728197</v>
      </c>
      <c r="J19">
        <v>39975221.599728197</v>
      </c>
      <c r="K19">
        <v>39975221.599728197</v>
      </c>
      <c r="L19">
        <v>39975221.599728197</v>
      </c>
      <c r="M19">
        <v>39975221.599728197</v>
      </c>
      <c r="N19">
        <v>39975221.599728197</v>
      </c>
      <c r="O19">
        <v>39975221.599728197</v>
      </c>
      <c r="P19">
        <v>39975221.599728197</v>
      </c>
      <c r="Q19">
        <v>39975221.599728197</v>
      </c>
      <c r="R19">
        <v>39975221.599728197</v>
      </c>
      <c r="S19">
        <v>39975221.599728197</v>
      </c>
      <c r="T19">
        <v>39975221.599728197</v>
      </c>
      <c r="U19">
        <v>39975221.599728197</v>
      </c>
      <c r="V19">
        <v>39975221.599728197</v>
      </c>
      <c r="W19">
        <v>39975221.599728197</v>
      </c>
      <c r="X19">
        <v>39975221.599728197</v>
      </c>
      <c r="Y19">
        <v>39975221.599728197</v>
      </c>
      <c r="Z19">
        <v>39975221.599728197</v>
      </c>
      <c r="AA19">
        <v>39975221.599728197</v>
      </c>
      <c r="AB19">
        <v>39975221.599728197</v>
      </c>
      <c r="AC19">
        <v>39975221.599728197</v>
      </c>
      <c r="AD19">
        <v>39975221.599728197</v>
      </c>
      <c r="AE19">
        <v>39975221.599728197</v>
      </c>
      <c r="AF19">
        <v>39975221.599728197</v>
      </c>
    </row>
    <row r="20" spans="1:33" ht="14" customHeight="1" x14ac:dyDescent="0.15">
      <c r="A20" s="49" t="s">
        <v>194</v>
      </c>
      <c r="B20">
        <v>47522304.122828826</v>
      </c>
      <c r="C20" s="58">
        <v>47522304.122828826</v>
      </c>
      <c r="D20" s="58">
        <v>47522304.122828826</v>
      </c>
      <c r="E20" s="58">
        <v>47522304.122828826</v>
      </c>
      <c r="F20" s="58">
        <v>47522304.122828826</v>
      </c>
      <c r="G20" s="58">
        <v>47522304.122828826</v>
      </c>
      <c r="H20" s="58">
        <v>47522304.122828826</v>
      </c>
      <c r="I20" s="58">
        <v>47522304.122828826</v>
      </c>
      <c r="J20" s="58">
        <v>47522304.122828826</v>
      </c>
      <c r="K20" s="58">
        <v>47522304.122828826</v>
      </c>
      <c r="L20" s="58">
        <v>47522304.122828826</v>
      </c>
      <c r="M20" s="58">
        <v>47522304.122828826</v>
      </c>
      <c r="N20" s="58">
        <v>47522304.122828826</v>
      </c>
      <c r="O20" s="58">
        <v>47522304.122828826</v>
      </c>
      <c r="P20" s="58">
        <v>47522304.122828826</v>
      </c>
      <c r="Q20" s="58">
        <v>47522304.122828826</v>
      </c>
      <c r="R20" s="58">
        <v>47522304.122828826</v>
      </c>
      <c r="S20" s="58">
        <v>47522304.122828826</v>
      </c>
      <c r="T20" s="58">
        <v>47522304.122828826</v>
      </c>
      <c r="U20" s="58">
        <v>47522304.122828826</v>
      </c>
      <c r="V20" s="58">
        <v>47522304.122828826</v>
      </c>
      <c r="W20" s="58">
        <v>47522304.122828826</v>
      </c>
      <c r="X20" s="58">
        <v>47522304.122828826</v>
      </c>
      <c r="Y20" s="58">
        <v>47522304.122828826</v>
      </c>
      <c r="Z20" s="58">
        <v>47522304.122828826</v>
      </c>
      <c r="AA20" s="58">
        <v>47522304.122828826</v>
      </c>
      <c r="AB20" s="58">
        <v>47522304.122828826</v>
      </c>
      <c r="AC20" s="58">
        <v>47522304.122828826</v>
      </c>
      <c r="AD20" s="58">
        <v>47522304.122828826</v>
      </c>
      <c r="AE20" s="58">
        <v>47522304.122828826</v>
      </c>
      <c r="AF20" s="58">
        <v>47522304.122828826</v>
      </c>
      <c r="AG20" s="58"/>
    </row>
    <row r="21" spans="1:33" ht="14" customHeight="1" x14ac:dyDescent="0.15">
      <c r="A21" s="49" t="s">
        <v>195</v>
      </c>
      <c r="B21">
        <v>4077033.013400699</v>
      </c>
      <c r="C21">
        <v>4077033.013400699</v>
      </c>
      <c r="D21">
        <v>4077033.013400699</v>
      </c>
      <c r="E21">
        <v>4077033.013400699</v>
      </c>
      <c r="F21">
        <v>4077033.013400699</v>
      </c>
      <c r="G21">
        <v>4077033.013400699</v>
      </c>
      <c r="H21">
        <v>4077033.013400699</v>
      </c>
      <c r="I21">
        <v>4077033.013400699</v>
      </c>
      <c r="J21">
        <v>4077033.013400699</v>
      </c>
      <c r="K21">
        <v>4077033.013400699</v>
      </c>
      <c r="L21">
        <v>4077033.013400699</v>
      </c>
      <c r="M21">
        <v>4077033.013400699</v>
      </c>
      <c r="N21">
        <v>4077033.013400699</v>
      </c>
      <c r="O21">
        <v>4077033.013400699</v>
      </c>
      <c r="P21">
        <v>4077033.013400699</v>
      </c>
      <c r="Q21">
        <v>4077033.013400699</v>
      </c>
      <c r="R21">
        <v>4077033.013400699</v>
      </c>
      <c r="S21">
        <v>4077033.013400699</v>
      </c>
      <c r="T21">
        <v>4077033.013400699</v>
      </c>
      <c r="U21">
        <v>4077033.013400699</v>
      </c>
      <c r="V21">
        <v>4077033.013400699</v>
      </c>
      <c r="W21">
        <v>4077033.013400699</v>
      </c>
      <c r="X21">
        <v>4077033.013400699</v>
      </c>
      <c r="Y21">
        <v>4077033.013400699</v>
      </c>
      <c r="Z21">
        <v>4077033.013400699</v>
      </c>
      <c r="AA21">
        <v>4077033.013400699</v>
      </c>
      <c r="AB21">
        <v>4077033.013400699</v>
      </c>
      <c r="AC21">
        <v>4077033.013400699</v>
      </c>
      <c r="AD21">
        <v>4077033.013400699</v>
      </c>
      <c r="AE21">
        <v>4077033.013400699</v>
      </c>
      <c r="AF21">
        <v>4077033.013400699</v>
      </c>
    </row>
    <row r="22" spans="1:33" ht="14" customHeight="1" x14ac:dyDescent="0.15">
      <c r="A22" s="49" t="s">
        <v>196</v>
      </c>
      <c r="B22">
        <v>26615560.587482031</v>
      </c>
      <c r="C22">
        <v>26615560.587482031</v>
      </c>
      <c r="D22">
        <v>26615560.587482031</v>
      </c>
      <c r="E22">
        <v>26615560.587482031</v>
      </c>
      <c r="F22">
        <v>26615560.587482031</v>
      </c>
      <c r="G22">
        <v>26615560.587482031</v>
      </c>
      <c r="H22">
        <v>26615560.587482031</v>
      </c>
      <c r="I22">
        <v>26615560.587482031</v>
      </c>
      <c r="J22">
        <v>26615560.587482031</v>
      </c>
      <c r="K22">
        <v>26615560.587482031</v>
      </c>
      <c r="L22">
        <v>26615560.587482031</v>
      </c>
      <c r="M22">
        <v>26615560.587482031</v>
      </c>
      <c r="N22">
        <v>26615560.587482031</v>
      </c>
      <c r="O22">
        <v>26615560.587482031</v>
      </c>
      <c r="P22">
        <v>26615560.587482031</v>
      </c>
      <c r="Q22">
        <v>26615560.587482031</v>
      </c>
      <c r="R22">
        <v>26615560.587482031</v>
      </c>
      <c r="S22">
        <v>26615560.587482031</v>
      </c>
      <c r="T22">
        <v>26615560.587482031</v>
      </c>
      <c r="U22">
        <v>26615560.587482031</v>
      </c>
      <c r="V22">
        <v>26615560.587482031</v>
      </c>
      <c r="W22">
        <v>26615560.587482031</v>
      </c>
      <c r="X22">
        <v>26615560.587482031</v>
      </c>
      <c r="Y22">
        <v>26615560.587482031</v>
      </c>
      <c r="Z22">
        <v>26615560.587482031</v>
      </c>
      <c r="AA22">
        <v>26615560.587482031</v>
      </c>
      <c r="AB22">
        <v>26615560.587482031</v>
      </c>
      <c r="AC22">
        <v>26615560.587482031</v>
      </c>
      <c r="AD22">
        <v>26615560.587482031</v>
      </c>
      <c r="AE22">
        <v>26615560.587482031</v>
      </c>
      <c r="AF22">
        <v>26615560.587482031</v>
      </c>
    </row>
    <row r="23" spans="1:33" ht="14" customHeight="1" x14ac:dyDescent="0.15">
      <c r="A23" s="49" t="s">
        <v>197</v>
      </c>
      <c r="B23">
        <v>22265552.584582329</v>
      </c>
      <c r="C23">
        <v>22207943.66265139</v>
      </c>
      <c r="D23">
        <v>23945582.350989331</v>
      </c>
      <c r="E23">
        <v>25221399.764949359</v>
      </c>
      <c r="F23">
        <v>25964955.186397471</v>
      </c>
      <c r="G23">
        <v>26784892.274615992</v>
      </c>
      <c r="H23">
        <v>27589784.400051489</v>
      </c>
      <c r="I23">
        <v>28395108.060327511</v>
      </c>
      <c r="J23">
        <v>28929527.074190509</v>
      </c>
      <c r="K23">
        <v>29483296.606469139</v>
      </c>
      <c r="L23">
        <v>30065140.71173792</v>
      </c>
      <c r="M23">
        <v>30693025.86323566</v>
      </c>
      <c r="N23">
        <v>31024504.68308584</v>
      </c>
      <c r="O23">
        <v>31342562.834681269</v>
      </c>
      <c r="P23">
        <v>31701585.459253311</v>
      </c>
      <c r="Q23">
        <v>32099942.386610199</v>
      </c>
      <c r="R23">
        <v>32471686.475482069</v>
      </c>
      <c r="S23">
        <v>32827837.85916369</v>
      </c>
      <c r="T23">
        <v>33232032.584620189</v>
      </c>
      <c r="U23">
        <v>33651640.481104851</v>
      </c>
      <c r="V23">
        <v>34087647.354380429</v>
      </c>
      <c r="W23">
        <v>34582986.677542999</v>
      </c>
      <c r="X23">
        <v>35116760.674125463</v>
      </c>
      <c r="Y23">
        <v>35673304.825272739</v>
      </c>
      <c r="Z23">
        <v>36226847.818081386</v>
      </c>
      <c r="AA23">
        <v>36777985.053118072</v>
      </c>
      <c r="AB23">
        <v>37329070.060034864</v>
      </c>
      <c r="AC23">
        <v>37849408.372778118</v>
      </c>
      <c r="AD23">
        <v>38400824.375404648</v>
      </c>
      <c r="AE23">
        <v>38972283.571886741</v>
      </c>
      <c r="AF23">
        <v>39546263.428004548</v>
      </c>
    </row>
    <row r="24" spans="1:33" ht="14" customHeight="1" x14ac:dyDescent="0.15">
      <c r="A24" s="49" t="s">
        <v>198</v>
      </c>
      <c r="B24">
        <v>806998064.50782883</v>
      </c>
      <c r="C24">
        <v>806998064.50782883</v>
      </c>
      <c r="D24">
        <v>806998064.50782883</v>
      </c>
      <c r="E24">
        <v>806998064.50782883</v>
      </c>
      <c r="F24">
        <v>806998064.50782883</v>
      </c>
      <c r="G24">
        <v>806998064.50782883</v>
      </c>
      <c r="H24">
        <v>806998064.50782883</v>
      </c>
      <c r="I24">
        <v>806998064.50782883</v>
      </c>
      <c r="J24">
        <v>806998064.50782883</v>
      </c>
      <c r="K24">
        <v>806998064.50782883</v>
      </c>
      <c r="L24">
        <v>806998064.50782883</v>
      </c>
      <c r="M24">
        <v>806998064.50782883</v>
      </c>
      <c r="N24">
        <v>806998064.50782883</v>
      </c>
      <c r="O24">
        <v>806998064.50782883</v>
      </c>
      <c r="P24">
        <v>806998064.50782883</v>
      </c>
      <c r="Q24">
        <v>806998064.50782883</v>
      </c>
      <c r="R24">
        <v>806998064.50782883</v>
      </c>
      <c r="S24">
        <v>806998064.50782883</v>
      </c>
      <c r="T24">
        <v>806998064.50782883</v>
      </c>
      <c r="U24">
        <v>806998064.50782883</v>
      </c>
      <c r="V24">
        <v>806998064.50782883</v>
      </c>
      <c r="W24">
        <v>806998064.50782883</v>
      </c>
      <c r="X24">
        <v>806998064.50782883</v>
      </c>
      <c r="Y24">
        <v>806998064.50782883</v>
      </c>
      <c r="Z24">
        <v>806998064.50782883</v>
      </c>
      <c r="AA24">
        <v>806998064.50782883</v>
      </c>
      <c r="AB24">
        <v>806998064.50782883</v>
      </c>
      <c r="AC24">
        <v>806998064.50782883</v>
      </c>
      <c r="AD24">
        <v>806998064.50782883</v>
      </c>
      <c r="AE24">
        <v>806998064.50782883</v>
      </c>
      <c r="AF24">
        <v>806998064.50782883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2023490175.337117</v>
      </c>
      <c r="C26">
        <v>2023490175.337117</v>
      </c>
      <c r="D26">
        <v>2023490175.337117</v>
      </c>
      <c r="E26">
        <v>2023490175.337117</v>
      </c>
      <c r="F26">
        <v>2023490175.337117</v>
      </c>
      <c r="G26">
        <v>2023490175.337117</v>
      </c>
      <c r="H26">
        <v>2023490175.337117</v>
      </c>
      <c r="I26">
        <v>2023490175.337117</v>
      </c>
      <c r="J26">
        <v>2023490175.337117</v>
      </c>
      <c r="K26">
        <v>2023490175.337117</v>
      </c>
      <c r="L26">
        <v>2023490175.337117</v>
      </c>
      <c r="M26">
        <v>2023490175.337117</v>
      </c>
      <c r="N26">
        <v>2023490175.337117</v>
      </c>
      <c r="O26">
        <v>2023490175.337117</v>
      </c>
      <c r="P26">
        <v>2023490175.337117</v>
      </c>
      <c r="Q26">
        <v>2023490175.337117</v>
      </c>
      <c r="R26">
        <v>2023490175.337117</v>
      </c>
      <c r="S26">
        <v>2023490175.337117</v>
      </c>
      <c r="T26">
        <v>2023490175.337117</v>
      </c>
      <c r="U26">
        <v>2023490175.337117</v>
      </c>
      <c r="V26">
        <v>2023490175.337117</v>
      </c>
      <c r="W26">
        <v>2023490175.337117</v>
      </c>
      <c r="X26">
        <v>2023490175.337117</v>
      </c>
      <c r="Y26">
        <v>2023490175.337117</v>
      </c>
      <c r="Z26">
        <v>2023490175.337117</v>
      </c>
      <c r="AA26">
        <v>2023490175.337117</v>
      </c>
      <c r="AB26">
        <v>2023490175.337117</v>
      </c>
      <c r="AC26">
        <v>2023490175.337117</v>
      </c>
      <c r="AD26">
        <v>2023490175.337117</v>
      </c>
      <c r="AE26">
        <v>2023490175.337117</v>
      </c>
      <c r="AF26">
        <v>2023490175.337117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/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I1000"/>
  <sheetViews>
    <sheetView workbookViewId="0">
      <selection activeCell="B29" sqref="B29:AF29"/>
    </sheetView>
  </sheetViews>
  <sheetFormatPr baseColWidth="10" defaultColWidth="8.83203125" defaultRowHeight="15" customHeight="1" x14ac:dyDescent="0.15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2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15">
      <c r="A2" s="49" t="s">
        <v>178</v>
      </c>
      <c r="B2">
        <v>1486144149563.324</v>
      </c>
      <c r="C2" s="58">
        <v>1575506431493.1001</v>
      </c>
      <c r="D2" s="58">
        <v>1631984269485.561</v>
      </c>
      <c r="E2" s="58">
        <v>1671430235626.646</v>
      </c>
      <c r="F2" s="58">
        <v>1702320862789.1951</v>
      </c>
      <c r="G2" s="58">
        <v>1734893943992.042</v>
      </c>
      <c r="H2" s="58">
        <v>1765762962072.7009</v>
      </c>
      <c r="I2" s="58">
        <v>1795860122379.24</v>
      </c>
      <c r="J2" s="58">
        <v>1820224674136.3579</v>
      </c>
      <c r="K2" s="58">
        <v>1845394227002.7319</v>
      </c>
      <c r="L2" s="58">
        <v>1871587928967.165</v>
      </c>
      <c r="M2" s="58">
        <v>1898447961297.718</v>
      </c>
      <c r="N2" s="58">
        <v>1925830605956.8821</v>
      </c>
      <c r="O2" s="58">
        <v>1950029999966.896</v>
      </c>
      <c r="P2" s="58">
        <v>1977718053924.3799</v>
      </c>
      <c r="Q2" s="58">
        <v>2005339646193.5569</v>
      </c>
      <c r="R2" s="58">
        <v>2032445863976.8359</v>
      </c>
      <c r="S2" s="58">
        <v>2060376425185.387</v>
      </c>
      <c r="T2" s="58">
        <v>2088384584310.6011</v>
      </c>
      <c r="U2" s="58">
        <v>2116602251318.196</v>
      </c>
      <c r="V2" s="58">
        <v>2144297068875.969</v>
      </c>
      <c r="W2" s="58">
        <v>2171910178416.0701</v>
      </c>
      <c r="X2" s="58">
        <v>2200336816960.4492</v>
      </c>
      <c r="Y2" s="58">
        <v>2228820054079.8599</v>
      </c>
      <c r="Z2" s="58">
        <v>2257853039792.311</v>
      </c>
      <c r="AA2" s="58">
        <v>2287517484938.3428</v>
      </c>
      <c r="AB2" s="58">
        <v>2317346557131.6221</v>
      </c>
      <c r="AC2" s="58">
        <v>2347635161765.3501</v>
      </c>
      <c r="AD2" s="58">
        <v>2378883768563.5181</v>
      </c>
      <c r="AE2" s="58">
        <v>2410764241288.7749</v>
      </c>
      <c r="AF2" s="58">
        <v>2443356399457.71</v>
      </c>
      <c r="AG2" s="58"/>
    </row>
    <row r="3" spans="1:35" ht="14" customHeight="1" x14ac:dyDescent="0.15">
      <c r="A3" s="49" t="s">
        <v>179</v>
      </c>
      <c r="B3">
        <v>3546712361515.106</v>
      </c>
      <c r="C3">
        <v>3449957105267.7168</v>
      </c>
      <c r="D3">
        <v>3647186190540.0972</v>
      </c>
      <c r="E3">
        <v>3760910247675.106</v>
      </c>
      <c r="F3">
        <v>3808222265767.7861</v>
      </c>
      <c r="G3">
        <v>3853999650695.3838</v>
      </c>
      <c r="H3">
        <v>3890850365784.3848</v>
      </c>
      <c r="I3">
        <v>3889581640433.584</v>
      </c>
      <c r="J3">
        <v>3907857882591.896</v>
      </c>
      <c r="K3">
        <v>3927921969343.2588</v>
      </c>
      <c r="L3">
        <v>3953287665890.8999</v>
      </c>
      <c r="M3">
        <v>3970972711296.52</v>
      </c>
      <c r="N3">
        <v>3969284163547.04</v>
      </c>
      <c r="O3">
        <v>3980923257839.9028</v>
      </c>
      <c r="P3">
        <v>3992163714254.5459</v>
      </c>
      <c r="Q3">
        <v>3985200973023.9399</v>
      </c>
      <c r="R3">
        <v>3976659976065.4121</v>
      </c>
      <c r="S3">
        <v>3976471500090.915</v>
      </c>
      <c r="T3">
        <v>3975130840489.3262</v>
      </c>
      <c r="U3">
        <v>3975468897443.8691</v>
      </c>
      <c r="V3">
        <v>3972541798406.9619</v>
      </c>
      <c r="W3">
        <v>3972317274723.52</v>
      </c>
      <c r="X3">
        <v>3994111168003.0078</v>
      </c>
      <c r="Y3">
        <v>4022270015816.605</v>
      </c>
      <c r="Z3">
        <v>4042135347713.7202</v>
      </c>
      <c r="AA3">
        <v>4041708362332.6362</v>
      </c>
      <c r="AB3">
        <v>4054739098754.3481</v>
      </c>
      <c r="AC3">
        <v>4066806055893.6411</v>
      </c>
      <c r="AD3">
        <v>4078799771537.8569</v>
      </c>
      <c r="AE3">
        <v>4091832674761.7461</v>
      </c>
      <c r="AF3">
        <v>4096183685163.2271</v>
      </c>
    </row>
    <row r="4" spans="1:35" ht="14" customHeight="1" x14ac:dyDescent="0.15">
      <c r="A4" s="49" t="s">
        <v>135</v>
      </c>
      <c r="B4">
        <v>285304493875.92438</v>
      </c>
      <c r="C4">
        <v>277521311424.18921</v>
      </c>
      <c r="D4">
        <v>293386805610.25012</v>
      </c>
      <c r="E4">
        <v>302534991664.04102</v>
      </c>
      <c r="F4">
        <v>306340863130.4303</v>
      </c>
      <c r="G4">
        <v>310023285697.15698</v>
      </c>
      <c r="H4">
        <v>312987629445.89618</v>
      </c>
      <c r="I4">
        <v>312885570691.99072</v>
      </c>
      <c r="J4">
        <v>314355747432.43073</v>
      </c>
      <c r="K4">
        <v>315969741896.09088</v>
      </c>
      <c r="L4">
        <v>318010208242.85809</v>
      </c>
      <c r="M4">
        <v>319432827957.77283</v>
      </c>
      <c r="N4">
        <v>319296997867.27039</v>
      </c>
      <c r="O4">
        <v>320233269424.67987</v>
      </c>
      <c r="P4">
        <v>321137473769.83978</v>
      </c>
      <c r="Q4">
        <v>320577377218.35669</v>
      </c>
      <c r="R4">
        <v>319890322682.75641</v>
      </c>
      <c r="S4">
        <v>319875161305.95697</v>
      </c>
      <c r="T4">
        <v>319767316019.9278</v>
      </c>
      <c r="U4">
        <v>319794509983.93903</v>
      </c>
      <c r="V4">
        <v>319559048400.32971</v>
      </c>
      <c r="W4">
        <v>319540987275.16962</v>
      </c>
      <c r="X4">
        <v>321294130766.35309</v>
      </c>
      <c r="Y4">
        <v>323559283675.49841</v>
      </c>
      <c r="Z4">
        <v>325157289909.12561</v>
      </c>
      <c r="AA4">
        <v>325122942368.18469</v>
      </c>
      <c r="AB4">
        <v>326171160346.0415</v>
      </c>
      <c r="AC4">
        <v>327141850029.42419</v>
      </c>
      <c r="AD4">
        <v>328106648023.39032</v>
      </c>
      <c r="AE4">
        <v>329155040303.06122</v>
      </c>
      <c r="AF4">
        <v>329505044107.68701</v>
      </c>
    </row>
    <row r="5" spans="1:35" ht="14" customHeight="1" x14ac:dyDescent="0.15">
      <c r="A5" s="49" t="s">
        <v>180</v>
      </c>
      <c r="B5">
        <v>610725254466.82678</v>
      </c>
      <c r="C5">
        <v>594064507140.97168</v>
      </c>
      <c r="D5">
        <v>628026320508.82495</v>
      </c>
      <c r="E5">
        <v>647609006290.28723</v>
      </c>
      <c r="F5">
        <v>655755887498.50769</v>
      </c>
      <c r="G5">
        <v>663638512929.90601</v>
      </c>
      <c r="H5">
        <v>669984012664.87756</v>
      </c>
      <c r="I5">
        <v>669765544818.1123</v>
      </c>
      <c r="J5">
        <v>672912617798.69763</v>
      </c>
      <c r="K5">
        <v>676367548235.07397</v>
      </c>
      <c r="L5">
        <v>680735388053.96704</v>
      </c>
      <c r="M5">
        <v>683780660056.5127</v>
      </c>
      <c r="N5">
        <v>683489900996.04578</v>
      </c>
      <c r="O5">
        <v>685494091947.89844</v>
      </c>
      <c r="P5">
        <v>687429639549.28992</v>
      </c>
      <c r="Q5">
        <v>686230692051.88635</v>
      </c>
      <c r="R5">
        <v>684759977201.28345</v>
      </c>
      <c r="S5">
        <v>684727522627.6521</v>
      </c>
      <c r="T5">
        <v>684496668080.43323</v>
      </c>
      <c r="U5">
        <v>684554879713.78333</v>
      </c>
      <c r="V5">
        <v>684050848621.90186</v>
      </c>
      <c r="W5">
        <v>684012186821.97913</v>
      </c>
      <c r="X5">
        <v>687764980863.96704</v>
      </c>
      <c r="Y5">
        <v>692613786671.58118</v>
      </c>
      <c r="Z5">
        <v>696034492565.17981</v>
      </c>
      <c r="AA5">
        <v>695960967923.50146</v>
      </c>
      <c r="AB5">
        <v>698204792346.19592</v>
      </c>
      <c r="AC5">
        <v>700282659034.65417</v>
      </c>
      <c r="AD5">
        <v>702347913922.05286</v>
      </c>
      <c r="AE5">
        <v>704592111456.71033</v>
      </c>
      <c r="AF5">
        <v>705341332612.46741</v>
      </c>
    </row>
    <row r="6" spans="1:35" ht="14" customHeight="1" x14ac:dyDescent="0.15">
      <c r="A6" s="49" t="s">
        <v>181</v>
      </c>
      <c r="B6">
        <v>384316083588.64618</v>
      </c>
      <c r="C6">
        <v>637905541153.1189</v>
      </c>
      <c r="D6">
        <v>523056744856.72247</v>
      </c>
      <c r="E6">
        <v>411547257916.49463</v>
      </c>
      <c r="F6">
        <v>356503012802.04498</v>
      </c>
      <c r="G6">
        <v>339623870589.22388</v>
      </c>
      <c r="H6">
        <v>330454137191.25769</v>
      </c>
      <c r="I6">
        <v>332698483500.995</v>
      </c>
      <c r="J6">
        <v>330393182647.26703</v>
      </c>
      <c r="K6">
        <v>332714331682.43262</v>
      </c>
      <c r="L6">
        <v>335362928527.9162</v>
      </c>
      <c r="M6">
        <v>332514059432.69678</v>
      </c>
      <c r="N6">
        <v>331505676220.54993</v>
      </c>
      <c r="O6">
        <v>333462438991.73907</v>
      </c>
      <c r="P6">
        <v>334843961540.37939</v>
      </c>
      <c r="Q6">
        <v>334839426522.30652</v>
      </c>
      <c r="R6">
        <v>336673548750.98651</v>
      </c>
      <c r="S6">
        <v>337007335833.87952</v>
      </c>
      <c r="T6">
        <v>336650288496.99957</v>
      </c>
      <c r="U6">
        <v>339081545820.42987</v>
      </c>
      <c r="V6">
        <v>333114022818.28833</v>
      </c>
      <c r="W6">
        <v>331838683085.27991</v>
      </c>
      <c r="X6">
        <v>331465690039.69202</v>
      </c>
      <c r="Y6">
        <v>330697979749.03809</v>
      </c>
      <c r="Z6">
        <v>332129168060.12189</v>
      </c>
      <c r="AA6">
        <v>333718423694.6825</v>
      </c>
      <c r="AB6">
        <v>333588639279.61749</v>
      </c>
      <c r="AC6">
        <v>335163363350.89062</v>
      </c>
      <c r="AD6">
        <v>338507500306.94318</v>
      </c>
      <c r="AE6">
        <v>341715245375.36218</v>
      </c>
      <c r="AF6">
        <v>345089298821.60541</v>
      </c>
    </row>
    <row r="7" spans="1:35" ht="14" customHeight="1" x14ac:dyDescent="0.15">
      <c r="A7" s="49" t="s">
        <v>182</v>
      </c>
      <c r="B7">
        <v>7156214158.4511757</v>
      </c>
      <c r="C7">
        <v>7698543218.6721458</v>
      </c>
      <c r="D7">
        <v>7833070950.9933586</v>
      </c>
      <c r="E7">
        <v>7618405941.3661156</v>
      </c>
      <c r="F7">
        <v>7460835917.7146597</v>
      </c>
      <c r="G7">
        <v>7444856291.7723293</v>
      </c>
      <c r="H7">
        <v>7463237007.632143</v>
      </c>
      <c r="I7">
        <v>7511734697.6771641</v>
      </c>
      <c r="J7">
        <v>7501403281.2504358</v>
      </c>
      <c r="K7">
        <v>7541351144.3595533</v>
      </c>
      <c r="L7">
        <v>7566724824.2983646</v>
      </c>
      <c r="M7">
        <v>7594587922.5375051</v>
      </c>
      <c r="N7">
        <v>7596008387.1433439</v>
      </c>
      <c r="O7">
        <v>7617537679.3714275</v>
      </c>
      <c r="P7">
        <v>7650024498.0597801</v>
      </c>
      <c r="Q7">
        <v>7685418342.0286036</v>
      </c>
      <c r="R7">
        <v>7728888524.731389</v>
      </c>
      <c r="S7">
        <v>7752782253.6024399</v>
      </c>
      <c r="T7">
        <v>7787599860.0260048</v>
      </c>
      <c r="U7">
        <v>7858986618.6963243</v>
      </c>
      <c r="V7">
        <v>7856042940.1413326</v>
      </c>
      <c r="W7">
        <v>7913773049.2509489</v>
      </c>
      <c r="X7">
        <v>7991961694.2740993</v>
      </c>
      <c r="Y7">
        <v>8068871680.8026533</v>
      </c>
      <c r="Z7">
        <v>8174230016.2159014</v>
      </c>
      <c r="AA7">
        <v>8270041675.8010807</v>
      </c>
      <c r="AB7">
        <v>8342597734.0157967</v>
      </c>
      <c r="AC7">
        <v>8422965746.6892748</v>
      </c>
      <c r="AD7">
        <v>8530986551.928441</v>
      </c>
      <c r="AE7">
        <v>8633817614.0201359</v>
      </c>
      <c r="AF7">
        <v>8740657703.1212006</v>
      </c>
    </row>
    <row r="8" spans="1:35" ht="14" customHeight="1" x14ac:dyDescent="0.15">
      <c r="A8" s="49" t="s">
        <v>183</v>
      </c>
      <c r="B8">
        <v>128914884748.7356</v>
      </c>
      <c r="C8">
        <v>129560009278.14</v>
      </c>
      <c r="D8">
        <v>137670004376.8158</v>
      </c>
      <c r="E8">
        <v>136193213121.5368</v>
      </c>
      <c r="F8">
        <v>135330603377.2903</v>
      </c>
      <c r="G8">
        <v>138298399274.3092</v>
      </c>
      <c r="H8">
        <v>139718731422.22049</v>
      </c>
      <c r="I8">
        <v>138652401005.80981</v>
      </c>
      <c r="J8">
        <v>134824239583.4594</v>
      </c>
      <c r="K8">
        <v>132215056267.7117</v>
      </c>
      <c r="L8">
        <v>130071051928.37531</v>
      </c>
      <c r="M8">
        <v>131093436458.0345</v>
      </c>
      <c r="N8">
        <v>133549781665.0154</v>
      </c>
      <c r="O8">
        <v>133576127434.94341</v>
      </c>
      <c r="P8">
        <v>131557935368.1078</v>
      </c>
      <c r="Q8">
        <v>132070202137.7513</v>
      </c>
      <c r="R8">
        <v>133290812403.5649</v>
      </c>
      <c r="S8">
        <v>132118065206.6086</v>
      </c>
      <c r="T8">
        <v>132139745721.45911</v>
      </c>
      <c r="U8">
        <v>132855189110.1964</v>
      </c>
      <c r="V8">
        <v>132535258702.2216</v>
      </c>
      <c r="W8">
        <v>134583428093.22929</v>
      </c>
      <c r="X8">
        <v>136502711311.88901</v>
      </c>
      <c r="Y8">
        <v>139162600373.78619</v>
      </c>
      <c r="Z8">
        <v>143978884583.6954</v>
      </c>
      <c r="AA8">
        <v>148380709164.66959</v>
      </c>
      <c r="AB8">
        <v>151617824932.80099</v>
      </c>
      <c r="AC8">
        <v>153920053506.29999</v>
      </c>
      <c r="AD8">
        <v>156238440455.98611</v>
      </c>
      <c r="AE8">
        <v>158325863276.01401</v>
      </c>
      <c r="AF8">
        <v>161159427679.2695</v>
      </c>
    </row>
    <row r="9" spans="1:35" ht="14" customHeight="1" x14ac:dyDescent="0.15">
      <c r="A9" s="49" t="s">
        <v>184</v>
      </c>
      <c r="B9">
        <v>878707600213.20972</v>
      </c>
      <c r="C9" s="58">
        <v>924286742253.25073</v>
      </c>
      <c r="D9" s="58">
        <v>937928170243.12012</v>
      </c>
      <c r="E9" s="58">
        <v>929004274590.82935</v>
      </c>
      <c r="F9" s="58">
        <v>931835828981.27429</v>
      </c>
      <c r="G9" s="58">
        <v>938147242681.49146</v>
      </c>
      <c r="H9" s="58">
        <v>944584867405.91467</v>
      </c>
      <c r="I9" s="58">
        <v>942880587334.17554</v>
      </c>
      <c r="J9" s="58">
        <v>929432932078.50867</v>
      </c>
      <c r="K9" s="58">
        <v>920755421045.22607</v>
      </c>
      <c r="L9" s="58">
        <v>910176119749.70422</v>
      </c>
      <c r="M9" s="58">
        <v>902328899007.78174</v>
      </c>
      <c r="N9" s="58">
        <v>891662486230.86023</v>
      </c>
      <c r="O9" s="58">
        <v>884284172505.97656</v>
      </c>
      <c r="P9" s="58">
        <v>877798535842.96021</v>
      </c>
      <c r="Q9" s="58">
        <v>870873316820.00989</v>
      </c>
      <c r="R9" s="58">
        <v>865711889672.92297</v>
      </c>
      <c r="S9" s="58">
        <v>856162113839.09106</v>
      </c>
      <c r="T9" s="58">
        <v>848128307778.9231</v>
      </c>
      <c r="U9" s="58">
        <v>843536411472.27405</v>
      </c>
      <c r="V9" s="58">
        <v>831226667910.92957</v>
      </c>
      <c r="W9" s="58">
        <v>821105061263.55359</v>
      </c>
      <c r="X9" s="58">
        <v>813467138074.30066</v>
      </c>
      <c r="Y9" s="58">
        <v>805406019833.49597</v>
      </c>
      <c r="Z9" s="58">
        <v>801547239954.46741</v>
      </c>
      <c r="AA9" s="58">
        <v>795694958385.58752</v>
      </c>
      <c r="AB9" s="58">
        <v>787369630734.20105</v>
      </c>
      <c r="AC9" s="58">
        <v>782864270915.67493</v>
      </c>
      <c r="AD9" s="58">
        <v>780916193694.67224</v>
      </c>
      <c r="AE9" s="58">
        <v>778177500718.3927</v>
      </c>
      <c r="AF9" s="58">
        <v>776556307175.11731</v>
      </c>
      <c r="AG9" s="58"/>
    </row>
    <row r="10" spans="1:35" ht="14" customHeight="1" x14ac:dyDescent="0.15">
      <c r="A10" s="49" t="s">
        <v>136</v>
      </c>
      <c r="B10">
        <v>2473806033898.0898</v>
      </c>
      <c r="C10">
        <v>2671882395837.7339</v>
      </c>
      <c r="D10">
        <v>2634937326024.0132</v>
      </c>
      <c r="E10">
        <v>2649934257112.7891</v>
      </c>
      <c r="F10">
        <v>2635521585655.5</v>
      </c>
      <c r="G10">
        <v>2666982007775.938</v>
      </c>
      <c r="H10">
        <v>2683388553458.981</v>
      </c>
      <c r="I10">
        <v>2688541989523.75</v>
      </c>
      <c r="J10">
        <v>2706630550138.3682</v>
      </c>
      <c r="K10">
        <v>2720118963492.001</v>
      </c>
      <c r="L10">
        <v>2716898294761.3662</v>
      </c>
      <c r="M10">
        <v>2721744033074.9561</v>
      </c>
      <c r="N10">
        <v>2733887434640.2988</v>
      </c>
      <c r="O10">
        <v>2730713720008.707</v>
      </c>
      <c r="P10">
        <v>2751713918981.5059</v>
      </c>
      <c r="Q10">
        <v>2753526804960.6309</v>
      </c>
      <c r="R10">
        <v>2777576340124.71</v>
      </c>
      <c r="S10">
        <v>2800144666059.8311</v>
      </c>
      <c r="T10">
        <v>2798002437122.7622</v>
      </c>
      <c r="U10">
        <v>2801417082042.48</v>
      </c>
      <c r="V10">
        <v>2803783090418.229</v>
      </c>
      <c r="W10">
        <v>2803554981665.397</v>
      </c>
      <c r="X10">
        <v>2796634114692.1118</v>
      </c>
      <c r="Y10">
        <v>2771604708697.0298</v>
      </c>
      <c r="Z10">
        <v>2764847014856.2778</v>
      </c>
      <c r="AA10">
        <v>2773512832767.5278</v>
      </c>
      <c r="AB10">
        <v>2755927278714.4458</v>
      </c>
      <c r="AC10">
        <v>2763164334296.062</v>
      </c>
      <c r="AD10">
        <v>2778903203984.584</v>
      </c>
      <c r="AE10">
        <v>2772474187473.1348</v>
      </c>
      <c r="AF10">
        <v>2790576067480.5361</v>
      </c>
    </row>
    <row r="11" spans="1:35" ht="14" customHeight="1" x14ac:dyDescent="0.15">
      <c r="A11" s="49" t="s">
        <v>185</v>
      </c>
      <c r="B11">
        <v>331309497328.71613</v>
      </c>
      <c r="C11">
        <v>286193644855.25812</v>
      </c>
      <c r="D11">
        <v>295530844092.2771</v>
      </c>
      <c r="E11">
        <v>280316756055.41388</v>
      </c>
      <c r="F11">
        <v>267721521090.797</v>
      </c>
      <c r="G11">
        <v>264327149883.4451</v>
      </c>
      <c r="H11">
        <v>262297847884.64111</v>
      </c>
      <c r="I11">
        <v>269780514131.73309</v>
      </c>
      <c r="J11">
        <v>275052362732.15228</v>
      </c>
      <c r="K11">
        <v>283521920872.526</v>
      </c>
      <c r="L11">
        <v>289584596210.70288</v>
      </c>
      <c r="M11">
        <v>295184660893.1814</v>
      </c>
      <c r="N11">
        <v>297291087840.70203</v>
      </c>
      <c r="O11">
        <v>302836545897.69421</v>
      </c>
      <c r="P11">
        <v>307691536975.88202</v>
      </c>
      <c r="Q11">
        <v>311423464385.42023</v>
      </c>
      <c r="R11">
        <v>314091059878.07928</v>
      </c>
      <c r="S11">
        <v>317778053797.34558</v>
      </c>
      <c r="T11">
        <v>318798031916.88232</v>
      </c>
      <c r="U11">
        <v>320488902007.15912</v>
      </c>
      <c r="V11">
        <v>310942679179.04498</v>
      </c>
      <c r="W11">
        <v>309704394532.69531</v>
      </c>
      <c r="X11">
        <v>310777631519.68817</v>
      </c>
      <c r="Y11">
        <v>311464650615.01233</v>
      </c>
      <c r="Z11">
        <v>311803971685.03528</v>
      </c>
      <c r="AA11">
        <v>314092883051.58801</v>
      </c>
      <c r="AB11">
        <v>314235313716.57758</v>
      </c>
      <c r="AC11">
        <v>316042591080.72449</v>
      </c>
      <c r="AD11">
        <v>319253103200.70392</v>
      </c>
      <c r="AE11">
        <v>324948687150.10828</v>
      </c>
      <c r="AF11">
        <v>329441272597.26801</v>
      </c>
    </row>
    <row r="12" spans="1:35" ht="14" customHeight="1" x14ac:dyDescent="0.15">
      <c r="A12" s="49" t="s">
        <v>186</v>
      </c>
      <c r="B12">
        <v>34977646509.828911</v>
      </c>
      <c r="C12">
        <v>68258740236.354881</v>
      </c>
      <c r="D12">
        <v>53908198007.85218</v>
      </c>
      <c r="E12">
        <v>36680796572.059517</v>
      </c>
      <c r="F12">
        <v>28920131446.09177</v>
      </c>
      <c r="G12">
        <v>26377678776.867401</v>
      </c>
      <c r="H12">
        <v>24894330739.3978</v>
      </c>
      <c r="I12">
        <v>25051019208.338539</v>
      </c>
      <c r="J12">
        <v>24992213069.153969</v>
      </c>
      <c r="K12">
        <v>25325740795.204781</v>
      </c>
      <c r="L12">
        <v>25255968072.286789</v>
      </c>
      <c r="M12">
        <v>25224367972.657612</v>
      </c>
      <c r="N12">
        <v>25303956159.34605</v>
      </c>
      <c r="O12">
        <v>25749489095.559189</v>
      </c>
      <c r="P12">
        <v>26067482890.926651</v>
      </c>
      <c r="Q12">
        <v>26253184533.988331</v>
      </c>
      <c r="R12">
        <v>26504252462.26025</v>
      </c>
      <c r="S12">
        <v>26795436302.360649</v>
      </c>
      <c r="T12">
        <v>26870927492.19157</v>
      </c>
      <c r="U12">
        <v>27266331010.661591</v>
      </c>
      <c r="V12">
        <v>26536471443.589951</v>
      </c>
      <c r="W12">
        <v>26601850106.43417</v>
      </c>
      <c r="X12">
        <v>26777773418.62746</v>
      </c>
      <c r="Y12">
        <v>26924708311.967812</v>
      </c>
      <c r="Z12">
        <v>27222340899.38776</v>
      </c>
      <c r="AA12">
        <v>27600341464.43882</v>
      </c>
      <c r="AB12">
        <v>27774668061.84473</v>
      </c>
      <c r="AC12">
        <v>28108307186.60165</v>
      </c>
      <c r="AD12">
        <v>28627709842.590309</v>
      </c>
      <c r="AE12">
        <v>29191597715.213219</v>
      </c>
      <c r="AF12">
        <v>29707856452.16317</v>
      </c>
    </row>
    <row r="13" spans="1:35" ht="14" customHeight="1" x14ac:dyDescent="0.15">
      <c r="A13" s="49" t="s">
        <v>187</v>
      </c>
      <c r="B13">
        <v>38184873468.730499</v>
      </c>
      <c r="C13">
        <v>38184873468.730499</v>
      </c>
      <c r="D13">
        <v>38184873468.730499</v>
      </c>
      <c r="E13">
        <v>38184873468.730499</v>
      </c>
      <c r="F13">
        <v>38184873468.730499</v>
      </c>
      <c r="G13">
        <v>38184873468.730499</v>
      </c>
      <c r="H13">
        <v>38184873468.730499</v>
      </c>
      <c r="I13">
        <v>38184873468.730499</v>
      </c>
      <c r="J13">
        <v>38184873468.730499</v>
      </c>
      <c r="K13">
        <v>38184873468.730499</v>
      </c>
      <c r="L13">
        <v>38184873468.730499</v>
      </c>
      <c r="M13">
        <v>38184873468.730499</v>
      </c>
      <c r="N13">
        <v>38184873468.730499</v>
      </c>
      <c r="O13">
        <v>38184873468.730499</v>
      </c>
      <c r="P13">
        <v>38184873468.730499</v>
      </c>
      <c r="Q13">
        <v>38184873468.730499</v>
      </c>
      <c r="R13">
        <v>38184873468.730499</v>
      </c>
      <c r="S13">
        <v>38184873468.730499</v>
      </c>
      <c r="T13">
        <v>38184873468.730499</v>
      </c>
      <c r="U13">
        <v>38184873468.730499</v>
      </c>
      <c r="V13">
        <v>38184873468.730499</v>
      </c>
      <c r="W13">
        <v>38184873468.730499</v>
      </c>
      <c r="X13">
        <v>38184873468.730499</v>
      </c>
      <c r="Y13">
        <v>38184873468.730499</v>
      </c>
      <c r="Z13">
        <v>38184873468.730499</v>
      </c>
      <c r="AA13">
        <v>38184873468.730499</v>
      </c>
      <c r="AB13">
        <v>38184873468.730499</v>
      </c>
      <c r="AC13">
        <v>38184873468.730499</v>
      </c>
      <c r="AD13">
        <v>38184873468.730499</v>
      </c>
      <c r="AE13">
        <v>38184873468.730499</v>
      </c>
      <c r="AF13">
        <v>38184873468.730499</v>
      </c>
    </row>
    <row r="14" spans="1:35" ht="14" customHeight="1" x14ac:dyDescent="0.15">
      <c r="A14" s="49" t="s">
        <v>188</v>
      </c>
      <c r="B14">
        <v>798561919063.45093</v>
      </c>
      <c r="C14">
        <v>735823932077.93835</v>
      </c>
      <c r="D14">
        <v>813999444818.47742</v>
      </c>
      <c r="E14">
        <v>875059419964.95776</v>
      </c>
      <c r="F14">
        <v>892705618213.93774</v>
      </c>
      <c r="G14">
        <v>911897950171.33411</v>
      </c>
      <c r="H14">
        <v>927614686656.02368</v>
      </c>
      <c r="I14">
        <v>942567857922.65173</v>
      </c>
      <c r="J14">
        <v>941748542140.69263</v>
      </c>
      <c r="K14">
        <v>943701414562.71826</v>
      </c>
      <c r="L14">
        <v>947257716703.901</v>
      </c>
      <c r="M14">
        <v>953911781184.026</v>
      </c>
      <c r="N14">
        <v>942145321307.97913</v>
      </c>
      <c r="O14">
        <v>929168547598.65576</v>
      </c>
      <c r="P14">
        <v>895737784920.20361</v>
      </c>
      <c r="Q14">
        <v>906546010514.72375</v>
      </c>
      <c r="R14">
        <v>912337658417.59705</v>
      </c>
      <c r="S14">
        <v>913431147917.28577</v>
      </c>
      <c r="T14">
        <v>914367459749.14856</v>
      </c>
      <c r="U14">
        <v>913925633668.32263</v>
      </c>
      <c r="V14">
        <v>915770782721.50342</v>
      </c>
      <c r="W14">
        <v>918618182671.85461</v>
      </c>
      <c r="X14">
        <v>919280893173.7074</v>
      </c>
      <c r="Y14">
        <v>921297815781.56604</v>
      </c>
      <c r="Z14">
        <v>925140025588.73206</v>
      </c>
      <c r="AA14">
        <v>929038443869.97119</v>
      </c>
      <c r="AB14">
        <v>931649733885.95203</v>
      </c>
      <c r="AC14">
        <v>934063034989.69336</v>
      </c>
      <c r="AD14">
        <v>937953897753.03247</v>
      </c>
      <c r="AE14">
        <v>942968643803.97595</v>
      </c>
      <c r="AF14">
        <v>949372574850.59766</v>
      </c>
    </row>
    <row r="15" spans="1:35" ht="14" customHeight="1" x14ac:dyDescent="0.15">
      <c r="A15" s="49" t="s">
        <v>189</v>
      </c>
      <c r="B15">
        <v>11012584249.021099</v>
      </c>
      <c r="C15" s="58">
        <v>9028305847.3820992</v>
      </c>
      <c r="D15" s="58">
        <v>9301987013.2738361</v>
      </c>
      <c r="E15" s="58">
        <v>9092462559.8611717</v>
      </c>
      <c r="F15" s="58">
        <v>9077565733.075201</v>
      </c>
      <c r="G15" s="58">
        <v>9276002054.1376438</v>
      </c>
      <c r="H15" s="58">
        <v>9337213581.8506107</v>
      </c>
      <c r="I15" s="58">
        <v>9188136090.2975826</v>
      </c>
      <c r="J15" s="58">
        <v>8867550415.534853</v>
      </c>
      <c r="K15" s="58">
        <v>8633823276.6642647</v>
      </c>
      <c r="L15" s="58">
        <v>8395168221.7474241</v>
      </c>
      <c r="M15" s="58">
        <v>8345094940.7851496</v>
      </c>
      <c r="N15" s="58">
        <v>8302304952.6912327</v>
      </c>
      <c r="O15" s="58">
        <v>8237580277.0068312</v>
      </c>
      <c r="P15" s="58">
        <v>8155603397.7143526</v>
      </c>
      <c r="Q15" s="58">
        <v>8042340997.6974726</v>
      </c>
      <c r="R15" s="58">
        <v>7915782861.7404184</v>
      </c>
      <c r="S15" s="58">
        <v>7770454955.3302755</v>
      </c>
      <c r="T15" s="58">
        <v>7686371986.2334166</v>
      </c>
      <c r="U15" s="58">
        <v>7631927187.5685749</v>
      </c>
      <c r="V15" s="58">
        <v>7440339834.5704145</v>
      </c>
      <c r="W15" s="58">
        <v>7336533636.4269028</v>
      </c>
      <c r="X15" s="58">
        <v>7328686235.3070974</v>
      </c>
      <c r="Y15" s="58">
        <v>7319891800.5168629</v>
      </c>
      <c r="Z15" s="58">
        <v>7276033990.1975393</v>
      </c>
      <c r="AA15" s="58">
        <v>7200817415.0300493</v>
      </c>
      <c r="AB15" s="58">
        <v>7084969625.94275</v>
      </c>
      <c r="AC15" s="58">
        <v>6977818612.8139992</v>
      </c>
      <c r="AD15" s="58">
        <v>6912004270.1655216</v>
      </c>
      <c r="AE15" s="58">
        <v>6837219449.8328533</v>
      </c>
      <c r="AF15" s="58">
        <v>6836833954.4446192</v>
      </c>
      <c r="AG15" s="58"/>
    </row>
    <row r="16" spans="1:35" ht="14" customHeight="1" x14ac:dyDescent="0.15">
      <c r="A16" s="49" t="s">
        <v>190</v>
      </c>
      <c r="B16">
        <v>76399803227.583893</v>
      </c>
      <c r="C16">
        <v>69626667122.62944</v>
      </c>
      <c r="D16">
        <v>71560321401.044495</v>
      </c>
      <c r="E16">
        <v>70682527896.732086</v>
      </c>
      <c r="F16">
        <v>70501479131.085083</v>
      </c>
      <c r="G16">
        <v>71493906010.580002</v>
      </c>
      <c r="H16">
        <v>72498464493.905899</v>
      </c>
      <c r="I16">
        <v>71706928749.035767</v>
      </c>
      <c r="J16">
        <v>69547606077.324188</v>
      </c>
      <c r="K16">
        <v>68073924642.466614</v>
      </c>
      <c r="L16">
        <v>66283690595.782173</v>
      </c>
      <c r="M16">
        <v>65999523197.571861</v>
      </c>
      <c r="N16">
        <v>65842840449.788757</v>
      </c>
      <c r="O16">
        <v>65677830075.647118</v>
      </c>
      <c r="P16">
        <v>65385849102.088074</v>
      </c>
      <c r="Q16">
        <v>64722517679.058823</v>
      </c>
      <c r="R16">
        <v>64153154780.618668</v>
      </c>
      <c r="S16">
        <v>63371180384.530571</v>
      </c>
      <c r="T16">
        <v>62793798290.337738</v>
      </c>
      <c r="U16">
        <v>62723476112.198868</v>
      </c>
      <c r="V16">
        <v>61770425540.053627</v>
      </c>
      <c r="W16">
        <v>61095682184.607117</v>
      </c>
      <c r="X16">
        <v>60828786900.325684</v>
      </c>
      <c r="Y16">
        <v>60577827197.347633</v>
      </c>
      <c r="Z16">
        <v>60605380331.472214</v>
      </c>
      <c r="AA16">
        <v>60162782412.04554</v>
      </c>
      <c r="AB16">
        <v>59356647618.497459</v>
      </c>
      <c r="AC16">
        <v>58710999550.204903</v>
      </c>
      <c r="AD16">
        <v>58183171973.35553</v>
      </c>
      <c r="AE16">
        <v>57627585641.977661</v>
      </c>
      <c r="AF16">
        <v>57367167400.419533</v>
      </c>
    </row>
    <row r="17" spans="1:33" ht="14" customHeight="1" x14ac:dyDescent="0.15">
      <c r="A17" s="49" t="s">
        <v>191</v>
      </c>
      <c r="B17">
        <v>45544317571.376701</v>
      </c>
      <c r="C17">
        <v>52486936695.056549</v>
      </c>
      <c r="D17">
        <v>51903238991.133293</v>
      </c>
      <c r="E17">
        <v>48480512887.59343</v>
      </c>
      <c r="F17">
        <v>46952367606.67569</v>
      </c>
      <c r="G17">
        <v>46985831827.773712</v>
      </c>
      <c r="H17">
        <v>47211007512.457527</v>
      </c>
      <c r="I17">
        <v>47260762914.700348</v>
      </c>
      <c r="J17">
        <v>46473866375.871231</v>
      </c>
      <c r="K17">
        <v>46183433139.365196</v>
      </c>
      <c r="L17">
        <v>45730111298.221863</v>
      </c>
      <c r="M17">
        <v>45750951014.273201</v>
      </c>
      <c r="N17">
        <v>45636727091.77359</v>
      </c>
      <c r="O17">
        <v>45702007850.40654</v>
      </c>
      <c r="P17">
        <v>45902445074.833443</v>
      </c>
      <c r="Q17">
        <v>45863550460.020493</v>
      </c>
      <c r="R17">
        <v>45819666380.896797</v>
      </c>
      <c r="S17">
        <v>45608229128.175552</v>
      </c>
      <c r="T17">
        <v>45381382553.117897</v>
      </c>
      <c r="U17">
        <v>45447823652.288239</v>
      </c>
      <c r="V17">
        <v>44839805210.701508</v>
      </c>
      <c r="W17">
        <v>44780906325.024139</v>
      </c>
      <c r="X17">
        <v>45029613715.806007</v>
      </c>
      <c r="Y17">
        <v>45387555564.776756</v>
      </c>
      <c r="Z17">
        <v>45811381549.459923</v>
      </c>
      <c r="AA17">
        <v>46022354665.966217</v>
      </c>
      <c r="AB17">
        <v>45999101441.59713</v>
      </c>
      <c r="AC17">
        <v>46060924385.428703</v>
      </c>
      <c r="AD17">
        <v>46418889441.210213</v>
      </c>
      <c r="AE17">
        <v>46762443067.517448</v>
      </c>
      <c r="AF17">
        <v>47184296473.287048</v>
      </c>
    </row>
    <row r="18" spans="1:33" ht="14" customHeight="1" x14ac:dyDescent="0.15">
      <c r="A18" s="49" t="s">
        <v>192</v>
      </c>
      <c r="B18">
        <v>35739957181.519653</v>
      </c>
      <c r="C18" s="31">
        <v>69113516965.999008</v>
      </c>
      <c r="D18" s="31">
        <v>53526123068.677544</v>
      </c>
      <c r="E18" s="31">
        <v>36139074008.060722</v>
      </c>
      <c r="F18" s="31">
        <v>28153321530.076351</v>
      </c>
      <c r="G18" s="31">
        <v>25342180012.24881</v>
      </c>
      <c r="H18" s="31">
        <v>23669341887.372978</v>
      </c>
      <c r="I18" s="31">
        <v>23706856307.107471</v>
      </c>
      <c r="J18" s="31">
        <v>23330675125.802441</v>
      </c>
      <c r="K18" s="31">
        <v>23521785169.75066</v>
      </c>
      <c r="L18" s="31">
        <v>23552345697.046558</v>
      </c>
      <c r="M18" s="31">
        <v>23428273616.168591</v>
      </c>
      <c r="N18" s="31">
        <v>23407411938.852829</v>
      </c>
      <c r="O18" s="31">
        <v>23787680056.94194</v>
      </c>
      <c r="P18" s="31">
        <v>24023624407.402111</v>
      </c>
      <c r="Q18" s="31">
        <v>24094139316.69165</v>
      </c>
      <c r="R18" s="31">
        <v>24284517371.962132</v>
      </c>
      <c r="S18" s="31">
        <v>24518631750.727928</v>
      </c>
      <c r="T18" s="31">
        <v>24490450186.634708</v>
      </c>
      <c r="U18" s="31">
        <v>24770130860.59021</v>
      </c>
      <c r="V18" s="31">
        <v>23895282392.570621</v>
      </c>
      <c r="W18" s="31">
        <v>23844775173.806141</v>
      </c>
      <c r="X18" s="31">
        <v>23943105652.85004</v>
      </c>
      <c r="Y18" s="31">
        <v>24109999071.37616</v>
      </c>
      <c r="Z18" s="31">
        <v>24308246004.9324</v>
      </c>
      <c r="AA18" s="31">
        <v>24611106320.349861</v>
      </c>
      <c r="AB18" s="31">
        <v>24716390691.83234</v>
      </c>
      <c r="AC18" s="31">
        <v>24981980583.74123</v>
      </c>
      <c r="AD18" s="31">
        <v>25405558031.930328</v>
      </c>
      <c r="AE18" s="31">
        <v>25827549504.65097</v>
      </c>
      <c r="AF18" s="31">
        <v>26238866142.48782</v>
      </c>
      <c r="AG18" s="31"/>
    </row>
    <row r="19" spans="1:33" ht="14" customHeight="1" x14ac:dyDescent="0.15">
      <c r="A19" s="49" t="s">
        <v>193</v>
      </c>
      <c r="B19">
        <v>12062523117.717991</v>
      </c>
      <c r="C19">
        <v>14127450491.416229</v>
      </c>
      <c r="D19">
        <v>13779413387.260799</v>
      </c>
      <c r="E19">
        <v>12713580009.35784</v>
      </c>
      <c r="F19">
        <v>12100803972.127291</v>
      </c>
      <c r="G19">
        <v>12022245527.48859</v>
      </c>
      <c r="H19">
        <v>12028296242.09491</v>
      </c>
      <c r="I19">
        <v>12118149353.998739</v>
      </c>
      <c r="J19">
        <v>12074543870.73587</v>
      </c>
      <c r="K19">
        <v>12111654920.321289</v>
      </c>
      <c r="L19">
        <v>12153162822.52063</v>
      </c>
      <c r="M19">
        <v>12250700341.97448</v>
      </c>
      <c r="N19">
        <v>12293095682.31609</v>
      </c>
      <c r="O19">
        <v>12352352347.36063</v>
      </c>
      <c r="P19">
        <v>12432322625.407471</v>
      </c>
      <c r="Q19">
        <v>12515318260.757469</v>
      </c>
      <c r="R19">
        <v>12607773179.94202</v>
      </c>
      <c r="S19">
        <v>12700107084.834431</v>
      </c>
      <c r="T19">
        <v>12803654980.79723</v>
      </c>
      <c r="U19">
        <v>12950384810.00045</v>
      </c>
      <c r="V19">
        <v>12941974316.69766</v>
      </c>
      <c r="W19">
        <v>13043545645.889059</v>
      </c>
      <c r="X19">
        <v>13211755511.94471</v>
      </c>
      <c r="Y19">
        <v>13400719329.100031</v>
      </c>
      <c r="Z19">
        <v>13577783407.529591</v>
      </c>
      <c r="AA19">
        <v>13721407203.2349</v>
      </c>
      <c r="AB19">
        <v>13838629714.20797</v>
      </c>
      <c r="AC19">
        <v>13956154760.91136</v>
      </c>
      <c r="AD19">
        <v>14135578618.03739</v>
      </c>
      <c r="AE19">
        <v>14329746049.754141</v>
      </c>
      <c r="AF19">
        <v>14570241786.30661</v>
      </c>
    </row>
    <row r="20" spans="1:33" ht="14" customHeight="1" x14ac:dyDescent="0.15">
      <c r="A20" s="49" t="s">
        <v>194</v>
      </c>
      <c r="B20">
        <v>14339855269.063601</v>
      </c>
      <c r="C20" s="58">
        <v>17654816073.513748</v>
      </c>
      <c r="D20" s="58">
        <v>16938016807.46965</v>
      </c>
      <c r="E20" s="58">
        <v>15410026302.823721</v>
      </c>
      <c r="F20" s="58">
        <v>14762374882.361071</v>
      </c>
      <c r="G20" s="58">
        <v>14866301139.40864</v>
      </c>
      <c r="H20" s="58">
        <v>14929319436.945431</v>
      </c>
      <c r="I20" s="58">
        <v>15111171215.965349</v>
      </c>
      <c r="J20" s="58">
        <v>15194934889.619961</v>
      </c>
      <c r="K20" s="58">
        <v>15356179322.377951</v>
      </c>
      <c r="L20" s="58">
        <v>15503227128.84734</v>
      </c>
      <c r="M20" s="58">
        <v>15685682149.45965</v>
      </c>
      <c r="N20" s="58">
        <v>15724069786.04631</v>
      </c>
      <c r="O20" s="58">
        <v>15821881831.69986</v>
      </c>
      <c r="P20" s="58">
        <v>15984332747.64263</v>
      </c>
      <c r="Q20" s="58">
        <v>16137643019.795679</v>
      </c>
      <c r="R20" s="58">
        <v>16270821381.85708</v>
      </c>
      <c r="S20" s="58">
        <v>16402675679.745359</v>
      </c>
      <c r="T20" s="58">
        <v>16551108896.99048</v>
      </c>
      <c r="U20" s="58">
        <v>16696986005.793289</v>
      </c>
      <c r="V20" s="58">
        <v>16687144988.29039</v>
      </c>
      <c r="W20" s="58">
        <v>16853900390.85001</v>
      </c>
      <c r="X20" s="58">
        <v>17098918721.696381</v>
      </c>
      <c r="Y20" s="58">
        <v>17362944274.919781</v>
      </c>
      <c r="Z20" s="58">
        <v>17542367750.91951</v>
      </c>
      <c r="AA20" s="58">
        <v>17690550469.537281</v>
      </c>
      <c r="AB20" s="58">
        <v>17845598895.43111</v>
      </c>
      <c r="AC20" s="58">
        <v>17999088095.175129</v>
      </c>
      <c r="AD20" s="58">
        <v>18224894714.96907</v>
      </c>
      <c r="AE20" s="58">
        <v>18459877764.070919</v>
      </c>
      <c r="AF20" s="58">
        <v>18683557701.64085</v>
      </c>
      <c r="AG20" s="58"/>
    </row>
    <row r="21" spans="1:33" ht="14" customHeight="1" x14ac:dyDescent="0.15">
      <c r="A21" s="49" t="s">
        <v>195</v>
      </c>
      <c r="B21">
        <v>1230244711.7936611</v>
      </c>
      <c r="C21">
        <v>1699372496.014755</v>
      </c>
      <c r="D21">
        <v>1505633554.2694221</v>
      </c>
      <c r="E21">
        <v>1263922570.1911049</v>
      </c>
      <c r="F21">
        <v>1147645642.1905229</v>
      </c>
      <c r="G21">
        <v>1118917784.9749739</v>
      </c>
      <c r="H21">
        <v>1118478473.7061861</v>
      </c>
      <c r="I21">
        <v>1130551516.968874</v>
      </c>
      <c r="J21">
        <v>1116487143.0644519</v>
      </c>
      <c r="K21">
        <v>1102802757.374274</v>
      </c>
      <c r="L21">
        <v>1077500672.9481821</v>
      </c>
      <c r="M21">
        <v>1067933627.908546</v>
      </c>
      <c r="N21">
        <v>1064245978.5720021</v>
      </c>
      <c r="O21">
        <v>1070288379.064607</v>
      </c>
      <c r="P21">
        <v>1077340340.3683319</v>
      </c>
      <c r="Q21">
        <v>1079610115.257072</v>
      </c>
      <c r="R21">
        <v>1083199427.277976</v>
      </c>
      <c r="S21">
        <v>1082303168.156615</v>
      </c>
      <c r="T21">
        <v>1076966231.0153489</v>
      </c>
      <c r="U21">
        <v>1084254950.09532</v>
      </c>
      <c r="V21">
        <v>1059438138.94424</v>
      </c>
      <c r="W21">
        <v>1054173351.463906</v>
      </c>
      <c r="X21">
        <v>1053944610.316654</v>
      </c>
      <c r="Y21">
        <v>1052587127.807259</v>
      </c>
      <c r="Z21">
        <v>1059168245.76816</v>
      </c>
      <c r="AA21">
        <v>1060816464.689015</v>
      </c>
      <c r="AB21">
        <v>1052858624.3091379</v>
      </c>
      <c r="AC21">
        <v>1049844371.807963</v>
      </c>
      <c r="AD21">
        <v>1050964562.09918</v>
      </c>
      <c r="AE21">
        <v>1051068778.276082</v>
      </c>
      <c r="AF21">
        <v>1049793599.824344</v>
      </c>
    </row>
    <row r="22" spans="1:33" ht="14" customHeight="1" x14ac:dyDescent="0.15">
      <c r="A22" s="49" t="s">
        <v>196</v>
      </c>
      <c r="B22">
        <v>8031245407.2727022</v>
      </c>
      <c r="C22">
        <v>11093790871.87097</v>
      </c>
      <c r="D22">
        <v>9829030315.5475616</v>
      </c>
      <c r="E22">
        <v>8251100158.9236212</v>
      </c>
      <c r="F22">
        <v>7492024720.4972858</v>
      </c>
      <c r="G22">
        <v>7304484413.1816988</v>
      </c>
      <c r="H22">
        <v>7301616514.9692554</v>
      </c>
      <c r="I22">
        <v>7380431381.9024353</v>
      </c>
      <c r="J22">
        <v>7288616771.9770908</v>
      </c>
      <c r="K22">
        <v>7199282789.3376904</v>
      </c>
      <c r="L22">
        <v>7034106505.7955275</v>
      </c>
      <c r="M22">
        <v>6971651218.8114262</v>
      </c>
      <c r="N22">
        <v>6947577620.6777859</v>
      </c>
      <c r="O22">
        <v>6987023432.3442984</v>
      </c>
      <c r="P22">
        <v>7033059827.6158047</v>
      </c>
      <c r="Q22">
        <v>7047877301.7134228</v>
      </c>
      <c r="R22">
        <v>7071308937.2301645</v>
      </c>
      <c r="S22">
        <v>7065458006.2055101</v>
      </c>
      <c r="T22">
        <v>7030617578.5297823</v>
      </c>
      <c r="U22">
        <v>7078199568.5800114</v>
      </c>
      <c r="V22">
        <v>6916191230.9951448</v>
      </c>
      <c r="W22">
        <v>6881821808.5002899</v>
      </c>
      <c r="X22">
        <v>6880328547.6305523</v>
      </c>
      <c r="Y22">
        <v>6871466672.3755598</v>
      </c>
      <c r="Z22">
        <v>6914429322.7259426</v>
      </c>
      <c r="AA22">
        <v>6925189174.4134998</v>
      </c>
      <c r="AB22">
        <v>6873239047.4265575</v>
      </c>
      <c r="AC22">
        <v>6853561497.6477566</v>
      </c>
      <c r="AD22">
        <v>6860874289.1967583</v>
      </c>
      <c r="AE22">
        <v>6861554630.0135784</v>
      </c>
      <c r="AF22">
        <v>6853230049.5575113</v>
      </c>
    </row>
    <row r="23" spans="1:33" ht="14" customHeight="1" x14ac:dyDescent="0.15">
      <c r="A23" s="49" t="s">
        <v>197</v>
      </c>
      <c r="B23">
        <v>6718630492.3977194</v>
      </c>
      <c r="C23">
        <v>7227797557.5855265</v>
      </c>
      <c r="D23">
        <v>7354099273.0504017</v>
      </c>
      <c r="E23">
        <v>7152560463.9261379</v>
      </c>
      <c r="F23">
        <v>7004625432.616003</v>
      </c>
      <c r="G23">
        <v>6989622918.7537737</v>
      </c>
      <c r="H23">
        <v>7006879702.2028818</v>
      </c>
      <c r="I23">
        <v>7052411886.1108408</v>
      </c>
      <c r="J23">
        <v>7042712208.6141434</v>
      </c>
      <c r="K23">
        <v>7080217365.0066605</v>
      </c>
      <c r="L23">
        <v>7104039511.1815214</v>
      </c>
      <c r="M23">
        <v>7130198854.2779102</v>
      </c>
      <c r="N23">
        <v>7131532461.2106886</v>
      </c>
      <c r="O23">
        <v>7151745293.8678179</v>
      </c>
      <c r="P23">
        <v>7182245629.0740786</v>
      </c>
      <c r="Q23">
        <v>7215475232.6140003</v>
      </c>
      <c r="R23">
        <v>7256287328.0251093</v>
      </c>
      <c r="S23">
        <v>7278720018.2458925</v>
      </c>
      <c r="T23">
        <v>7311408619.6502275</v>
      </c>
      <c r="U23">
        <v>7378430265.8637409</v>
      </c>
      <c r="V23">
        <v>7375666585.5068541</v>
      </c>
      <c r="W23">
        <v>7429866650.3463421</v>
      </c>
      <c r="X23">
        <v>7503274265.4596233</v>
      </c>
      <c r="Y23">
        <v>7575481408.6807919</v>
      </c>
      <c r="Z23">
        <v>7674397359.1068649</v>
      </c>
      <c r="AA23">
        <v>7764350387.8121347</v>
      </c>
      <c r="AB23">
        <v>7832469833.9796152</v>
      </c>
      <c r="AC23">
        <v>7907923554.1458511</v>
      </c>
      <c r="AD23">
        <v>8009339171.3735924</v>
      </c>
      <c r="AE23">
        <v>8105882384.591855</v>
      </c>
      <c r="AF23">
        <v>8206189483.3665876</v>
      </c>
    </row>
    <row r="24" spans="1:33" ht="14" customHeight="1" x14ac:dyDescent="0.15">
      <c r="A24" s="49" t="s">
        <v>198</v>
      </c>
      <c r="B24">
        <v>243511665965.2373</v>
      </c>
      <c r="C24">
        <v>244348100779.65689</v>
      </c>
      <c r="D24">
        <v>248894344013.90189</v>
      </c>
      <c r="E24">
        <v>254084914018.01889</v>
      </c>
      <c r="F24">
        <v>259611439106.6171</v>
      </c>
      <c r="G24">
        <v>265277388875.58789</v>
      </c>
      <c r="H24">
        <v>270025896997.1395</v>
      </c>
      <c r="I24">
        <v>273833196317.48792</v>
      </c>
      <c r="J24">
        <v>276764066883.49469</v>
      </c>
      <c r="K24">
        <v>279795776894.11792</v>
      </c>
      <c r="L24">
        <v>283295053361.94482</v>
      </c>
      <c r="M24">
        <v>287524176772.20563</v>
      </c>
      <c r="N24">
        <v>291329801763.35907</v>
      </c>
      <c r="O24">
        <v>294896181354.08588</v>
      </c>
      <c r="P24">
        <v>298926653246.08698</v>
      </c>
      <c r="Q24">
        <v>302998395655.44061</v>
      </c>
      <c r="R24">
        <v>306303317809.91882</v>
      </c>
      <c r="S24">
        <v>309465906552.80157</v>
      </c>
      <c r="T24">
        <v>313429882236.23309</v>
      </c>
      <c r="U24">
        <v>316839487854.6795</v>
      </c>
      <c r="V24">
        <v>321120666912.82489</v>
      </c>
      <c r="W24">
        <v>325797153848.06409</v>
      </c>
      <c r="X24">
        <v>330559307369.66132</v>
      </c>
      <c r="Y24">
        <v>336062037073.24377</v>
      </c>
      <c r="Z24">
        <v>342032500678.37909</v>
      </c>
      <c r="AA24">
        <v>347993671865.06409</v>
      </c>
      <c r="AB24">
        <v>353902780660.37207</v>
      </c>
      <c r="AC24">
        <v>359723634625.44049</v>
      </c>
      <c r="AD24">
        <v>365955025445.43512</v>
      </c>
      <c r="AE24">
        <v>372621697166.18872</v>
      </c>
      <c r="AF24">
        <v>379601093553.92859</v>
      </c>
    </row>
    <row r="25" spans="1:33" ht="14" customHeight="1" x14ac:dyDescent="0.15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15">
      <c r="A26" s="49" t="s">
        <v>200</v>
      </c>
      <c r="B26">
        <v>610588160407.97498</v>
      </c>
      <c r="C26">
        <v>612685461137.33936</v>
      </c>
      <c r="D26">
        <v>624084842280.58667</v>
      </c>
      <c r="E26">
        <v>637099826912.71948</v>
      </c>
      <c r="F26">
        <v>650957194993.71069</v>
      </c>
      <c r="G26">
        <v>665164160531.42639</v>
      </c>
      <c r="H26">
        <v>677070706475.03821</v>
      </c>
      <c r="I26">
        <v>686617238379.04126</v>
      </c>
      <c r="J26">
        <v>693966187597.54565</v>
      </c>
      <c r="K26">
        <v>701567984542.01367</v>
      </c>
      <c r="L26">
        <v>710342171079.56677</v>
      </c>
      <c r="M26">
        <v>720946396848.27429</v>
      </c>
      <c r="N26">
        <v>730488730491.06079</v>
      </c>
      <c r="O26">
        <v>739431173330.44934</v>
      </c>
      <c r="P26">
        <v>749537294564.34668</v>
      </c>
      <c r="Q26">
        <v>759746898681.37195</v>
      </c>
      <c r="R26">
        <v>768033755619.39819</v>
      </c>
      <c r="S26">
        <v>775963721664.30835</v>
      </c>
      <c r="T26">
        <v>785903108390.83118</v>
      </c>
      <c r="U26">
        <v>794452451659.58887</v>
      </c>
      <c r="V26">
        <v>805187203258.15637</v>
      </c>
      <c r="W26">
        <v>816913161206.172</v>
      </c>
      <c r="X26">
        <v>828853922018.62317</v>
      </c>
      <c r="Y26">
        <v>842651624866.30688</v>
      </c>
      <c r="Z26">
        <v>857622137161.85645</v>
      </c>
      <c r="AA26">
        <v>872569349379.91357</v>
      </c>
      <c r="AB26">
        <v>887386018859.28357</v>
      </c>
      <c r="AC26">
        <v>901981395637.01038</v>
      </c>
      <c r="AD26">
        <v>917606164341.54858</v>
      </c>
      <c r="AE26">
        <v>934322368905.64514</v>
      </c>
      <c r="AF26">
        <v>951822708301.11609</v>
      </c>
    </row>
    <row r="27" spans="1:33" ht="14" customHeight="1" x14ac:dyDescent="0.15"/>
    <row r="28" spans="1:33" ht="14.5" customHeight="1" x14ac:dyDescent="0.2">
      <c r="A28" s="30"/>
    </row>
    <row r="29" spans="1:33" ht="14" customHeight="1" x14ac:dyDescent="0.15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3" ht="14.5" customHeight="1" x14ac:dyDescent="0.2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1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1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2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15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15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15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15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15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15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15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15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15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15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15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15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15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2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15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15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2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15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15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15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15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15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15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15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15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15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15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15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15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2">
      <c r="A63" s="38"/>
      <c r="B63" s="37"/>
    </row>
    <row r="64" spans="1:35" ht="14" customHeight="1" x14ac:dyDescent="0.15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15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15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15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15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15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15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15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15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15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15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15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15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2">
      <c r="A77" s="38"/>
      <c r="B77" s="37"/>
    </row>
    <row r="78" spans="1:35" ht="14.5" customHeight="1" x14ac:dyDescent="0.2">
      <c r="A78" s="38"/>
      <c r="B78" s="37"/>
    </row>
    <row r="79" spans="1:35" ht="14" customHeight="1" x14ac:dyDescent="0.15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15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15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15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15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15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15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15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15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15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15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2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2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15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15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15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2">
      <c r="A95" s="38"/>
    </row>
    <row r="96" spans="1:35" ht="14" customHeight="1" x14ac:dyDescent="0.15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15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15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15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15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15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15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15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15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15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15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15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2">
      <c r="A108" s="30"/>
    </row>
    <row r="109" spans="1:35" ht="14" customHeight="1" x14ac:dyDescent="0.15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15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15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15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2">
      <c r="A113" s="30"/>
    </row>
    <row r="114" spans="1:35" ht="14" customHeight="1" x14ac:dyDescent="0.15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15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15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15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15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15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15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15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15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15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15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2">
      <c r="A125" s="30"/>
    </row>
    <row r="126" spans="1:35" ht="14.5" customHeight="1" x14ac:dyDescent="0.2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15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15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15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15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15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15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15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15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15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15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15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15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15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15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15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15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15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15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15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15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15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15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15"/>
    <row r="150" spans="1:35" ht="14" customHeight="1" x14ac:dyDescent="0.15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15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15"/>
    <row r="153" spans="1:35" ht="14" customHeight="1" x14ac:dyDescent="0.15"/>
    <row r="154" spans="1:35" ht="14" customHeight="1" x14ac:dyDescent="0.15"/>
    <row r="155" spans="1:35" ht="14" customHeight="1" x14ac:dyDescent="0.15"/>
    <row r="156" spans="1:35" ht="14" customHeight="1" x14ac:dyDescent="0.15"/>
    <row r="157" spans="1:35" ht="14" customHeight="1" x14ac:dyDescent="0.15"/>
    <row r="158" spans="1:35" ht="14" customHeight="1" x14ac:dyDescent="0.15"/>
    <row r="159" spans="1:35" ht="14" customHeight="1" x14ac:dyDescent="0.15"/>
    <row r="160" spans="1:35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E3 Oil + Gas Ext vs. Refi</vt:lpstr>
      <vt:lpstr>E3 BIFUbC-natural-gas</vt:lpstr>
      <vt:lpstr>E3 BIFUbC-heavy-residual-oil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2021-06-23T20:09:33Z</dcterms:modified>
</cp:coreProperties>
</file>