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16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11 Petroleum" sheetId="2" state="hidden" r:id="rId2"/>
    <sheet xmlns:r="http://schemas.openxmlformats.org/officeDocument/2006/relationships" name="AEO T24 Refining" sheetId="3" state="hidden" r:id="rId3"/>
    <sheet xmlns:r="http://schemas.openxmlformats.org/officeDocument/2006/relationships" name="AEO T25 Food" sheetId="4" state="hidden" r:id="rId4"/>
    <sheet xmlns:r="http://schemas.openxmlformats.org/officeDocument/2006/relationships" name="AEO T26 Paper" sheetId="5" state="hidden" r:id="rId5"/>
    <sheet xmlns:r="http://schemas.openxmlformats.org/officeDocument/2006/relationships" name="AEO T27 Chemicals" sheetId="6" state="hidden" r:id="rId6"/>
    <sheet xmlns:r="http://schemas.openxmlformats.org/officeDocument/2006/relationships" name="AEO T28 Glass" sheetId="7" state="hidden" r:id="rId7"/>
    <sheet xmlns:r="http://schemas.openxmlformats.org/officeDocument/2006/relationships" name="AEO T29 Cement" sheetId="8" state="hidden" r:id="rId8"/>
    <sheet xmlns:r="http://schemas.openxmlformats.org/officeDocument/2006/relationships" name="AEO T30 Steel" sheetId="9" state="hidden" r:id="rId9"/>
    <sheet xmlns:r="http://schemas.openxmlformats.org/officeDocument/2006/relationships" name="AEO T31 Aluminum" sheetId="10" state="hidden" r:id="rId10"/>
    <sheet xmlns:r="http://schemas.openxmlformats.org/officeDocument/2006/relationships" name="AEO T32 Metal Prdcts" sheetId="11" state="hidden" r:id="rId11"/>
    <sheet xmlns:r="http://schemas.openxmlformats.org/officeDocument/2006/relationships" name="AEO T33 Other Mfg" sheetId="12" state="hidden" r:id="rId12"/>
    <sheet xmlns:r="http://schemas.openxmlformats.org/officeDocument/2006/relationships" name="AEO T34 Non-Mfg" sheetId="13" state="hidden" r:id="rId13"/>
    <sheet xmlns:r="http://schemas.openxmlformats.org/officeDocument/2006/relationships" name="AEO T36 Pipelines" sheetId="14" state="hidden" r:id="rId14"/>
    <sheet xmlns:r="http://schemas.openxmlformats.org/officeDocument/2006/relationships" name="AEO T72 Conversion Factors" sheetId="15" state="hidden" r:id="rId15"/>
    <sheet xmlns:r="http://schemas.openxmlformats.org/officeDocument/2006/relationships" name="SIT_Non-Energy Consump." sheetId="16" state="visible" r:id="rId16"/>
    <sheet xmlns:r="http://schemas.openxmlformats.org/officeDocument/2006/relationships" name="BIFUBC" sheetId="17" state="visible" r:id="rId17"/>
    <sheet xmlns:r="http://schemas.openxmlformats.org/officeDocument/2006/relationships" name="Calcs" sheetId="18" state="visible" r:id="rId18"/>
    <sheet xmlns:r="http://schemas.openxmlformats.org/officeDocument/2006/relationships" name="BPoIFUfE-electricity" sheetId="19" state="visible" r:id="rId19"/>
    <sheet xmlns:r="http://schemas.openxmlformats.org/officeDocument/2006/relationships" name="BPoIFUfE-coal" sheetId="20" state="visible" r:id="rId20"/>
    <sheet xmlns:r="http://schemas.openxmlformats.org/officeDocument/2006/relationships" name="BPoIFUfE-natural-gas" sheetId="21" state="visible" r:id="rId21"/>
    <sheet xmlns:r="http://schemas.openxmlformats.org/officeDocument/2006/relationships" name="BPoIFUfE-biomass" sheetId="22" state="visible" r:id="rId22"/>
    <sheet xmlns:r="http://schemas.openxmlformats.org/officeDocument/2006/relationships" name="BPoIFUfE-petroleum-diesel" sheetId="23" state="visible" r:id="rId23"/>
    <sheet xmlns:r="http://schemas.openxmlformats.org/officeDocument/2006/relationships" name="BPoIFUfE-heat" sheetId="24" state="visible" r:id="rId24"/>
    <sheet xmlns:r="http://schemas.openxmlformats.org/officeDocument/2006/relationships" name="BPoIFUfE-crude-oil" sheetId="25" state="visible" r:id="rId25"/>
    <sheet xmlns:r="http://schemas.openxmlformats.org/officeDocument/2006/relationships" name="BPoIFUfE-heavy-or-residual-oil" sheetId="26" state="visible" r:id="rId26"/>
    <sheet xmlns:r="http://schemas.openxmlformats.org/officeDocument/2006/relationships" name="BPoIFUfE-LPG-propane-or-butane" sheetId="27" state="visible" r:id="rId27"/>
    <sheet xmlns:r="http://schemas.openxmlformats.org/officeDocument/2006/relationships" name="BPoIFUfE-hydrogen" sheetId="28" state="visible" r:id="rId28"/>
  </sheets>
  <externalReferences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#,##0.0"/>
    <numFmt numFmtId="165" formatCode="0.0%"/>
    <numFmt numFmtId="166" formatCode="#,##0.000"/>
    <numFmt numFmtId="167" formatCode="_(* #,##0.0_);_(* \(#,##0.0\);_(* &quot;-&quot;??_);_(@_)"/>
    <numFmt numFmtId="168" formatCode="0.000%"/>
    <numFmt numFmtId="169" formatCode="0.000E+00"/>
    <numFmt numFmtId="170" formatCode="#,##0.00000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4"/>
      <sz val="10"/>
      <u val="single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color rgb="FF000000"/>
      <sz val="9"/>
    </font>
    <font>
      <name val="Calibri"/>
      <family val="2"/>
      <color theme="1"/>
      <sz val="11"/>
      <scheme val="minor"/>
    </font>
    <font>
      <name val="Helv"/>
      <sz val="12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  <font>
      <name val="Calibri"/>
      <family val="2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b val="1"/>
      <color indexed="18"/>
      <sz val="12"/>
    </font>
    <font>
      <name val="Arial"/>
      <family val="2"/>
      <sz val="10"/>
    </font>
    <font>
      <name val="Arial"/>
      <family val="2"/>
      <b val="1"/>
      <sz val="8"/>
    </font>
    <font>
      <name val="Arial"/>
      <family val="2"/>
      <color indexed="12"/>
      <sz val="8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Comic Sans MS"/>
      <family val="4"/>
      <color indexed="8"/>
      <sz val="7"/>
    </font>
  </fonts>
  <fills count="2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"/>
      </bottom>
      <diagonal/>
    </border>
    <border>
      <left/>
      <right/>
      <top style="thin">
        <color theme="4"/>
      </top>
      <bottom style="thin">
        <color theme="0" tint="-0.249946592608417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8" fillId="0" borderId="0"/>
    <xf numFmtId="0" fontId="2" fillId="0" borderId="1" applyAlignment="1">
      <alignment wrapText="1"/>
    </xf>
    <xf numFmtId="0" fontId="3" fillId="0" borderId="2" applyAlignment="1">
      <alignment wrapText="1"/>
    </xf>
    <xf numFmtId="0" fontId="2" fillId="0" borderId="7" applyAlignment="1">
      <alignment horizontal="left" wrapText="1"/>
    </xf>
    <xf numFmtId="0" fontId="2" fillId="0" borderId="6" applyAlignment="1">
      <alignment wrapText="1"/>
    </xf>
    <xf numFmtId="0" fontId="2" fillId="0" borderId="4" applyAlignment="1">
      <alignment wrapText="1"/>
    </xf>
    <xf numFmtId="0" fontId="3" fillId="0" borderId="3" applyAlignment="1">
      <alignment vertical="top" wrapText="1"/>
    </xf>
    <xf numFmtId="0" fontId="3" fillId="0" borderId="5" applyAlignment="1">
      <alignment wrapText="1"/>
    </xf>
    <xf numFmtId="0" fontId="3" fillId="0" borderId="0"/>
    <xf numFmtId="0" fontId="4" fillId="0" borderId="0" applyAlignment="1" applyProtection="1">
      <alignment vertical="top"/>
      <protection locked="0" hidden="0"/>
    </xf>
    <xf numFmtId="0" fontId="3" fillId="0" borderId="0" applyAlignment="1">
      <alignment vertical="top" wrapText="1"/>
    </xf>
    <xf numFmtId="0" fontId="5" fillId="0" borderId="0" applyAlignment="1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 applyAlignment="1">
      <alignment wrapText="1"/>
    </xf>
    <xf numFmtId="0" fontId="15" fillId="0" borderId="0" applyAlignment="1">
      <alignment horizontal="left"/>
    </xf>
    <xf numFmtId="0" fontId="10" fillId="0" borderId="9" applyAlignment="1">
      <alignment wrapText="1"/>
    </xf>
    <xf numFmtId="0" fontId="12" fillId="0" borderId="8" applyAlignment="1">
      <alignment wrapText="1"/>
    </xf>
    <xf numFmtId="0" fontId="12" fillId="0" borderId="11" applyAlignment="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9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6" fillId="0" borderId="0" pivotButton="0" quotePrefix="0" xfId="9"/>
    <xf numFmtId="0" fontId="7" fillId="0" borderId="0" applyAlignment="1" pivotButton="0" quotePrefix="0" xfId="2">
      <alignment wrapText="1"/>
    </xf>
    <xf numFmtId="0" fontId="0" fillId="0" borderId="8" applyAlignment="1" pivotButton="0" quotePrefix="0" xfId="2">
      <alignment wrapText="1"/>
    </xf>
    <xf numFmtId="0" fontId="10" fillId="0" borderId="9" applyAlignment="1" pivotButton="0" quotePrefix="0" xfId="5">
      <alignment wrapText="1"/>
    </xf>
    <xf numFmtId="164" fontId="2" fillId="0" borderId="4" applyAlignment="1" pivotButton="0" quotePrefix="0" xfId="5">
      <alignment horizontal="right" wrapText="1"/>
    </xf>
    <xf numFmtId="1" fontId="1" fillId="0" borderId="0" pivotButton="0" quotePrefix="0" xfId="0"/>
    <xf numFmtId="0" fontId="1" fillId="0" borderId="0" pivotButton="0" quotePrefix="0" xfId="8"/>
    <xf numFmtId="0" fontId="1" fillId="0" borderId="0" applyAlignment="1" pivotButton="0" quotePrefix="0" xfId="2">
      <alignment wrapText="1"/>
    </xf>
    <xf numFmtId="0" fontId="1" fillId="3" borderId="0" pivotButton="0" quotePrefix="0" xfId="0"/>
    <xf numFmtId="0" fontId="0" fillId="3" borderId="0" pivotButton="0" quotePrefix="0" xfId="0"/>
    <xf numFmtId="0" fontId="11" fillId="0" borderId="8" applyAlignment="1" pivotButton="0" quotePrefix="0" xfId="2">
      <alignment wrapText="1"/>
    </xf>
    <xf numFmtId="2" fontId="0" fillId="0" borderId="0" pivotButton="0" quotePrefix="0" xfId="0"/>
    <xf numFmtId="0" fontId="1" fillId="0" borderId="0" pivotButton="0" quotePrefix="0" xfId="0"/>
    <xf numFmtId="0" fontId="3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1" fontId="3" fillId="0" borderId="0" pivotButton="0" quotePrefix="0" xfId="0"/>
    <xf numFmtId="0" fontId="16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2" fillId="0" borderId="0" pivotButton="0" quotePrefix="0" xfId="18"/>
    <xf numFmtId="0" fontId="10" fillId="0" borderId="10" applyAlignment="1" pivotButton="0" quotePrefix="0" xfId="19">
      <alignment wrapText="1"/>
    </xf>
    <xf numFmtId="0" fontId="15" fillId="0" borderId="0" applyAlignment="1" pivotButton="0" quotePrefix="0" xfId="20">
      <alignment horizontal="left"/>
    </xf>
    <xf numFmtId="0" fontId="10" fillId="0" borderId="9" applyAlignment="1" pivotButton="0" quotePrefix="0" xfId="21">
      <alignment wrapText="1"/>
    </xf>
    <xf numFmtId="0" fontId="0" fillId="0" borderId="8" applyAlignment="1" pivotButton="0" quotePrefix="0" xfId="22">
      <alignment wrapText="1"/>
    </xf>
    <xf numFmtId="4" fontId="0" fillId="0" borderId="8" applyAlignment="1" pivotButton="0" quotePrefix="0" xfId="22">
      <alignment horizontal="right" wrapText="1"/>
    </xf>
    <xf numFmtId="3" fontId="0" fillId="0" borderId="8" applyAlignment="1" pivotButton="0" quotePrefix="0" xfId="22">
      <alignment horizontal="right" wrapText="1"/>
    </xf>
    <xf numFmtId="0" fontId="12" fillId="0" borderId="0" pivotButton="0" quotePrefix="0" xfId="17"/>
    <xf numFmtId="0" fontId="14" fillId="0" borderId="0" pivotButton="0" quotePrefix="0" xfId="17"/>
    <xf numFmtId="0" fontId="16" fillId="0" borderId="0" pivotButton="0" quotePrefix="0" xfId="17"/>
    <xf numFmtId="0" fontId="13" fillId="0" borderId="0" pivotButton="0" quotePrefix="0" xfId="17"/>
    <xf numFmtId="164" fontId="10" fillId="0" borderId="9" applyAlignment="1" pivotButton="0" quotePrefix="0" xfId="21">
      <alignment horizontal="right" wrapText="1"/>
    </xf>
    <xf numFmtId="164" fontId="0" fillId="0" borderId="8" applyAlignment="1" pivotButton="0" quotePrefix="0" xfId="22">
      <alignment horizontal="right" wrapText="1"/>
    </xf>
    <xf numFmtId="4" fontId="10" fillId="0" borderId="9" applyAlignment="1" pivotButton="0" quotePrefix="0" xfId="21">
      <alignment horizontal="right" wrapText="1"/>
    </xf>
    <xf numFmtId="3" fontId="10" fillId="0" borderId="9" applyAlignment="1" pivotButton="0" quotePrefix="0" xfId="21">
      <alignment horizontal="right" wrapText="1"/>
    </xf>
    <xf numFmtId="0" fontId="12" fillId="0" borderId="0" applyAlignment="1" pivotButton="0" quotePrefix="0" xfId="17">
      <alignment horizontal="left"/>
    </xf>
    <xf numFmtId="0" fontId="19" fillId="0" borderId="0" pivotButton="0" quotePrefix="0" xfId="0"/>
    <xf numFmtId="0" fontId="0" fillId="3" borderId="8" applyAlignment="1" pivotButton="0" quotePrefix="0" xfId="22">
      <alignment wrapText="1"/>
    </xf>
    <xf numFmtId="0" fontId="3" fillId="0" borderId="0" pivotButton="0" quotePrefix="0" xfId="8"/>
    <xf numFmtId="0" fontId="2" fillId="0" borderId="1" applyAlignment="1" pivotButton="0" quotePrefix="0" xfId="1">
      <alignment wrapText="1"/>
    </xf>
    <xf numFmtId="0" fontId="21" fillId="0" borderId="0" pivotButton="0" quotePrefix="0" xfId="0"/>
    <xf numFmtId="0" fontId="22" fillId="0" borderId="0" pivotButton="0" quotePrefix="0" xfId="0"/>
    <xf numFmtId="0" fontId="5" fillId="0" borderId="0" applyAlignment="1" pivotButton="0" quotePrefix="0" xfId="11">
      <alignment horizontal="left"/>
    </xf>
    <xf numFmtId="0" fontId="10" fillId="0" borderId="0" applyAlignment="1" pivotButton="0" quotePrefix="0" xfId="0">
      <alignment horizontal="right"/>
    </xf>
    <xf numFmtId="0" fontId="2" fillId="0" borderId="1" applyAlignment="1" pivotButton="0" quotePrefix="0" xfId="1">
      <alignment horizontal="right" wrapText="1"/>
    </xf>
    <xf numFmtId="0" fontId="2" fillId="0" borderId="4" applyAlignment="1" pivotButton="0" quotePrefix="0" xfId="5">
      <alignment wrapText="1"/>
    </xf>
    <xf numFmtId="0" fontId="0" fillId="0" borderId="2" applyAlignment="1" pivotButton="0" quotePrefix="0" xfId="2">
      <alignment wrapText="1"/>
    </xf>
    <xf numFmtId="4" fontId="0" fillId="0" borderId="2" applyAlignment="1" pivotButton="0" quotePrefix="0" xfId="2">
      <alignment horizontal="right" wrapText="1"/>
    </xf>
    <xf numFmtId="4" fontId="2" fillId="0" borderId="4" applyAlignment="1" pivotButton="0" quotePrefix="0" xfId="5">
      <alignment horizontal="right" wrapText="1"/>
    </xf>
    <xf numFmtId="164" fontId="0" fillId="0" borderId="2" applyAlignment="1" pivotButton="0" quotePrefix="0" xfId="2">
      <alignment horizontal="right" wrapText="1"/>
    </xf>
    <xf numFmtId="3" fontId="0" fillId="0" borderId="2" applyAlignment="1" pivotButton="0" quotePrefix="0" xfId="2">
      <alignment horizontal="right" wrapText="1"/>
    </xf>
    <xf numFmtId="0" fontId="14" fillId="3" borderId="0" pivotButton="0" quotePrefix="0" xfId="17"/>
    <xf numFmtId="164" fontId="0" fillId="3" borderId="8" applyAlignment="1" pivotButton="0" quotePrefix="0" xfId="22">
      <alignment horizontal="right" wrapText="1"/>
    </xf>
    <xf numFmtId="0" fontId="12" fillId="3" borderId="0" pivotButton="0" quotePrefix="0" xfId="17"/>
    <xf numFmtId="0" fontId="10" fillId="3" borderId="9" applyAlignment="1" pivotButton="0" quotePrefix="0" xfId="21">
      <alignment wrapText="1"/>
    </xf>
    <xf numFmtId="164" fontId="10" fillId="3" borderId="9" applyAlignment="1" pivotButton="0" quotePrefix="0" xfId="21">
      <alignment horizontal="right" wrapText="1"/>
    </xf>
    <xf numFmtId="0" fontId="23" fillId="0" borderId="0" applyAlignment="1" pivotButton="0" quotePrefix="0" xfId="50">
      <alignment horizontal="left"/>
    </xf>
    <xf numFmtId="0" fontId="14" fillId="0" borderId="0" pivotButton="0" quotePrefix="0" xfId="50"/>
    <xf numFmtId="0" fontId="24" fillId="0" borderId="0" pivotButton="0" quotePrefix="0" xfId="51"/>
    <xf numFmtId="0" fontId="13" fillId="0" borderId="0" pivotButton="0" quotePrefix="0" xfId="51"/>
    <xf numFmtId="0" fontId="14" fillId="0" borderId="0" applyAlignment="1" pivotButton="0" quotePrefix="0" xfId="50">
      <alignment horizontal="left"/>
    </xf>
    <xf numFmtId="9" fontId="25" fillId="0" borderId="0" applyAlignment="1" pivotButton="0" quotePrefix="0" xfId="52">
      <alignment horizontal="center"/>
    </xf>
    <xf numFmtId="0" fontId="14" fillId="0" borderId="0" applyAlignment="1" pivotButton="0" quotePrefix="0" xfId="50">
      <alignment horizontal="center"/>
    </xf>
    <xf numFmtId="0" fontId="25" fillId="0" borderId="13" pivotButton="0" quotePrefix="0" xfId="50"/>
    <xf numFmtId="0" fontId="25" fillId="0" borderId="13" applyAlignment="1" pivotButton="0" quotePrefix="0" xfId="50">
      <alignment horizontal="right"/>
    </xf>
    <xf numFmtId="0" fontId="14" fillId="0" borderId="0" applyAlignment="1" pivotButton="0" quotePrefix="0" xfId="50">
      <alignment horizontal="left" indent="1"/>
    </xf>
    <xf numFmtId="4" fontId="26" fillId="24" borderId="0" applyAlignment="1" pivotButton="0" quotePrefix="0" xfId="50">
      <alignment horizontal="right"/>
    </xf>
    <xf numFmtId="4" fontId="26" fillId="24" borderId="0" pivotButton="0" quotePrefix="0" xfId="50"/>
    <xf numFmtId="0" fontId="14" fillId="0" borderId="14" applyAlignment="1" pivotButton="0" quotePrefix="0" xfId="50">
      <alignment horizontal="left" indent="1"/>
    </xf>
    <xf numFmtId="4" fontId="26" fillId="24" borderId="14" applyAlignment="1" pivotButton="0" quotePrefix="0" xfId="50">
      <alignment horizontal="right"/>
    </xf>
    <xf numFmtId="0" fontId="25" fillId="0" borderId="13" applyAlignment="1" pivotButton="0" quotePrefix="0" xfId="50">
      <alignment horizontal="left" indent="1"/>
    </xf>
    <xf numFmtId="2" fontId="25" fillId="0" borderId="13" applyAlignment="1" pivotButton="0" quotePrefix="0" xfId="50">
      <alignment horizontal="right"/>
    </xf>
    <xf numFmtId="0" fontId="13" fillId="0" borderId="15" pivotButton="0" quotePrefix="0" xfId="51"/>
    <xf numFmtId="0" fontId="24" fillId="0" borderId="15" pivotButton="0" quotePrefix="0" xfId="51"/>
    <xf numFmtId="0" fontId="27" fillId="0" borderId="16" pivotButton="0" quotePrefix="0" xfId="51"/>
    <xf numFmtId="0" fontId="24" fillId="0" borderId="17" pivotButton="0" quotePrefix="0" xfId="51"/>
    <xf numFmtId="0" fontId="24" fillId="0" borderId="18" pivotButton="0" quotePrefix="0" xfId="51"/>
    <xf numFmtId="0" fontId="27" fillId="0" borderId="19" pivotButton="0" quotePrefix="0" xfId="51"/>
    <xf numFmtId="0" fontId="27" fillId="0" borderId="20" pivotButton="0" quotePrefix="0" xfId="51"/>
    <xf numFmtId="0" fontId="28" fillId="0" borderId="0" pivotButton="0" quotePrefix="0" xfId="51"/>
    <xf numFmtId="0" fontId="27" fillId="0" borderId="0" pivotButton="0" quotePrefix="0" xfId="51"/>
    <xf numFmtId="0" fontId="27" fillId="0" borderId="21" pivotButton="0" quotePrefix="0" xfId="51"/>
    <xf numFmtId="0" fontId="29" fillId="0" borderId="0" pivotButton="0" quotePrefix="0" xfId="51"/>
    <xf numFmtId="0" fontId="30" fillId="0" borderId="0" pivotButton="0" quotePrefix="0" xfId="51"/>
    <xf numFmtId="2" fontId="24" fillId="24" borderId="15" pivotButton="0" quotePrefix="0" xfId="51"/>
    <xf numFmtId="2" fontId="24" fillId="24" borderId="25" pivotButton="0" quotePrefix="0" xfId="51"/>
    <xf numFmtId="0" fontId="13" fillId="0" borderId="20" pivotButton="0" quotePrefix="0" xfId="51"/>
    <xf numFmtId="0" fontId="24" fillId="0" borderId="20" pivotButton="0" quotePrefix="0" xfId="51"/>
    <xf numFmtId="0" fontId="27" fillId="24" borderId="17" pivotButton="0" quotePrefix="0" xfId="51"/>
    <xf numFmtId="0" fontId="24" fillId="24" borderId="17" pivotButton="0" quotePrefix="0" xfId="51"/>
    <xf numFmtId="0" fontId="13" fillId="24" borderId="17" pivotButton="0" quotePrefix="0" xfId="51"/>
    <xf numFmtId="0" fontId="24" fillId="24" borderId="18" pivotButton="0" quotePrefix="0" xfId="51"/>
    <xf numFmtId="0" fontId="27" fillId="0" borderId="23" pivotButton="0" quotePrefix="0" xfId="51"/>
    <xf numFmtId="0" fontId="24" fillId="0" borderId="22" pivotButton="0" quotePrefix="0" xfId="51"/>
    <xf numFmtId="43" fontId="24" fillId="24" borderId="0" pivotButton="0" quotePrefix="0" xfId="53"/>
    <xf numFmtId="43" fontId="24" fillId="24" borderId="23" pivotButton="0" quotePrefix="0" xfId="53"/>
    <xf numFmtId="0" fontId="24" fillId="0" borderId="22" applyAlignment="1" pivotButton="0" quotePrefix="0" xfId="51">
      <alignment horizontal="left"/>
    </xf>
    <xf numFmtId="0" fontId="24" fillId="0" borderId="24" pivotButton="0" quotePrefix="0" xfId="51"/>
    <xf numFmtId="43" fontId="24" fillId="24" borderId="15" pivotButton="0" quotePrefix="0" xfId="53"/>
    <xf numFmtId="43" fontId="24" fillId="24" borderId="25" pivotButton="0" quotePrefix="0" xfId="53"/>
    <xf numFmtId="0" fontId="27" fillId="0" borderId="17" pivotButton="0" quotePrefix="0" xfId="51"/>
    <xf numFmtId="0" fontId="13" fillId="0" borderId="17" pivotButton="0" quotePrefix="0" xfId="51"/>
    <xf numFmtId="0" fontId="27" fillId="0" borderId="22" pivotButton="0" quotePrefix="0" xfId="51"/>
    <xf numFmtId="0" fontId="13" fillId="0" borderId="23" pivotButton="0" quotePrefix="0" xfId="51"/>
    <xf numFmtId="9" fontId="24" fillId="0" borderId="0" pivotButton="0" quotePrefix="0" xfId="52"/>
    <xf numFmtId="9" fontId="24" fillId="0" borderId="23" pivotButton="0" quotePrefix="0" xfId="52"/>
    <xf numFmtId="9" fontId="24" fillId="0" borderId="15" pivotButton="0" quotePrefix="0" xfId="52"/>
    <xf numFmtId="9" fontId="24" fillId="0" borderId="25" pivotButton="0" quotePrefix="0" xfId="52"/>
    <xf numFmtId="0" fontId="24" fillId="0" borderId="19" pivotButton="0" quotePrefix="0" xfId="51"/>
    <xf numFmtId="9" fontId="24" fillId="0" borderId="20" pivotButton="0" quotePrefix="0" xfId="52"/>
    <xf numFmtId="9" fontId="24" fillId="0" borderId="21" pivotButton="0" quotePrefix="0" xfId="52"/>
    <xf numFmtId="0" fontId="28" fillId="0" borderId="20" pivotButton="0" quotePrefix="0" xfId="51"/>
    <xf numFmtId="9" fontId="13" fillId="0" borderId="15" pivotButton="0" quotePrefix="0" xfId="52"/>
    <xf numFmtId="9" fontId="13" fillId="0" borderId="25" pivotButton="0" quotePrefix="0" xfId="52"/>
    <xf numFmtId="0" fontId="31" fillId="0" borderId="0" pivotButton="0" quotePrefix="0" xfId="50"/>
    <xf numFmtId="0" fontId="31" fillId="0" borderId="0" applyAlignment="1" pivotButton="0" quotePrefix="0" xfId="50">
      <alignment wrapText="1"/>
    </xf>
    <xf numFmtId="11" fontId="0" fillId="0" borderId="0" pivotButton="0" quotePrefix="0" xfId="0"/>
    <xf numFmtId="9" fontId="0" fillId="0" borderId="0" pivotButton="0" quotePrefix="0" xfId="49"/>
    <xf numFmtId="9" fontId="0" fillId="0" borderId="0" pivotButton="0" quotePrefix="0" xfId="0"/>
    <xf numFmtId="0" fontId="0" fillId="25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0" fillId="26" borderId="0" pivotButton="0" quotePrefix="0" xfId="0"/>
    <xf numFmtId="43" fontId="0" fillId="3" borderId="0" pivotButton="0" quotePrefix="0" xfId="48"/>
    <xf numFmtId="0" fontId="24" fillId="3" borderId="22" pivotButton="0" quotePrefix="0" xfId="51"/>
    <xf numFmtId="9" fontId="24" fillId="3" borderId="0" pivotButton="0" quotePrefix="0" xfId="52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14" fontId="0" fillId="0" borderId="0" pivotButton="0" quotePrefix="0" xfId="0"/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  <xf numFmtId="170" fontId="0" fillId="0" borderId="0" pivotButton="0" quotePrefix="0" xfId="0"/>
    <xf numFmtId="0" fontId="0" fillId="0" borderId="0" pivotButton="0" quotePrefix="0" xfId="0"/>
    <xf numFmtId="0" fontId="16" fillId="0" borderId="3" applyAlignment="1" pivotButton="0" quotePrefix="0" xfId="6">
      <alignment wrapText="1"/>
    </xf>
    <xf numFmtId="0" fontId="0" fillId="0" borderId="3" pivotButton="0" quotePrefix="0" xfId="0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0" fontId="0" fillId="27" borderId="0" applyAlignment="1" pivotButton="0" quotePrefix="0" xfId="0">
      <alignment horizontal="center" wrapText="1"/>
    </xf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</cellXfs>
  <cellStyles count="54">
    <cellStyle name="Normal" xfId="0" builtinId="0"/>
    <cellStyle name="Header: bottom row" xfId="1"/>
    <cellStyle name="Body: normal cell" xfId="2"/>
    <cellStyle name="Header: top rows" xfId="3"/>
    <cellStyle name="Section Break: parent row" xfId="4"/>
    <cellStyle name="Parent row" xfId="5"/>
    <cellStyle name="Footnotes: top row" xfId="6"/>
    <cellStyle name="Section Break" xfId="7"/>
    <cellStyle name="Font: Calibri, 9pt regular" xfId="8"/>
    <cellStyle name="Hyperlink" xfId="9" builtinId="8"/>
    <cellStyle name="Footnotes: all except top row" xfId="10"/>
    <cellStyle name="Table title" xfId="11"/>
    <cellStyle name="Normal 3" xfId="12"/>
    <cellStyle name="Normal 4" xfId="13"/>
    <cellStyle name="Normal 5" xfId="14"/>
    <cellStyle name="Normal 6" xfId="15"/>
    <cellStyle name="Normal 58" xfId="16"/>
    <cellStyle name="Normal 2" xfId="17"/>
    <cellStyle name="Font: Calibri, 9pt regular 2" xfId="18"/>
    <cellStyle name="Header: bottom row 2" xfId="19"/>
    <cellStyle name="Table title 2" xfId="20"/>
    <cellStyle name="Parent row 2" xfId="21"/>
    <cellStyle name="Body: normal cell 2" xfId="22"/>
    <cellStyle name="Footnotes: top row 2" xfId="23"/>
    <cellStyle name="Neutral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Note 2" xfId="31"/>
    <cellStyle name="20% - Accent1 2" xfId="32"/>
    <cellStyle name="40% - Accent1 2" xfId="33"/>
    <cellStyle name="20% - Accent2 2" xfId="34"/>
    <cellStyle name="40% - Accent2 2" xfId="35"/>
    <cellStyle name="20% - Accent3 2" xfId="36"/>
    <cellStyle name="40% - Accent3 2" xfId="37"/>
    <cellStyle name="20% - Accent4 2" xfId="38"/>
    <cellStyle name="40% - Accent4 2" xfId="39"/>
    <cellStyle name="20% - Accent5 2" xfId="40"/>
    <cellStyle name="40% - Accent5 2" xfId="41"/>
    <cellStyle name="20% - Accent6 2" xfId="42"/>
    <cellStyle name="40% - Accent6 2" xfId="43"/>
    <cellStyle name="Normal 3 2" xfId="44"/>
    <cellStyle name="Normal 2 2" xfId="45"/>
    <cellStyle name="Normal 4 2 2" xfId="46"/>
    <cellStyle name="Comma 2" xfId="47"/>
    <cellStyle name="Comma" xfId="48" builtinId="3"/>
    <cellStyle name="Percent" xfId="49" builtinId="5"/>
    <cellStyle name="Normal 7" xfId="50"/>
    <cellStyle name="Normal_Texas Energy 6.01.xls.xls" xfId="51"/>
    <cellStyle name="Percent 2" xfId="52"/>
    <cellStyle name="Comma 3" xfId="53"/>
  </cellStyles>
  <dxfs count="2">
    <dxf>
      <border>
        <left/>
        <right/>
        <top/>
        <bottom style="thick">
          <color theme="4"/>
        </bottom>
        <diagonal/>
        <vertical/>
        <horizontal/>
      </border>
    </dxf>
    <dxf>
      <border>
        <left/>
        <right/>
        <top/>
        <bottom/>
        <diagonal/>
        <vertical/>
        <horizontal style="dotted">
          <color theme="0" tint="-0.249946592608417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externalLink" Target="/xl/externalLinks/externalLink1.xml" Id="rId29"/><Relationship Type="http://schemas.openxmlformats.org/officeDocument/2006/relationships/externalLink" Target="/xl/externalLinks/externalLink2.xml" Id="rId30"/><Relationship Type="http://schemas.openxmlformats.org/officeDocument/2006/relationships/externalLink" Target="/xl/externalLinks/externalLink3.xml" Id="rId31"/><Relationship Type="http://schemas.openxmlformats.org/officeDocument/2006/relationships/externalLink" Target="/xl/externalLinks/externalLink4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/Users/olivia/Downloads/stationary_combustion_module.xlsm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D:/Users/jeff-nonadmin/Dropbox%20(Energy%20Innovation)/EI-PlcyMdl/eps-1.5.0-us-wipE/InputData/web-app/BCF/BTU%20Conversion%20Factors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/Users/14321/Desktop/SIT%20Updates/Revisions%20for%20November/CO2FFC%20Module%2010.19.2010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icf-hq.icfconsulting.com/Share/US%20GHG%20Inventory/1990-2012/Spreadsheets/FR/CO2%20from%20Fossil%20Fuel%20Combustion%2090-12_3_31_14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B12" sqref="B12"/>
    </sheetView>
  </sheetViews>
  <sheetFormatPr baseColWidth="10" defaultColWidth="8.83203125" defaultRowHeight="15"/>
  <cols>
    <col width="76.5" customWidth="1" style="163" min="2" max="2"/>
    <col width="42.5" customWidth="1" style="163" min="3" max="3"/>
    <col width="57.83203125" bestFit="1" customWidth="1" style="163" min="4" max="4"/>
    <col width="60.5" customWidth="1" style="163" min="5" max="5"/>
  </cols>
  <sheetData>
    <row r="1">
      <c r="A1" s="15" t="inlineStr">
        <is>
          <t>BPoIFUfE BAU Proportion of Industrial Fuel Used for Energy</t>
        </is>
      </c>
      <c r="B1" t="inlineStr">
        <is>
          <t>New Mexico</t>
        </is>
      </c>
      <c r="C1" s="131" t="n">
        <v>44368</v>
      </c>
    </row>
    <row r="3">
      <c r="A3" s="15" t="inlineStr">
        <is>
          <t>Sources:</t>
        </is>
      </c>
      <c r="B3" s="2" t="inlineStr">
        <is>
          <t>All Subscripts Except Waste Management</t>
        </is>
      </c>
    </row>
    <row r="4">
      <c r="B4" t="inlineStr">
        <is>
          <t>EPA</t>
        </is>
      </c>
    </row>
    <row r="5">
      <c r="B5" s="1" t="n">
        <v>2020</v>
      </c>
    </row>
    <row r="6">
      <c r="B6" t="inlineStr">
        <is>
          <t>State Inventory and Projection Tool</t>
        </is>
      </c>
    </row>
    <row r="7">
      <c r="B7" s="3" t="inlineStr">
        <is>
          <t>https://www.epa.gov/statelocalenergy/download-state-inventory-and-projection-tool</t>
        </is>
      </c>
    </row>
    <row r="10">
      <c r="A10" s="15" t="inlineStr">
        <is>
          <t>Note:</t>
        </is>
      </c>
    </row>
    <row r="11">
      <c r="A11" s="11" t="inlineStr">
        <is>
          <t>This variable is based on data in indst/BIFUbC.</t>
        </is>
      </c>
      <c r="B11" s="12" t="n"/>
    </row>
    <row r="12">
      <c r="A12" t="inlineStr">
        <is>
          <t>Update that variable first, then use it to update this variable.</t>
        </is>
      </c>
    </row>
    <row r="14">
      <c r="A14" t="inlineStr">
        <is>
          <t xml:space="preserve">Estimate the portion of industrial fuel use used for energy purposes, based on the national non-energy estimates from the SIT tool. </t>
        </is>
      </c>
    </row>
    <row r="15">
      <c r="A15" t="inlineStr">
        <is>
          <t>Methodology - use non-energy factors from the SIT tool and apply to state energy consumption for:</t>
        </is>
      </c>
    </row>
    <row r="16">
      <c r="A16" t="inlineStr">
        <is>
          <t>iron and steel sector (coal); chemicals sector (natural gas); refinery sector (crude oil); chemicals sector (LPG) - aligned with US-EPS</t>
        </is>
      </c>
    </row>
    <row r="18">
      <c r="A18" t="inlineStr">
        <is>
          <t>Nonetheless, energy use tables for all industry categories from BIFUbC are included</t>
        </is>
      </c>
    </row>
    <row r="19">
      <c r="A19" t="inlineStr">
        <is>
          <t>here, so it is easy to verify which industries have any feedstock fuel use.</t>
        </is>
      </c>
    </row>
    <row r="21">
      <c r="A21" s="15" t="inlineStr">
        <is>
          <t>Note on Crude Oil Use by Refineries</t>
        </is>
      </c>
    </row>
    <row r="22">
      <c r="A22" t="inlineStr">
        <is>
          <t>Crude oil use for energy purposes by refineries is estimated using the energy content of the fuels</t>
        </is>
      </c>
    </row>
    <row r="23">
      <c r="A23" t="inlineStr">
        <is>
          <t>derived from crude oil that are burned by refineries for energy.  This is approximate,</t>
        </is>
      </c>
    </row>
    <row r="24">
      <c r="A24" t="inlineStr">
        <is>
          <t>since it does not account for either energy transformation losses, nor refinery</t>
        </is>
      </c>
    </row>
    <row r="25">
      <c r="A25" t="inlineStr">
        <is>
          <t>processing gain.  If very high accuracy is needed for energy consumed by refineries themselves,</t>
        </is>
      </c>
    </row>
    <row r="26">
      <c r="A26" t="inlineStr">
        <is>
          <t>this methodology can be updated in the future.</t>
        </is>
      </c>
    </row>
    <row r="28">
      <c r="D28" s="26" t="n"/>
    </row>
    <row r="29" ht="15" customHeight="1" s="163"/>
    <row r="31">
      <c r="D31" s="26" t="n"/>
    </row>
    <row r="32">
      <c r="D32" s="26" t="n"/>
    </row>
    <row r="33">
      <c r="D33" s="26" t="n"/>
    </row>
    <row r="34">
      <c r="D34" s="26" t="n"/>
    </row>
    <row r="35">
      <c r="D35" s="26" t="n"/>
    </row>
    <row r="36">
      <c r="D36" s="25" t="n"/>
    </row>
    <row r="37">
      <c r="D37" s="26" t="n"/>
    </row>
    <row r="38">
      <c r="D38" s="25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55.6640625" customWidth="1" style="163" min="1" max="1"/>
    <col width="49" customWidth="1" style="163" min="2" max="2"/>
    <col width="9.1640625" customWidth="1" style="163" min="3" max="4"/>
    <col width="9.1640625" customWidth="1" style="163" min="5" max="16384"/>
  </cols>
  <sheetData>
    <row r="1" ht="15" customHeight="1" s="163" thickBot="1">
      <c r="B1" s="40" t="inlineStr">
        <is>
          <t>highogs.d120120a</t>
        </is>
      </c>
      <c r="C1" s="41" t="n">
        <v>2020</v>
      </c>
      <c r="D1" s="41" t="n">
        <v>2021</v>
      </c>
      <c r="E1" s="41" t="n">
        <v>2022</v>
      </c>
      <c r="F1" s="41" t="n">
        <v>2023</v>
      </c>
      <c r="G1" s="41" t="n">
        <v>2024</v>
      </c>
      <c r="H1" s="41" t="n">
        <v>2025</v>
      </c>
      <c r="I1" s="41" t="n">
        <v>2026</v>
      </c>
      <c r="J1" s="41" t="n">
        <v>2027</v>
      </c>
      <c r="K1" s="41" t="n">
        <v>2028</v>
      </c>
      <c r="L1" s="41" t="n">
        <v>2029</v>
      </c>
      <c r="M1" s="41" t="n">
        <v>2030</v>
      </c>
      <c r="N1" s="41" t="n">
        <v>2031</v>
      </c>
      <c r="O1" s="41" t="n">
        <v>2032</v>
      </c>
      <c r="P1" s="41" t="n">
        <v>2033</v>
      </c>
      <c r="Q1" s="41" t="n">
        <v>2034</v>
      </c>
      <c r="R1" s="41" t="n">
        <v>2035</v>
      </c>
      <c r="S1" s="41" t="n">
        <v>2036</v>
      </c>
      <c r="T1" s="41" t="n">
        <v>2037</v>
      </c>
      <c r="U1" s="41" t="n">
        <v>2038</v>
      </c>
      <c r="V1" s="41" t="n">
        <v>2039</v>
      </c>
      <c r="W1" s="41" t="n">
        <v>2040</v>
      </c>
      <c r="X1" s="41" t="n">
        <v>2041</v>
      </c>
      <c r="Y1" s="41" t="n">
        <v>2042</v>
      </c>
      <c r="Z1" s="41" t="n">
        <v>2043</v>
      </c>
      <c r="AA1" s="41" t="n">
        <v>2044</v>
      </c>
      <c r="AB1" s="41" t="n">
        <v>2045</v>
      </c>
      <c r="AC1" s="41" t="n">
        <v>2046</v>
      </c>
      <c r="AD1" s="41" t="n">
        <v>2047</v>
      </c>
      <c r="AE1" s="41" t="n">
        <v>2048</v>
      </c>
      <c r="AF1" s="41" t="n">
        <v>2049</v>
      </c>
      <c r="AG1" s="41" t="n">
        <v>2050</v>
      </c>
    </row>
    <row r="2" ht="15" customHeight="1" s="163" thickTop="1"/>
    <row r="3" ht="15" customHeight="1" s="163">
      <c r="C3" s="42" t="inlineStr">
        <is>
          <t>Report</t>
        </is>
      </c>
      <c r="D3" s="42" t="inlineStr">
        <is>
          <t>Annual Energy Outlook 2021</t>
        </is>
      </c>
      <c r="E3" s="43" t="n"/>
      <c r="F3" s="43" t="n"/>
      <c r="G3" s="43" t="n"/>
      <c r="H3" s="43" t="n"/>
    </row>
    <row r="4" ht="15" customHeight="1" s="163">
      <c r="C4" s="42" t="inlineStr">
        <is>
          <t>Scenario</t>
        </is>
      </c>
      <c r="D4" s="42" t="inlineStr">
        <is>
          <t>ref2021</t>
        </is>
      </c>
      <c r="E4" s="43" t="n"/>
      <c r="F4" s="43" t="n"/>
      <c r="G4" s="42" t="inlineStr">
        <is>
          <t>Reference case</t>
        </is>
      </c>
      <c r="H4" s="43" t="n"/>
    </row>
    <row r="5" ht="15" customHeight="1" s="163">
      <c r="C5" s="42" t="inlineStr">
        <is>
          <t>Datekey</t>
        </is>
      </c>
      <c r="D5" s="42" t="inlineStr">
        <is>
          <t>d113020a</t>
        </is>
      </c>
      <c r="E5" s="43" t="n"/>
      <c r="F5" s="43" t="n"/>
      <c r="G5" s="43" t="n"/>
      <c r="H5" s="43" t="n"/>
    </row>
    <row r="6" ht="15" customHeight="1" s="163">
      <c r="C6" s="42" t="inlineStr">
        <is>
          <t>Release Date</t>
        </is>
      </c>
      <c r="D6" s="43" t="n"/>
      <c r="E6" s="42" t="inlineStr">
        <is>
          <t xml:space="preserve"> January 2021</t>
        </is>
      </c>
      <c r="F6" s="43" t="n"/>
      <c r="G6" s="43" t="n"/>
      <c r="H6" s="43" t="n"/>
    </row>
    <row r="7" ht="15" customHeight="1" s="163">
      <c r="C7" s="43" t="n"/>
      <c r="D7" s="43" t="n"/>
      <c r="E7" s="43" t="n"/>
      <c r="F7" s="43" t="n"/>
      <c r="G7" s="43" t="n"/>
      <c r="H7" s="43" t="n"/>
    </row>
    <row r="10" ht="15" customHeight="1" s="163">
      <c r="A10" s="21" t="inlineStr">
        <is>
          <t>PSD000</t>
        </is>
      </c>
      <c r="B10" s="44" t="inlineStr">
        <is>
          <t>11. Petroleum and Other Liquids Supply and Disposition</t>
        </is>
      </c>
      <c r="AH10" s="45" t="inlineStr">
        <is>
          <t>Compound</t>
        </is>
      </c>
    </row>
    <row r="11" ht="15" customHeight="1" s="163">
      <c r="B11" s="40" t="inlineStr">
        <is>
          <t>(million barrels per day, unless otherwise noted)</t>
        </is>
      </c>
      <c r="AH11" s="45" t="inlineStr">
        <is>
          <t xml:space="preserve"> Growth </t>
        </is>
      </c>
    </row>
    <row r="12" ht="15" customHeight="1" s="163">
      <c r="B12" s="40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45" t="inlineStr">
        <is>
          <t xml:space="preserve">2020-2050 </t>
        </is>
      </c>
    </row>
    <row r="13" ht="15" customHeight="1" s="163" thickBot="1">
      <c r="B13" s="41" t="inlineStr">
        <is>
          <t xml:space="preserve"> Supply and Disposition</t>
        </is>
      </c>
      <c r="C13" s="41" t="n">
        <v>2020</v>
      </c>
      <c r="D13" s="41" t="n">
        <v>2021</v>
      </c>
      <c r="E13" s="41" t="n">
        <v>2022</v>
      </c>
      <c r="F13" s="41" t="n">
        <v>2023</v>
      </c>
      <c r="G13" s="41" t="n">
        <v>2024</v>
      </c>
      <c r="H13" s="41" t="n">
        <v>2025</v>
      </c>
      <c r="I13" s="41" t="n">
        <v>2026</v>
      </c>
      <c r="J13" s="41" t="n">
        <v>2027</v>
      </c>
      <c r="K13" s="41" t="n">
        <v>2028</v>
      </c>
      <c r="L13" s="41" t="n">
        <v>2029</v>
      </c>
      <c r="M13" s="41" t="n">
        <v>2030</v>
      </c>
      <c r="N13" s="41" t="n">
        <v>2031</v>
      </c>
      <c r="O13" s="41" t="n">
        <v>2032</v>
      </c>
      <c r="P13" s="41" t="n">
        <v>2033</v>
      </c>
      <c r="Q13" s="41" t="n">
        <v>2034</v>
      </c>
      <c r="R13" s="41" t="n">
        <v>2035</v>
      </c>
      <c r="S13" s="41" t="n">
        <v>2036</v>
      </c>
      <c r="T13" s="41" t="n">
        <v>2037</v>
      </c>
      <c r="U13" s="41" t="n">
        <v>2038</v>
      </c>
      <c r="V13" s="41" t="n">
        <v>2039</v>
      </c>
      <c r="W13" s="41" t="n">
        <v>2040</v>
      </c>
      <c r="X13" s="41" t="n">
        <v>2041</v>
      </c>
      <c r="Y13" s="41" t="n">
        <v>2042</v>
      </c>
      <c r="Z13" s="41" t="n">
        <v>2043</v>
      </c>
      <c r="AA13" s="41" t="n">
        <v>2044</v>
      </c>
      <c r="AB13" s="41" t="n">
        <v>2045</v>
      </c>
      <c r="AC13" s="41" t="n">
        <v>2046</v>
      </c>
      <c r="AD13" s="41" t="n">
        <v>2047</v>
      </c>
      <c r="AE13" s="41" t="n">
        <v>2048</v>
      </c>
      <c r="AF13" s="41" t="n">
        <v>2049</v>
      </c>
      <c r="AG13" s="41" t="n">
        <v>2050</v>
      </c>
      <c r="AH13" s="46" t="inlineStr">
        <is>
          <t>(percent)</t>
        </is>
      </c>
    </row>
    <row r="14" ht="15" customHeight="1" s="163" thickTop="1"/>
    <row r="15" ht="15" customHeight="1" s="163">
      <c r="B15" s="47" t="inlineStr">
        <is>
          <t xml:space="preserve"> Crude Oil</t>
        </is>
      </c>
    </row>
    <row r="16" ht="15" customHeight="1" s="163">
      <c r="A16" s="21" t="inlineStr">
        <is>
          <t>PSD000:ba_DomesticCrude</t>
        </is>
      </c>
      <c r="B16" s="48" t="inlineStr">
        <is>
          <t xml:space="preserve">   Domestic Crude Production 1/</t>
        </is>
      </c>
      <c r="C16" s="49" t="n">
        <v>11.470048</v>
      </c>
      <c r="D16" s="49" t="n">
        <v>11.393803</v>
      </c>
      <c r="E16" s="49" t="n">
        <v>11.802375</v>
      </c>
      <c r="F16" s="49" t="n">
        <v>13.463839</v>
      </c>
      <c r="G16" s="49" t="n">
        <v>14.764209</v>
      </c>
      <c r="H16" s="49" t="n">
        <v>15.909644</v>
      </c>
      <c r="I16" s="49" t="n">
        <v>16.658766</v>
      </c>
      <c r="J16" s="49" t="n">
        <v>17.065018</v>
      </c>
      <c r="K16" s="49" t="n">
        <v>17.395397</v>
      </c>
      <c r="L16" s="49" t="n">
        <v>17.593847</v>
      </c>
      <c r="M16" s="49" t="n">
        <v>17.711958</v>
      </c>
      <c r="N16" s="49" t="n">
        <v>17.862158</v>
      </c>
      <c r="O16" s="49" t="n">
        <v>18.046314</v>
      </c>
      <c r="P16" s="49" t="n">
        <v>18.076929</v>
      </c>
      <c r="Q16" s="49" t="n">
        <v>18.215654</v>
      </c>
      <c r="R16" s="49" t="n">
        <v>18.377293</v>
      </c>
      <c r="S16" s="49" t="n">
        <v>18.469908</v>
      </c>
      <c r="T16" s="49" t="n">
        <v>18.521105</v>
      </c>
      <c r="U16" s="49" t="n">
        <v>18.442879</v>
      </c>
      <c r="V16" s="49" t="n">
        <v>18.536312</v>
      </c>
      <c r="W16" s="49" t="n">
        <v>18.643</v>
      </c>
      <c r="X16" s="49" t="n">
        <v>18.699743</v>
      </c>
      <c r="Y16" s="49" t="n">
        <v>18.727303</v>
      </c>
      <c r="Z16" s="49" t="n">
        <v>18.785597</v>
      </c>
      <c r="AA16" s="49" t="n">
        <v>18.7243</v>
      </c>
      <c r="AB16" s="49" t="n">
        <v>18.783882</v>
      </c>
      <c r="AC16" s="49" t="n">
        <v>18.666399</v>
      </c>
      <c r="AD16" s="49" t="n">
        <v>18.600128</v>
      </c>
      <c r="AE16" s="49" t="n">
        <v>18.491758</v>
      </c>
      <c r="AF16" s="49" t="n">
        <v>18.308939</v>
      </c>
      <c r="AG16" s="49" t="n">
        <v>18.083735</v>
      </c>
      <c r="AH16" s="167" t="n">
        <v>0.015292</v>
      </c>
    </row>
    <row r="17" ht="15" customHeight="1" s="163">
      <c r="A17" s="21" t="inlineStr">
        <is>
          <t>PSD000:ba_Alaska</t>
        </is>
      </c>
      <c r="B17" s="48" t="inlineStr">
        <is>
          <t xml:space="preserve">     Alaska</t>
        </is>
      </c>
      <c r="C17" s="49" t="n">
        <v>0.457568</v>
      </c>
      <c r="D17" s="49" t="n">
        <v>0.485528</v>
      </c>
      <c r="E17" s="49" t="n">
        <v>0.472</v>
      </c>
      <c r="F17" s="49" t="n">
        <v>0.571869</v>
      </c>
      <c r="G17" s="49" t="n">
        <v>0.587268</v>
      </c>
      <c r="H17" s="49" t="n">
        <v>0.575323</v>
      </c>
      <c r="I17" s="49" t="n">
        <v>0.630084</v>
      </c>
      <c r="J17" s="49" t="n">
        <v>0.650015</v>
      </c>
      <c r="K17" s="49" t="n">
        <v>0.63542</v>
      </c>
      <c r="L17" s="49" t="n">
        <v>0.620317</v>
      </c>
      <c r="M17" s="49" t="n">
        <v>0.596319</v>
      </c>
      <c r="N17" s="49" t="n">
        <v>0.634163</v>
      </c>
      <c r="O17" s="49" t="n">
        <v>0.73086</v>
      </c>
      <c r="P17" s="49" t="n">
        <v>0.777783</v>
      </c>
      <c r="Q17" s="49" t="n">
        <v>0.787859</v>
      </c>
      <c r="R17" s="49" t="n">
        <v>0.850958</v>
      </c>
      <c r="S17" s="49" t="n">
        <v>0.920024</v>
      </c>
      <c r="T17" s="49" t="n">
        <v>0.973387</v>
      </c>
      <c r="U17" s="49" t="n">
        <v>0.9648600000000001</v>
      </c>
      <c r="V17" s="49" t="n">
        <v>0.993433</v>
      </c>
      <c r="W17" s="49" t="n">
        <v>1.0002</v>
      </c>
      <c r="X17" s="49" t="n">
        <v>0.983506</v>
      </c>
      <c r="Y17" s="49" t="n">
        <v>0.958657</v>
      </c>
      <c r="Z17" s="49" t="n">
        <v>0.936162</v>
      </c>
      <c r="AA17" s="49" t="n">
        <v>0.91327</v>
      </c>
      <c r="AB17" s="49" t="n">
        <v>0.866046</v>
      </c>
      <c r="AC17" s="49" t="n">
        <v>0.812754</v>
      </c>
      <c r="AD17" s="49" t="n">
        <v>0.9792380000000001</v>
      </c>
      <c r="AE17" s="49" t="n">
        <v>0.983367</v>
      </c>
      <c r="AF17" s="49" t="n">
        <v>0.962642</v>
      </c>
      <c r="AG17" s="49" t="n">
        <v>0.911095</v>
      </c>
      <c r="AH17" s="167" t="n">
        <v>0.023223</v>
      </c>
    </row>
    <row r="18" ht="15" customHeight="1" s="163">
      <c r="A18" s="21" t="inlineStr">
        <is>
          <t>PSD000:ba_Lower48States</t>
        </is>
      </c>
      <c r="B18" s="48" t="inlineStr">
        <is>
          <t xml:space="preserve">     Lower 48 States</t>
        </is>
      </c>
      <c r="C18" s="49" t="n">
        <v>11.01248</v>
      </c>
      <c r="D18" s="49" t="n">
        <v>10.908275</v>
      </c>
      <c r="E18" s="49" t="n">
        <v>11.330375</v>
      </c>
      <c r="F18" s="49" t="n">
        <v>12.89197</v>
      </c>
      <c r="G18" s="49" t="n">
        <v>14.176941</v>
      </c>
      <c r="H18" s="49" t="n">
        <v>15.334321</v>
      </c>
      <c r="I18" s="49" t="n">
        <v>16.028681</v>
      </c>
      <c r="J18" s="49" t="n">
        <v>16.415003</v>
      </c>
      <c r="K18" s="49" t="n">
        <v>16.759977</v>
      </c>
      <c r="L18" s="49" t="n">
        <v>16.973532</v>
      </c>
      <c r="M18" s="49" t="n">
        <v>17.115639</v>
      </c>
      <c r="N18" s="49" t="n">
        <v>17.227995</v>
      </c>
      <c r="O18" s="49" t="n">
        <v>17.315453</v>
      </c>
      <c r="P18" s="49" t="n">
        <v>17.299145</v>
      </c>
      <c r="Q18" s="49" t="n">
        <v>17.427795</v>
      </c>
      <c r="R18" s="49" t="n">
        <v>17.526333</v>
      </c>
      <c r="S18" s="49" t="n">
        <v>17.549885</v>
      </c>
      <c r="T18" s="49" t="n">
        <v>17.547718</v>
      </c>
      <c r="U18" s="49" t="n">
        <v>17.47802</v>
      </c>
      <c r="V18" s="49" t="n">
        <v>17.542879</v>
      </c>
      <c r="W18" s="49" t="n">
        <v>17.642799</v>
      </c>
      <c r="X18" s="49" t="n">
        <v>17.716238</v>
      </c>
      <c r="Y18" s="49" t="n">
        <v>17.768644</v>
      </c>
      <c r="Z18" s="49" t="n">
        <v>17.849436</v>
      </c>
      <c r="AA18" s="49" t="n">
        <v>17.811031</v>
      </c>
      <c r="AB18" s="49" t="n">
        <v>17.917837</v>
      </c>
      <c r="AC18" s="49" t="n">
        <v>17.853643</v>
      </c>
      <c r="AD18" s="49" t="n">
        <v>17.62089</v>
      </c>
      <c r="AE18" s="49" t="n">
        <v>17.508392</v>
      </c>
      <c r="AF18" s="49" t="n">
        <v>17.346296</v>
      </c>
      <c r="AG18" s="49" t="n">
        <v>17.17264</v>
      </c>
      <c r="AH18" s="167" t="n">
        <v>0.01492</v>
      </c>
    </row>
    <row r="19" ht="15" customHeight="1" s="163">
      <c r="A19" s="21" t="inlineStr">
        <is>
          <t>PSD000:ba_NetImports</t>
        </is>
      </c>
      <c r="B19" s="48" t="inlineStr">
        <is>
          <t xml:space="preserve">   Net Imports</t>
        </is>
      </c>
      <c r="C19" s="49" t="n">
        <v>2.83</v>
      </c>
      <c r="D19" s="49" t="n">
        <v>4.5</v>
      </c>
      <c r="E19" s="49" t="n">
        <v>4.978331</v>
      </c>
      <c r="F19" s="49" t="n">
        <v>3.593823</v>
      </c>
      <c r="G19" s="49" t="n">
        <v>2.457359</v>
      </c>
      <c r="H19" s="49" t="n">
        <v>1.407645</v>
      </c>
      <c r="I19" s="49" t="n">
        <v>0.784519</v>
      </c>
      <c r="J19" s="49" t="n">
        <v>0.352411</v>
      </c>
      <c r="K19" s="49" t="n">
        <v>-0.037097</v>
      </c>
      <c r="L19" s="49" t="n">
        <v>-0.212519</v>
      </c>
      <c r="M19" s="49" t="n">
        <v>-0.334625</v>
      </c>
      <c r="N19" s="49" t="n">
        <v>-0.628728</v>
      </c>
      <c r="O19" s="49" t="n">
        <v>-0.8333469999999999</v>
      </c>
      <c r="P19" s="49" t="n">
        <v>-0.9187110000000001</v>
      </c>
      <c r="Q19" s="49" t="n">
        <v>-1.03619</v>
      </c>
      <c r="R19" s="49" t="n">
        <v>-1.246972</v>
      </c>
      <c r="S19" s="49" t="n">
        <v>-1.324448</v>
      </c>
      <c r="T19" s="49" t="n">
        <v>-1.333416</v>
      </c>
      <c r="U19" s="49" t="n">
        <v>-1.264689</v>
      </c>
      <c r="V19" s="49" t="n">
        <v>-1.311267</v>
      </c>
      <c r="W19" s="49" t="n">
        <v>-1.486557</v>
      </c>
      <c r="X19" s="49" t="n">
        <v>-1.52511</v>
      </c>
      <c r="Y19" s="49" t="n">
        <v>-1.56215</v>
      </c>
      <c r="Z19" s="49" t="n">
        <v>-1.689595</v>
      </c>
      <c r="AA19" s="49" t="n">
        <v>-1.614141</v>
      </c>
      <c r="AB19" s="49" t="n">
        <v>-1.725721</v>
      </c>
      <c r="AC19" s="49" t="n">
        <v>-1.664545</v>
      </c>
      <c r="AD19" s="49" t="n">
        <v>-1.538841</v>
      </c>
      <c r="AE19" s="49" t="n">
        <v>-1.536279</v>
      </c>
      <c r="AF19" s="49" t="n">
        <v>-1.36718</v>
      </c>
      <c r="AG19" s="49" t="n">
        <v>-1.096508</v>
      </c>
      <c r="AH19" s="167" t="inlineStr">
        <is>
          <t>- -</t>
        </is>
      </c>
    </row>
    <row r="20" ht="15" customHeight="1" s="163">
      <c r="A20" s="21" t="inlineStr">
        <is>
          <t>PSD000:ba_GrossImports</t>
        </is>
      </c>
      <c r="B20" s="48" t="inlineStr">
        <is>
          <t xml:space="preserve">     Gross Imports</t>
        </is>
      </c>
      <c r="C20" s="49" t="n">
        <v>6.053</v>
      </c>
      <c r="D20" s="49" t="n">
        <v>7.55</v>
      </c>
      <c r="E20" s="49" t="n">
        <v>7.722823</v>
      </c>
      <c r="F20" s="49" t="n">
        <v>6.579804</v>
      </c>
      <c r="G20" s="49" t="n">
        <v>5.623703</v>
      </c>
      <c r="H20" s="49" t="n">
        <v>4.518443</v>
      </c>
      <c r="I20" s="49" t="n">
        <v>4.136553</v>
      </c>
      <c r="J20" s="49" t="n">
        <v>3.73939</v>
      </c>
      <c r="K20" s="49" t="n">
        <v>3.41854</v>
      </c>
      <c r="L20" s="49" t="n">
        <v>3.283296</v>
      </c>
      <c r="M20" s="49" t="n">
        <v>3.169227</v>
      </c>
      <c r="N20" s="49" t="n">
        <v>2.903329</v>
      </c>
      <c r="O20" s="49" t="n">
        <v>2.735321</v>
      </c>
      <c r="P20" s="49" t="n">
        <v>2.650543</v>
      </c>
      <c r="Q20" s="49" t="n">
        <v>2.551661</v>
      </c>
      <c r="R20" s="49" t="n">
        <v>2.452317</v>
      </c>
      <c r="S20" s="49" t="n">
        <v>2.478246</v>
      </c>
      <c r="T20" s="49" t="n">
        <v>2.523237</v>
      </c>
      <c r="U20" s="49" t="n">
        <v>2.534668</v>
      </c>
      <c r="V20" s="49" t="n">
        <v>2.589993</v>
      </c>
      <c r="W20" s="49" t="n">
        <v>2.350442</v>
      </c>
      <c r="X20" s="49" t="n">
        <v>2.329482</v>
      </c>
      <c r="Y20" s="49" t="n">
        <v>2.359202</v>
      </c>
      <c r="Z20" s="49" t="n">
        <v>2.338904</v>
      </c>
      <c r="AA20" s="49" t="n">
        <v>2.216702</v>
      </c>
      <c r="AB20" s="49" t="n">
        <v>2.092495</v>
      </c>
      <c r="AC20" s="49" t="n">
        <v>2.03558</v>
      </c>
      <c r="AD20" s="49" t="n">
        <v>2.212379</v>
      </c>
      <c r="AE20" s="49" t="n">
        <v>2.306695</v>
      </c>
      <c r="AF20" s="49" t="n">
        <v>2.395366</v>
      </c>
      <c r="AG20" s="49" t="n">
        <v>2.561332</v>
      </c>
      <c r="AH20" s="167" t="n">
        <v>-0.028261</v>
      </c>
    </row>
    <row r="21" ht="15" customHeight="1" s="163">
      <c r="A21" s="21" t="inlineStr">
        <is>
          <t>PSD000:ba_Exports</t>
        </is>
      </c>
      <c r="B21" s="48" t="inlineStr">
        <is>
          <t xml:space="preserve">     Exports</t>
        </is>
      </c>
      <c r="C21" s="49" t="n">
        <v>3.223</v>
      </c>
      <c r="D21" s="49" t="n">
        <v>3.05</v>
      </c>
      <c r="E21" s="49" t="n">
        <v>2.744491</v>
      </c>
      <c r="F21" s="49" t="n">
        <v>2.985981</v>
      </c>
      <c r="G21" s="49" t="n">
        <v>3.166344</v>
      </c>
      <c r="H21" s="49" t="n">
        <v>3.110797</v>
      </c>
      <c r="I21" s="49" t="n">
        <v>3.352034</v>
      </c>
      <c r="J21" s="49" t="n">
        <v>3.38698</v>
      </c>
      <c r="K21" s="49" t="n">
        <v>3.455637</v>
      </c>
      <c r="L21" s="49" t="n">
        <v>3.495814</v>
      </c>
      <c r="M21" s="49" t="n">
        <v>3.503852</v>
      </c>
      <c r="N21" s="49" t="n">
        <v>3.532057</v>
      </c>
      <c r="O21" s="49" t="n">
        <v>3.568667</v>
      </c>
      <c r="P21" s="49" t="n">
        <v>3.569253</v>
      </c>
      <c r="Q21" s="49" t="n">
        <v>3.587851</v>
      </c>
      <c r="R21" s="49" t="n">
        <v>3.699289</v>
      </c>
      <c r="S21" s="49" t="n">
        <v>3.802694</v>
      </c>
      <c r="T21" s="49" t="n">
        <v>3.856652</v>
      </c>
      <c r="U21" s="49" t="n">
        <v>3.799357</v>
      </c>
      <c r="V21" s="49" t="n">
        <v>3.90126</v>
      </c>
      <c r="W21" s="49" t="n">
        <v>3.836999</v>
      </c>
      <c r="X21" s="49" t="n">
        <v>3.854593</v>
      </c>
      <c r="Y21" s="49" t="n">
        <v>3.921353</v>
      </c>
      <c r="Z21" s="49" t="n">
        <v>4.028498</v>
      </c>
      <c r="AA21" s="49" t="n">
        <v>3.830842</v>
      </c>
      <c r="AB21" s="49" t="n">
        <v>3.818216</v>
      </c>
      <c r="AC21" s="49" t="n">
        <v>3.700125</v>
      </c>
      <c r="AD21" s="49" t="n">
        <v>3.75122</v>
      </c>
      <c r="AE21" s="49" t="n">
        <v>3.842975</v>
      </c>
      <c r="AF21" s="49" t="n">
        <v>3.762546</v>
      </c>
      <c r="AG21" s="49" t="n">
        <v>3.65784</v>
      </c>
      <c r="AH21" s="167" t="n">
        <v>0.004228</v>
      </c>
    </row>
    <row r="22" ht="15" customHeight="1" s="163">
      <c r="A22" s="21" t="inlineStr">
        <is>
          <t>PSD000:ba_OtherCrudeSup</t>
        </is>
      </c>
      <c r="B22" s="48" t="inlineStr">
        <is>
          <t xml:space="preserve">   Other Crude Supply 2/</t>
        </is>
      </c>
      <c r="C22" s="49" t="n">
        <v>0.042</v>
      </c>
      <c r="D22" s="49" t="n">
        <v>0.296</v>
      </c>
      <c r="E22" s="49" t="n">
        <v>0.03425</v>
      </c>
      <c r="F22" s="49" t="n">
        <v>0.0774</v>
      </c>
      <c r="G22" s="49" t="n">
        <v>0.09563000000000001</v>
      </c>
      <c r="H22" s="49" t="n">
        <v>0.07192</v>
      </c>
      <c r="I22" s="49" t="n">
        <v>0</v>
      </c>
      <c r="J22" s="49" t="n">
        <v>0</v>
      </c>
      <c r="K22" s="49" t="n">
        <v>0</v>
      </c>
      <c r="L22" s="49" t="n">
        <v>0</v>
      </c>
      <c r="M22" s="49" t="n">
        <v>0</v>
      </c>
      <c r="N22" s="49" t="n">
        <v>0</v>
      </c>
      <c r="O22" s="49" t="n">
        <v>0</v>
      </c>
      <c r="P22" s="49" t="n">
        <v>0</v>
      </c>
      <c r="Q22" s="49" t="n">
        <v>0</v>
      </c>
      <c r="R22" s="49" t="n">
        <v>0</v>
      </c>
      <c r="S22" s="49" t="n">
        <v>0</v>
      </c>
      <c r="T22" s="49" t="n">
        <v>0</v>
      </c>
      <c r="U22" s="49" t="n">
        <v>0</v>
      </c>
      <c r="V22" s="49" t="n">
        <v>0</v>
      </c>
      <c r="W22" s="49" t="n">
        <v>0</v>
      </c>
      <c r="X22" s="49" t="n">
        <v>0</v>
      </c>
      <c r="Y22" s="49" t="n">
        <v>0</v>
      </c>
      <c r="Z22" s="49" t="n">
        <v>0</v>
      </c>
      <c r="AA22" s="49" t="n">
        <v>0</v>
      </c>
      <c r="AB22" s="49" t="n">
        <v>0</v>
      </c>
      <c r="AC22" s="49" t="n">
        <v>0</v>
      </c>
      <c r="AD22" s="49" t="n">
        <v>0</v>
      </c>
      <c r="AE22" s="49" t="n">
        <v>0</v>
      </c>
      <c r="AF22" s="49" t="n">
        <v>0</v>
      </c>
      <c r="AG22" s="49" t="n">
        <v>0</v>
      </c>
      <c r="AH22" s="167" t="inlineStr">
        <is>
          <t>- -</t>
        </is>
      </c>
    </row>
    <row r="23" ht="15" customHeight="1" s="163">
      <c r="A23" s="21" t="inlineStr">
        <is>
          <t>PSD000:ba_TotalCrudeSup</t>
        </is>
      </c>
      <c r="B23" s="47" t="inlineStr">
        <is>
          <t xml:space="preserve">     Total Crude Supply</t>
        </is>
      </c>
      <c r="C23" s="50" t="n">
        <v>14.342048</v>
      </c>
      <c r="D23" s="50" t="n">
        <v>16.189802</v>
      </c>
      <c r="E23" s="50" t="n">
        <v>16.814957</v>
      </c>
      <c r="F23" s="50" t="n">
        <v>17.135061</v>
      </c>
      <c r="G23" s="50" t="n">
        <v>17.317198</v>
      </c>
      <c r="H23" s="50" t="n">
        <v>17.38921</v>
      </c>
      <c r="I23" s="50" t="n">
        <v>17.443285</v>
      </c>
      <c r="J23" s="50" t="n">
        <v>17.417429</v>
      </c>
      <c r="K23" s="50" t="n">
        <v>17.358299</v>
      </c>
      <c r="L23" s="50" t="n">
        <v>17.381329</v>
      </c>
      <c r="M23" s="50" t="n">
        <v>17.377333</v>
      </c>
      <c r="N23" s="50" t="n">
        <v>17.233431</v>
      </c>
      <c r="O23" s="50" t="n">
        <v>17.212967</v>
      </c>
      <c r="P23" s="50" t="n">
        <v>17.158218</v>
      </c>
      <c r="Q23" s="50" t="n">
        <v>17.179464</v>
      </c>
      <c r="R23" s="50" t="n">
        <v>17.130322</v>
      </c>
      <c r="S23" s="50" t="n">
        <v>17.14546</v>
      </c>
      <c r="T23" s="50" t="n">
        <v>17.187689</v>
      </c>
      <c r="U23" s="50" t="n">
        <v>17.17819</v>
      </c>
      <c r="V23" s="50" t="n">
        <v>17.225044</v>
      </c>
      <c r="W23" s="50" t="n">
        <v>17.156443</v>
      </c>
      <c r="X23" s="50" t="n">
        <v>17.174633</v>
      </c>
      <c r="Y23" s="50" t="n">
        <v>17.165152</v>
      </c>
      <c r="Z23" s="50" t="n">
        <v>17.096003</v>
      </c>
      <c r="AA23" s="50" t="n">
        <v>17.110159</v>
      </c>
      <c r="AB23" s="50" t="n">
        <v>17.058161</v>
      </c>
      <c r="AC23" s="50" t="n">
        <v>17.001854</v>
      </c>
      <c r="AD23" s="50" t="n">
        <v>17.061287</v>
      </c>
      <c r="AE23" s="50" t="n">
        <v>16.955479</v>
      </c>
      <c r="AF23" s="50" t="n">
        <v>16.941759</v>
      </c>
      <c r="AG23" s="50" t="n">
        <v>16.987226</v>
      </c>
      <c r="AH23" s="168" t="n">
        <v>0.005658</v>
      </c>
    </row>
    <row r="25" ht="15" customHeight="1" s="163">
      <c r="A25" s="21" t="inlineStr">
        <is>
          <t>PSD000:ca_NetProductImp</t>
        </is>
      </c>
      <c r="B25" s="48" t="inlineStr">
        <is>
          <t xml:space="preserve"> Net Product Imports</t>
        </is>
      </c>
      <c r="C25" s="49" t="n">
        <v>-3.217</v>
      </c>
      <c r="D25" s="49" t="n">
        <v>-3.635</v>
      </c>
      <c r="E25" s="49" t="n">
        <v>-5.141167</v>
      </c>
      <c r="F25" s="49" t="n">
        <v>-5.805974</v>
      </c>
      <c r="G25" s="49" t="n">
        <v>-6.059433</v>
      </c>
      <c r="H25" s="49" t="n">
        <v>-6.04869</v>
      </c>
      <c r="I25" s="49" t="n">
        <v>-6.184619</v>
      </c>
      <c r="J25" s="49" t="n">
        <v>-6.237433</v>
      </c>
      <c r="K25" s="49" t="n">
        <v>-6.240508</v>
      </c>
      <c r="L25" s="49" t="n">
        <v>-6.326443</v>
      </c>
      <c r="M25" s="49" t="n">
        <v>-6.397605</v>
      </c>
      <c r="N25" s="49" t="n">
        <v>-6.276576</v>
      </c>
      <c r="O25" s="49" t="n">
        <v>-6.315968</v>
      </c>
      <c r="P25" s="49" t="n">
        <v>-6.283312</v>
      </c>
      <c r="Q25" s="49" t="n">
        <v>-6.330205</v>
      </c>
      <c r="R25" s="49" t="n">
        <v>-6.219929</v>
      </c>
      <c r="S25" s="49" t="n">
        <v>-6.17811</v>
      </c>
      <c r="T25" s="49" t="n">
        <v>-6.19302</v>
      </c>
      <c r="U25" s="49" t="n">
        <v>-6.103359</v>
      </c>
      <c r="V25" s="49" t="n">
        <v>-6.065829</v>
      </c>
      <c r="W25" s="49" t="n">
        <v>-5.923633</v>
      </c>
      <c r="X25" s="49" t="n">
        <v>-5.859826</v>
      </c>
      <c r="Y25" s="49" t="n">
        <v>-5.78972</v>
      </c>
      <c r="Z25" s="49" t="n">
        <v>-5.652426</v>
      </c>
      <c r="AA25" s="49" t="n">
        <v>-5.600543</v>
      </c>
      <c r="AB25" s="49" t="n">
        <v>-5.483555</v>
      </c>
      <c r="AC25" s="49" t="n">
        <v>-5.30813</v>
      </c>
      <c r="AD25" s="49" t="n">
        <v>-5.279297</v>
      </c>
      <c r="AE25" s="49" t="n">
        <v>-5.1047</v>
      </c>
      <c r="AF25" s="49" t="n">
        <v>-4.931165</v>
      </c>
      <c r="AG25" s="49" t="n">
        <v>-4.803639</v>
      </c>
      <c r="AH25" s="167" t="n">
        <v>0.013454</v>
      </c>
    </row>
    <row r="26" ht="15" customHeight="1" s="163">
      <c r="A26" s="21" t="inlineStr">
        <is>
          <t>PSD000:ca_GrossRefinedP</t>
        </is>
      </c>
      <c r="B26" s="48" t="inlineStr">
        <is>
          <t xml:space="preserve">   Gross Refined Product Imports 3/</t>
        </is>
      </c>
      <c r="C26" s="49" t="n">
        <v>0.974</v>
      </c>
      <c r="D26" s="49" t="n">
        <v>0.852</v>
      </c>
      <c r="E26" s="49" t="n">
        <v>0.663636</v>
      </c>
      <c r="F26" s="49" t="n">
        <v>0.688918</v>
      </c>
      <c r="G26" s="49" t="n">
        <v>0.593925</v>
      </c>
      <c r="H26" s="49" t="n">
        <v>0.655942</v>
      </c>
      <c r="I26" s="49" t="n">
        <v>0.746345</v>
      </c>
      <c r="J26" s="49" t="n">
        <v>0.743055</v>
      </c>
      <c r="K26" s="49" t="n">
        <v>0.7396239999999999</v>
      </c>
      <c r="L26" s="49" t="n">
        <v>0.717576</v>
      </c>
      <c r="M26" s="49" t="n">
        <v>0.720043</v>
      </c>
      <c r="N26" s="49" t="n">
        <v>0.755148</v>
      </c>
      <c r="O26" s="49" t="n">
        <v>0.741328</v>
      </c>
      <c r="P26" s="49" t="n">
        <v>0.740191</v>
      </c>
      <c r="Q26" s="49" t="n">
        <v>0.740899</v>
      </c>
      <c r="R26" s="49" t="n">
        <v>0.766817</v>
      </c>
      <c r="S26" s="49" t="n">
        <v>0.753493</v>
      </c>
      <c r="T26" s="49" t="n">
        <v>0.786423</v>
      </c>
      <c r="U26" s="49" t="n">
        <v>0.79697</v>
      </c>
      <c r="V26" s="49" t="n">
        <v>0.784161</v>
      </c>
      <c r="W26" s="49" t="n">
        <v>0.801886</v>
      </c>
      <c r="X26" s="49" t="n">
        <v>0.824219</v>
      </c>
      <c r="Y26" s="49" t="n">
        <v>0.819259</v>
      </c>
      <c r="Z26" s="49" t="n">
        <v>0.786224</v>
      </c>
      <c r="AA26" s="49" t="n">
        <v>0.79239</v>
      </c>
      <c r="AB26" s="49" t="n">
        <v>0.82423</v>
      </c>
      <c r="AC26" s="49" t="n">
        <v>0.821949</v>
      </c>
      <c r="AD26" s="49" t="n">
        <v>0.786805</v>
      </c>
      <c r="AE26" s="49" t="n">
        <v>0.809824</v>
      </c>
      <c r="AF26" s="49" t="n">
        <v>0.815385</v>
      </c>
      <c r="AG26" s="49" t="n">
        <v>0.797282</v>
      </c>
      <c r="AH26" s="167" t="n">
        <v>-0.006651</v>
      </c>
    </row>
    <row r="27" ht="15" customHeight="1" s="163">
      <c r="A27" s="21" t="inlineStr">
        <is>
          <t>PSD000:ca_UnfinishedOil</t>
        </is>
      </c>
      <c r="B27" s="48" t="inlineStr">
        <is>
          <t xml:space="preserve">   Unfinished Oil Imports</t>
        </is>
      </c>
      <c r="C27" s="49" t="n">
        <v>0.5629999999999999</v>
      </c>
      <c r="D27" s="49" t="n">
        <v>0.698</v>
      </c>
      <c r="E27" s="49" t="n">
        <v>0.664649</v>
      </c>
      <c r="F27" s="49" t="n">
        <v>0.657648</v>
      </c>
      <c r="G27" s="49" t="n">
        <v>0.646594</v>
      </c>
      <c r="H27" s="49" t="n">
        <v>0.646558</v>
      </c>
      <c r="I27" s="49" t="n">
        <v>0.599429</v>
      </c>
      <c r="J27" s="49" t="n">
        <v>0.597477</v>
      </c>
      <c r="K27" s="49" t="n">
        <v>0.595157</v>
      </c>
      <c r="L27" s="49" t="n">
        <v>0.593301</v>
      </c>
      <c r="M27" s="49" t="n">
        <v>0.591622</v>
      </c>
      <c r="N27" s="49" t="n">
        <v>0.589303</v>
      </c>
      <c r="O27" s="49" t="n">
        <v>0.587351</v>
      </c>
      <c r="P27" s="49" t="n">
        <v>0.585399</v>
      </c>
      <c r="Q27" s="49" t="n">
        <v>0.583448</v>
      </c>
      <c r="R27" s="49" t="n">
        <v>0.581496</v>
      </c>
      <c r="S27" s="49" t="n">
        <v>0.573561</v>
      </c>
      <c r="T27" s="49" t="n">
        <v>0.569843</v>
      </c>
      <c r="U27" s="49" t="n">
        <v>0.567892</v>
      </c>
      <c r="V27" s="49" t="n">
        <v>0.566057</v>
      </c>
      <c r="W27" s="49" t="n">
        <v>0.564222</v>
      </c>
      <c r="X27" s="49" t="n">
        <v>0.562007</v>
      </c>
      <c r="Y27" s="49" t="n">
        <v>0.560094</v>
      </c>
      <c r="Z27" s="49" t="n">
        <v>0.56428</v>
      </c>
      <c r="AA27" s="49" t="n">
        <v>0.556503</v>
      </c>
      <c r="AB27" s="49" t="n">
        <v>0.554668</v>
      </c>
      <c r="AC27" s="49" t="n">
        <v>0.552833</v>
      </c>
      <c r="AD27" s="49" t="n">
        <v>0.550861</v>
      </c>
      <c r="AE27" s="49" t="n">
        <v>0.549163</v>
      </c>
      <c r="AF27" s="49" t="n">
        <v>0.547328</v>
      </c>
      <c r="AG27" s="49" t="n">
        <v>0.545356</v>
      </c>
      <c r="AH27" s="167" t="n">
        <v>-0.001061</v>
      </c>
    </row>
    <row r="28" ht="15" customHeight="1" s="163">
      <c r="A28" s="21" t="inlineStr">
        <is>
          <t>PSD000:ca_BlendingCompo</t>
        </is>
      </c>
      <c r="B28" s="48" t="inlineStr">
        <is>
          <t xml:space="preserve">   Blending Component Imports</t>
        </is>
      </c>
      <c r="C28" s="49" t="n">
        <v>0.359</v>
      </c>
      <c r="D28" s="49" t="n">
        <v>0.442</v>
      </c>
      <c r="E28" s="49" t="n">
        <v>0.598164</v>
      </c>
      <c r="F28" s="49" t="n">
        <v>0.607896</v>
      </c>
      <c r="G28" s="49" t="n">
        <v>0.627103</v>
      </c>
      <c r="H28" s="49" t="n">
        <v>0.637533</v>
      </c>
      <c r="I28" s="49" t="n">
        <v>0.610735</v>
      </c>
      <c r="J28" s="49" t="n">
        <v>0.5670539999999999</v>
      </c>
      <c r="K28" s="49" t="n">
        <v>0.520912</v>
      </c>
      <c r="L28" s="49" t="n">
        <v>0.48718</v>
      </c>
      <c r="M28" s="49" t="n">
        <v>0.458625</v>
      </c>
      <c r="N28" s="49" t="n">
        <v>0.432668</v>
      </c>
      <c r="O28" s="49" t="n">
        <v>0.409924</v>
      </c>
      <c r="P28" s="49" t="n">
        <v>0.388623</v>
      </c>
      <c r="Q28" s="49" t="n">
        <v>0.370196</v>
      </c>
      <c r="R28" s="49" t="n">
        <v>0.339486</v>
      </c>
      <c r="S28" s="49" t="n">
        <v>0.306775</v>
      </c>
      <c r="T28" s="49" t="n">
        <v>0.266764</v>
      </c>
      <c r="U28" s="49" t="n">
        <v>0.269021</v>
      </c>
      <c r="V28" s="49" t="n">
        <v>0.261552</v>
      </c>
      <c r="W28" s="49" t="n">
        <v>0.27168</v>
      </c>
      <c r="X28" s="49" t="n">
        <v>0.275688</v>
      </c>
      <c r="Y28" s="49" t="n">
        <v>0.27082</v>
      </c>
      <c r="Z28" s="49" t="n">
        <v>0.281929</v>
      </c>
      <c r="AA28" s="49" t="n">
        <v>0.280153</v>
      </c>
      <c r="AB28" s="49" t="n">
        <v>0.272917</v>
      </c>
      <c r="AC28" s="49" t="n">
        <v>0.277627</v>
      </c>
      <c r="AD28" s="49" t="n">
        <v>0.282305</v>
      </c>
      <c r="AE28" s="49" t="n">
        <v>0.288714</v>
      </c>
      <c r="AF28" s="49" t="n">
        <v>0.293345</v>
      </c>
      <c r="AG28" s="49" t="n">
        <v>0.308649</v>
      </c>
      <c r="AH28" s="167" t="n">
        <v>-0.005025</v>
      </c>
    </row>
    <row r="29" ht="15" customHeight="1" s="163">
      <c r="A29" s="21" t="inlineStr">
        <is>
          <t>PSD000:ca_Exports</t>
        </is>
      </c>
      <c r="B29" s="48" t="inlineStr">
        <is>
          <t xml:space="preserve">   Exports</t>
        </is>
      </c>
      <c r="C29" s="49" t="n">
        <v>5.113</v>
      </c>
      <c r="D29" s="49" t="n">
        <v>5.627</v>
      </c>
      <c r="E29" s="49" t="n">
        <v>7.067616</v>
      </c>
      <c r="F29" s="49" t="n">
        <v>7.760436</v>
      </c>
      <c r="G29" s="49" t="n">
        <v>7.927055</v>
      </c>
      <c r="H29" s="49" t="n">
        <v>7.988723</v>
      </c>
      <c r="I29" s="49" t="n">
        <v>8.141128999999999</v>
      </c>
      <c r="J29" s="49" t="n">
        <v>8.145020000000001</v>
      </c>
      <c r="K29" s="49" t="n">
        <v>8.096202</v>
      </c>
      <c r="L29" s="49" t="n">
        <v>8.124499999999999</v>
      </c>
      <c r="M29" s="49" t="n">
        <v>8.167895</v>
      </c>
      <c r="N29" s="49" t="n">
        <v>8.053694999999999</v>
      </c>
      <c r="O29" s="49" t="n">
        <v>8.05457</v>
      </c>
      <c r="P29" s="49" t="n">
        <v>7.997526</v>
      </c>
      <c r="Q29" s="49" t="n">
        <v>8.024747</v>
      </c>
      <c r="R29" s="49" t="n">
        <v>7.907728</v>
      </c>
      <c r="S29" s="49" t="n">
        <v>7.811939</v>
      </c>
      <c r="T29" s="49" t="n">
        <v>7.81605</v>
      </c>
      <c r="U29" s="49" t="n">
        <v>7.737242</v>
      </c>
      <c r="V29" s="49" t="n">
        <v>7.677599</v>
      </c>
      <c r="W29" s="49" t="n">
        <v>7.561421</v>
      </c>
      <c r="X29" s="49" t="n">
        <v>7.52174</v>
      </c>
      <c r="Y29" s="49" t="n">
        <v>7.439892</v>
      </c>
      <c r="Z29" s="49" t="n">
        <v>7.28486</v>
      </c>
      <c r="AA29" s="49" t="n">
        <v>7.229589</v>
      </c>
      <c r="AB29" s="49" t="n">
        <v>7.13537</v>
      </c>
      <c r="AC29" s="49" t="n">
        <v>6.960539</v>
      </c>
      <c r="AD29" s="49" t="n">
        <v>6.899268</v>
      </c>
      <c r="AE29" s="49" t="n">
        <v>6.7524</v>
      </c>
      <c r="AF29" s="49" t="n">
        <v>6.587223</v>
      </c>
      <c r="AG29" s="49" t="n">
        <v>6.454926</v>
      </c>
      <c r="AH29" s="167" t="n">
        <v>0.007799</v>
      </c>
    </row>
    <row r="30" ht="15" customHeight="1" s="163">
      <c r="A30" s="21" t="inlineStr">
        <is>
          <t>PSD000:ca_RefineryProce</t>
        </is>
      </c>
      <c r="B30" s="48" t="inlineStr">
        <is>
          <t xml:space="preserve"> Refinery Processing Gain 4/</t>
        </is>
      </c>
      <c r="C30" s="49" t="n">
        <v>0.963</v>
      </c>
      <c r="D30" s="49" t="n">
        <v>1.093</v>
      </c>
      <c r="E30" s="49" t="n">
        <v>1.014167</v>
      </c>
      <c r="F30" s="49" t="n">
        <v>0.9613969999999999</v>
      </c>
      <c r="G30" s="49" t="n">
        <v>0.87176</v>
      </c>
      <c r="H30" s="49" t="n">
        <v>0.871038</v>
      </c>
      <c r="I30" s="49" t="n">
        <v>0.880233</v>
      </c>
      <c r="J30" s="49" t="n">
        <v>0.857901</v>
      </c>
      <c r="K30" s="49" t="n">
        <v>0.851445</v>
      </c>
      <c r="L30" s="49" t="n">
        <v>0.863227</v>
      </c>
      <c r="M30" s="49" t="n">
        <v>0.891242</v>
      </c>
      <c r="N30" s="49" t="n">
        <v>0.86306</v>
      </c>
      <c r="O30" s="49" t="n">
        <v>0.86306</v>
      </c>
      <c r="P30" s="49" t="n">
        <v>0.864255</v>
      </c>
      <c r="Q30" s="49" t="n">
        <v>0.881839</v>
      </c>
      <c r="R30" s="49" t="n">
        <v>0.8805269999999999</v>
      </c>
      <c r="S30" s="49" t="n">
        <v>0.897274</v>
      </c>
      <c r="T30" s="49" t="n">
        <v>0.903207</v>
      </c>
      <c r="U30" s="49" t="n">
        <v>0.9107189999999999</v>
      </c>
      <c r="V30" s="49" t="n">
        <v>0.920223</v>
      </c>
      <c r="W30" s="49" t="n">
        <v>0.916578</v>
      </c>
      <c r="X30" s="49" t="n">
        <v>0.92058</v>
      </c>
      <c r="Y30" s="49" t="n">
        <v>0.922656</v>
      </c>
      <c r="Z30" s="49" t="n">
        <v>0.922068</v>
      </c>
      <c r="AA30" s="49" t="n">
        <v>0.918539</v>
      </c>
      <c r="AB30" s="49" t="n">
        <v>0.923866</v>
      </c>
      <c r="AC30" s="49" t="n">
        <v>0.916862</v>
      </c>
      <c r="AD30" s="49" t="n">
        <v>0.909595</v>
      </c>
      <c r="AE30" s="49" t="n">
        <v>0.911573</v>
      </c>
      <c r="AF30" s="49" t="n">
        <v>0.907981</v>
      </c>
      <c r="AG30" s="49" t="n">
        <v>0.910409</v>
      </c>
      <c r="AH30" s="167" t="n">
        <v>-0.00187</v>
      </c>
    </row>
    <row r="31" ht="16" customHeight="1" s="163">
      <c r="A31" s="21" t="inlineStr">
        <is>
          <t>PSD000:ProductStockDraw</t>
        </is>
      </c>
      <c r="B31" s="48" t="inlineStr">
        <is>
          <t xml:space="preserve"> Product Stock Withdrawal</t>
        </is>
      </c>
      <c r="C31" s="49" t="n">
        <v>-0.083</v>
      </c>
      <c r="D31" s="49" t="n">
        <v>0.052</v>
      </c>
      <c r="E31" s="49" t="n">
        <v>0</v>
      </c>
      <c r="F31" s="49" t="n">
        <v>0</v>
      </c>
      <c r="G31" s="49" t="n">
        <v>0</v>
      </c>
      <c r="H31" s="49" t="n">
        <v>0</v>
      </c>
      <c r="I31" s="49" t="n">
        <v>0</v>
      </c>
      <c r="J31" s="49" t="n">
        <v>0</v>
      </c>
      <c r="K31" s="49" t="n">
        <v>0</v>
      </c>
      <c r="L31" s="49" t="n">
        <v>0</v>
      </c>
      <c r="M31" s="49" t="n">
        <v>0</v>
      </c>
      <c r="N31" s="49" t="n">
        <v>0</v>
      </c>
      <c r="O31" s="49" t="n">
        <v>0</v>
      </c>
      <c r="P31" s="49" t="n">
        <v>0</v>
      </c>
      <c r="Q31" s="49" t="n">
        <v>0</v>
      </c>
      <c r="R31" s="49" t="n">
        <v>0</v>
      </c>
      <c r="S31" s="49" t="n">
        <v>0</v>
      </c>
      <c r="T31" s="49" t="n">
        <v>0</v>
      </c>
      <c r="U31" s="49" t="n">
        <v>0</v>
      </c>
      <c r="V31" s="49" t="n">
        <v>0</v>
      </c>
      <c r="W31" s="49" t="n">
        <v>0</v>
      </c>
      <c r="X31" s="49" t="n">
        <v>0</v>
      </c>
      <c r="Y31" s="49" t="n">
        <v>0</v>
      </c>
      <c r="Z31" s="49" t="n">
        <v>0</v>
      </c>
      <c r="AA31" s="49" t="n">
        <v>0</v>
      </c>
      <c r="AB31" s="49" t="n">
        <v>0</v>
      </c>
      <c r="AC31" s="49" t="n">
        <v>0</v>
      </c>
      <c r="AD31" s="49" t="n">
        <v>0</v>
      </c>
      <c r="AE31" s="49" t="n">
        <v>0</v>
      </c>
      <c r="AF31" s="49" t="n">
        <v>0</v>
      </c>
      <c r="AG31" s="49" t="n">
        <v>0</v>
      </c>
      <c r="AH31" s="167" t="inlineStr">
        <is>
          <t>- -</t>
        </is>
      </c>
    </row>
    <row r="32" ht="16" customHeight="1" s="163">
      <c r="A32" s="21" t="inlineStr">
        <is>
          <t>PSD000:ca_NaturalGasPla</t>
        </is>
      </c>
      <c r="B32" s="48" t="inlineStr">
        <is>
          <t xml:space="preserve"> Natural Gas Plant Liquids</t>
        </is>
      </c>
      <c r="C32" s="49" t="n">
        <v>5.02603</v>
      </c>
      <c r="D32" s="49" t="n">
        <v>5.285623</v>
      </c>
      <c r="E32" s="49" t="n">
        <v>5.76939</v>
      </c>
      <c r="F32" s="49" t="n">
        <v>6.422579</v>
      </c>
      <c r="G32" s="49" t="n">
        <v>6.776206</v>
      </c>
      <c r="H32" s="49" t="n">
        <v>6.878848</v>
      </c>
      <c r="I32" s="49" t="n">
        <v>7.008146</v>
      </c>
      <c r="J32" s="49" t="n">
        <v>7.111195</v>
      </c>
      <c r="K32" s="49" t="n">
        <v>7.202125</v>
      </c>
      <c r="L32" s="49" t="n">
        <v>7.249544</v>
      </c>
      <c r="M32" s="49" t="n">
        <v>7.337009</v>
      </c>
      <c r="N32" s="49" t="n">
        <v>7.418206</v>
      </c>
      <c r="O32" s="49" t="n">
        <v>7.503762</v>
      </c>
      <c r="P32" s="49" t="n">
        <v>7.554772</v>
      </c>
      <c r="Q32" s="49" t="n">
        <v>7.645989</v>
      </c>
      <c r="R32" s="49" t="n">
        <v>7.704407</v>
      </c>
      <c r="S32" s="49" t="n">
        <v>7.722834</v>
      </c>
      <c r="T32" s="49" t="n">
        <v>7.782059</v>
      </c>
      <c r="U32" s="49" t="n">
        <v>7.78563</v>
      </c>
      <c r="V32" s="49" t="n">
        <v>7.789093</v>
      </c>
      <c r="W32" s="49" t="n">
        <v>7.796106</v>
      </c>
      <c r="X32" s="49" t="n">
        <v>7.815091</v>
      </c>
      <c r="Y32" s="49" t="n">
        <v>7.856374</v>
      </c>
      <c r="Z32" s="49" t="n">
        <v>7.942744</v>
      </c>
      <c r="AA32" s="49" t="n">
        <v>8.007849</v>
      </c>
      <c r="AB32" s="49" t="n">
        <v>8.097505</v>
      </c>
      <c r="AC32" s="49" t="n">
        <v>8.094134</v>
      </c>
      <c r="AD32" s="49" t="n">
        <v>8.098941999999999</v>
      </c>
      <c r="AE32" s="49" t="n">
        <v>8.126827</v>
      </c>
      <c r="AF32" s="49" t="n">
        <v>8.10097</v>
      </c>
      <c r="AG32" s="49" t="n">
        <v>8.069331999999999</v>
      </c>
      <c r="AH32" s="167" t="n">
        <v>0.015907</v>
      </c>
    </row>
    <row r="33" ht="16" customHeight="1" s="163">
      <c r="A33" s="21" t="inlineStr">
        <is>
          <t>PSD000:from_Renewables</t>
        </is>
      </c>
      <c r="B33" s="48" t="inlineStr">
        <is>
          <t xml:space="preserve"> Biofuels</t>
        </is>
      </c>
      <c r="C33" s="49" t="n">
        <v>0.967845</v>
      </c>
      <c r="D33" s="49" t="n">
        <v>1.097808</v>
      </c>
      <c r="E33" s="49" t="n">
        <v>1.104058</v>
      </c>
      <c r="F33" s="49" t="n">
        <v>1.120966</v>
      </c>
      <c r="G33" s="49" t="n">
        <v>1.125115</v>
      </c>
      <c r="H33" s="49" t="n">
        <v>1.130476</v>
      </c>
      <c r="I33" s="49" t="n">
        <v>1.135142</v>
      </c>
      <c r="J33" s="49" t="n">
        <v>1.139263</v>
      </c>
      <c r="K33" s="49" t="n">
        <v>1.143153</v>
      </c>
      <c r="L33" s="49" t="n">
        <v>1.146663</v>
      </c>
      <c r="M33" s="49" t="n">
        <v>1.150105</v>
      </c>
      <c r="N33" s="49" t="n">
        <v>1.150014</v>
      </c>
      <c r="O33" s="49" t="n">
        <v>1.15023</v>
      </c>
      <c r="P33" s="49" t="n">
        <v>1.150846</v>
      </c>
      <c r="Q33" s="49" t="n">
        <v>1.15183</v>
      </c>
      <c r="R33" s="49" t="n">
        <v>1.153152</v>
      </c>
      <c r="S33" s="49" t="n">
        <v>1.154273</v>
      </c>
      <c r="T33" s="49" t="n">
        <v>1.155634</v>
      </c>
      <c r="U33" s="49" t="n">
        <v>1.157011</v>
      </c>
      <c r="V33" s="49" t="n">
        <v>1.15884</v>
      </c>
      <c r="W33" s="49" t="n">
        <v>1.160657</v>
      </c>
      <c r="X33" s="49" t="n">
        <v>1.162442</v>
      </c>
      <c r="Y33" s="49" t="n">
        <v>1.164779</v>
      </c>
      <c r="Z33" s="49" t="n">
        <v>1.167083</v>
      </c>
      <c r="AA33" s="49" t="n">
        <v>1.168769</v>
      </c>
      <c r="AB33" s="49" t="n">
        <v>1.170503</v>
      </c>
      <c r="AC33" s="49" t="n">
        <v>1.174558</v>
      </c>
      <c r="AD33" s="49" t="n">
        <v>1.19087</v>
      </c>
      <c r="AE33" s="49" t="n">
        <v>1.200681</v>
      </c>
      <c r="AF33" s="49" t="n">
        <v>1.215252</v>
      </c>
      <c r="AG33" s="49" t="n">
        <v>1.225938</v>
      </c>
      <c r="AH33" s="167" t="n">
        <v>0.007911</v>
      </c>
    </row>
    <row r="34" ht="16" customHeight="1" s="163">
      <c r="A34" s="21" t="inlineStr">
        <is>
          <t>PSD000:cb_TotalEthanol</t>
        </is>
      </c>
      <c r="B34" s="48" t="inlineStr">
        <is>
          <t xml:space="preserve">   Ethanol</t>
        </is>
      </c>
      <c r="C34" s="49" t="n">
        <v>0.801417</v>
      </c>
      <c r="D34" s="49" t="n">
        <v>0.883641</v>
      </c>
      <c r="E34" s="49" t="n">
        <v>0.874685</v>
      </c>
      <c r="F34" s="49" t="n">
        <v>0.878798</v>
      </c>
      <c r="G34" s="49" t="n">
        <v>0.8803299999999999</v>
      </c>
      <c r="H34" s="49" t="n">
        <v>0.885404</v>
      </c>
      <c r="I34" s="49" t="n">
        <v>0.88809</v>
      </c>
      <c r="J34" s="49" t="n">
        <v>0.889003</v>
      </c>
      <c r="K34" s="49" t="n">
        <v>0.889875</v>
      </c>
      <c r="L34" s="49" t="n">
        <v>0.889895</v>
      </c>
      <c r="M34" s="49" t="n">
        <v>0.889761</v>
      </c>
      <c r="N34" s="49" t="n">
        <v>0.889682</v>
      </c>
      <c r="O34" s="49" t="n">
        <v>0.890284</v>
      </c>
      <c r="P34" s="49" t="n">
        <v>0.891999</v>
      </c>
      <c r="Q34" s="49" t="n">
        <v>0.894517</v>
      </c>
      <c r="R34" s="49" t="n">
        <v>0.898732</v>
      </c>
      <c r="S34" s="49" t="n">
        <v>0.9021130000000001</v>
      </c>
      <c r="T34" s="49" t="n">
        <v>0.9056689999999999</v>
      </c>
      <c r="U34" s="49" t="n">
        <v>0.909392</v>
      </c>
      <c r="V34" s="49" t="n">
        <v>0.914147</v>
      </c>
      <c r="W34" s="49" t="n">
        <v>0.919855</v>
      </c>
      <c r="X34" s="49" t="n">
        <v>0.92519</v>
      </c>
      <c r="Y34" s="49" t="n">
        <v>0.931044</v>
      </c>
      <c r="Z34" s="49" t="n">
        <v>0.937228</v>
      </c>
      <c r="AA34" s="49" t="n">
        <v>0.942831</v>
      </c>
      <c r="AB34" s="49" t="n">
        <v>0.948713</v>
      </c>
      <c r="AC34" s="49" t="n">
        <v>0.954968</v>
      </c>
      <c r="AD34" s="49" t="n">
        <v>0.960909</v>
      </c>
      <c r="AE34" s="49" t="n">
        <v>0.967574</v>
      </c>
      <c r="AF34" s="49" t="n">
        <v>0.974553</v>
      </c>
      <c r="AG34" s="49" t="n">
        <v>0.981719</v>
      </c>
      <c r="AH34" s="167" t="n">
        <v>0.006787</v>
      </c>
    </row>
    <row r="35" ht="16" customHeight="1" s="163">
      <c r="A35" s="21" t="inlineStr">
        <is>
          <t>PSD000:ca_DomesticEthan</t>
        </is>
      </c>
      <c r="B35" s="48" t="inlineStr">
        <is>
          <t xml:space="preserve">     Domestic Production</t>
        </is>
      </c>
      <c r="C35" s="49" t="n">
        <v>0.87759</v>
      </c>
      <c r="D35" s="49" t="n">
        <v>0.967299</v>
      </c>
      <c r="E35" s="49" t="n">
        <v>0.9817630000000001</v>
      </c>
      <c r="F35" s="49" t="n">
        <v>0.988554</v>
      </c>
      <c r="G35" s="49" t="n">
        <v>0.998455</v>
      </c>
      <c r="H35" s="49" t="n">
        <v>1.00648</v>
      </c>
      <c r="I35" s="49" t="n">
        <v>1.012189</v>
      </c>
      <c r="J35" s="49" t="n">
        <v>1.016204</v>
      </c>
      <c r="K35" s="49" t="n">
        <v>1.020262</v>
      </c>
      <c r="L35" s="49" t="n">
        <v>1.023537</v>
      </c>
      <c r="M35" s="49" t="n">
        <v>1.033262</v>
      </c>
      <c r="N35" s="49" t="n">
        <v>1.036776</v>
      </c>
      <c r="O35" s="49" t="n">
        <v>1.041058</v>
      </c>
      <c r="P35" s="49" t="n">
        <v>1.046536</v>
      </c>
      <c r="Q35" s="49" t="n">
        <v>1.052917</v>
      </c>
      <c r="R35" s="49" t="n">
        <v>1.058686</v>
      </c>
      <c r="S35" s="49" t="n">
        <v>1.068531</v>
      </c>
      <c r="T35" s="49" t="n">
        <v>1.076254</v>
      </c>
      <c r="U35" s="49" t="n">
        <v>1.084243</v>
      </c>
      <c r="V35" s="49" t="n">
        <v>1.093362</v>
      </c>
      <c r="W35" s="49" t="n">
        <v>1.103555</v>
      </c>
      <c r="X35" s="49" t="n">
        <v>1.113485</v>
      </c>
      <c r="Y35" s="49" t="n">
        <v>1.124045</v>
      </c>
      <c r="Z35" s="49" t="n">
        <v>1.135057</v>
      </c>
      <c r="AA35" s="49" t="n">
        <v>1.154791</v>
      </c>
      <c r="AB35" s="49" t="n">
        <v>1.165999</v>
      </c>
      <c r="AC35" s="49" t="n">
        <v>1.177684</v>
      </c>
      <c r="AD35" s="49" t="n">
        <v>1.189197</v>
      </c>
      <c r="AE35" s="49" t="n">
        <v>1.20156</v>
      </c>
      <c r="AF35" s="49" t="n">
        <v>1.214392</v>
      </c>
      <c r="AG35" s="49" t="n">
        <v>1.227564</v>
      </c>
      <c r="AH35" s="167" t="n">
        <v>0.01125</v>
      </c>
    </row>
    <row r="36" ht="16" customHeight="1" s="163">
      <c r="A36" s="21" t="inlineStr">
        <is>
          <t>PSD000:ca_EthanolImport</t>
        </is>
      </c>
      <c r="B36" s="48" t="inlineStr">
        <is>
          <t xml:space="preserve">     Net Imports</t>
        </is>
      </c>
      <c r="C36" s="49" t="n">
        <v>-0.076173</v>
      </c>
      <c r="D36" s="49" t="n">
        <v>-0.083658</v>
      </c>
      <c r="E36" s="49" t="n">
        <v>-0.107078</v>
      </c>
      <c r="F36" s="49" t="n">
        <v>-0.109756</v>
      </c>
      <c r="G36" s="49" t="n">
        <v>-0.118125</v>
      </c>
      <c r="H36" s="49" t="n">
        <v>-0.121077</v>
      </c>
      <c r="I36" s="49" t="n">
        <v>-0.124098</v>
      </c>
      <c r="J36" s="49" t="n">
        <v>-0.127202</v>
      </c>
      <c r="K36" s="49" t="n">
        <v>-0.130387</v>
      </c>
      <c r="L36" s="49" t="n">
        <v>-0.133642</v>
      </c>
      <c r="M36" s="49" t="n">
        <v>-0.143501</v>
      </c>
      <c r="N36" s="49" t="n">
        <v>-0.147094</v>
      </c>
      <c r="O36" s="49" t="n">
        <v>-0.150773</v>
      </c>
      <c r="P36" s="49" t="n">
        <v>-0.154538</v>
      </c>
      <c r="Q36" s="49" t="n">
        <v>-0.1584</v>
      </c>
      <c r="R36" s="49" t="n">
        <v>-0.159954</v>
      </c>
      <c r="S36" s="49" t="n">
        <v>-0.166418</v>
      </c>
      <c r="T36" s="49" t="n">
        <v>-0.170586</v>
      </c>
      <c r="U36" s="49" t="n">
        <v>-0.174851</v>
      </c>
      <c r="V36" s="49" t="n">
        <v>-0.179214</v>
      </c>
      <c r="W36" s="49" t="n">
        <v>-0.1837</v>
      </c>
      <c r="X36" s="49" t="n">
        <v>-0.188296</v>
      </c>
      <c r="Y36" s="49" t="n">
        <v>-0.193001</v>
      </c>
      <c r="Z36" s="49" t="n">
        <v>-0.197829</v>
      </c>
      <c r="AA36" s="49" t="n">
        <v>-0.21196</v>
      </c>
      <c r="AB36" s="49" t="n">
        <v>-0.217286</v>
      </c>
      <c r="AC36" s="49" t="n">
        <v>-0.222717</v>
      </c>
      <c r="AD36" s="49" t="n">
        <v>-0.228288</v>
      </c>
      <c r="AE36" s="49" t="n">
        <v>-0.233987</v>
      </c>
      <c r="AF36" s="49" t="n">
        <v>-0.239839</v>
      </c>
      <c r="AG36" s="49" t="n">
        <v>-0.245844</v>
      </c>
      <c r="AH36" s="167" t="n">
        <v>0.039829</v>
      </c>
    </row>
    <row r="37" ht="16" customHeight="1" s="163">
      <c r="A37" s="21" t="inlineStr">
        <is>
          <t>PSD000:ca_EthanolWithdr</t>
        </is>
      </c>
      <c r="B37" s="48" t="inlineStr">
        <is>
          <t xml:space="preserve">     Stock Withdrawal</t>
        </is>
      </c>
      <c r="C37" s="49" t="n">
        <v>0</v>
      </c>
      <c r="D37" s="49" t="n">
        <v>0</v>
      </c>
      <c r="E37" s="49" t="n">
        <v>0</v>
      </c>
      <c r="F37" s="49" t="n">
        <v>0</v>
      </c>
      <c r="G37" s="49" t="n">
        <v>0</v>
      </c>
      <c r="H37" s="49" t="n">
        <v>0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 t="n">
        <v>0</v>
      </c>
      <c r="O37" s="49" t="n">
        <v>0</v>
      </c>
      <c r="P37" s="49" t="n">
        <v>0</v>
      </c>
      <c r="Q37" s="49" t="n">
        <v>0</v>
      </c>
      <c r="R37" s="49" t="n">
        <v>0</v>
      </c>
      <c r="S37" s="49" t="n">
        <v>0</v>
      </c>
      <c r="T37" s="49" t="n">
        <v>0</v>
      </c>
      <c r="U37" s="49" t="n">
        <v>0</v>
      </c>
      <c r="V37" s="49" t="n">
        <v>0</v>
      </c>
      <c r="W37" s="49" t="n">
        <v>0</v>
      </c>
      <c r="X37" s="49" t="n">
        <v>0</v>
      </c>
      <c r="Y37" s="49" t="n">
        <v>0</v>
      </c>
      <c r="Z37" s="49" t="n">
        <v>0</v>
      </c>
      <c r="AA37" s="49" t="n">
        <v>0</v>
      </c>
      <c r="AB37" s="49" t="n">
        <v>0</v>
      </c>
      <c r="AC37" s="49" t="n">
        <v>0</v>
      </c>
      <c r="AD37" s="49" t="n">
        <v>0</v>
      </c>
      <c r="AE37" s="49" t="n">
        <v>0</v>
      </c>
      <c r="AF37" s="49" t="n">
        <v>0</v>
      </c>
      <c r="AG37" s="49" t="n">
        <v>0</v>
      </c>
      <c r="AH37" s="167" t="inlineStr">
        <is>
          <t>- -</t>
        </is>
      </c>
    </row>
    <row r="38" ht="16" customHeight="1" s="163">
      <c r="A38" s="21" t="inlineStr">
        <is>
          <t>PSD000:cb_TotalBiodiesl</t>
        </is>
      </c>
      <c r="B38" s="48" t="inlineStr">
        <is>
          <t xml:space="preserve">   Biodiesel</t>
        </is>
      </c>
      <c r="C38" s="49" t="n">
        <v>0.116096</v>
      </c>
      <c r="D38" s="49" t="n">
        <v>0.137044</v>
      </c>
      <c r="E38" s="49" t="n">
        <v>0.129119</v>
      </c>
      <c r="F38" s="49" t="n">
        <v>0.130764</v>
      </c>
      <c r="G38" s="49" t="n">
        <v>0.131831</v>
      </c>
      <c r="H38" s="49" t="n">
        <v>0.130462</v>
      </c>
      <c r="I38" s="49" t="n">
        <v>0.131206</v>
      </c>
      <c r="J38" s="49" t="n">
        <v>0.133105</v>
      </c>
      <c r="K38" s="49" t="n">
        <v>0.133297</v>
      </c>
      <c r="L38" s="49" t="n">
        <v>0.13351</v>
      </c>
      <c r="M38" s="49" t="n">
        <v>0.133897</v>
      </c>
      <c r="N38" s="49" t="n">
        <v>0.134112</v>
      </c>
      <c r="O38" s="49" t="n">
        <v>0.134149</v>
      </c>
      <c r="P38" s="49" t="n">
        <v>0.134362</v>
      </c>
      <c r="Q38" s="49" t="n">
        <v>0.134575</v>
      </c>
      <c r="R38" s="49" t="n">
        <v>0.132059</v>
      </c>
      <c r="S38" s="49" t="n">
        <v>0.130764</v>
      </c>
      <c r="T38" s="49" t="n">
        <v>0.130938</v>
      </c>
      <c r="U38" s="49" t="n">
        <v>0.130918</v>
      </c>
      <c r="V38" s="49" t="n">
        <v>0.130894</v>
      </c>
      <c r="W38" s="49" t="n">
        <v>0.12767</v>
      </c>
      <c r="X38" s="49" t="n">
        <v>0.125501</v>
      </c>
      <c r="Y38" s="49" t="n">
        <v>0.126454</v>
      </c>
      <c r="Z38" s="49" t="n">
        <v>0.125863</v>
      </c>
      <c r="AA38" s="49" t="n">
        <v>0.123127</v>
      </c>
      <c r="AB38" s="49" t="n">
        <v>0.118713</v>
      </c>
      <c r="AC38" s="49" t="n">
        <v>0.116801</v>
      </c>
      <c r="AD38" s="49" t="n">
        <v>0.125897</v>
      </c>
      <c r="AE38" s="49" t="n">
        <v>0.127572</v>
      </c>
      <c r="AF38" s="49" t="n">
        <v>0.129693</v>
      </c>
      <c r="AG38" s="49" t="n">
        <v>0.131716</v>
      </c>
      <c r="AH38" s="167" t="inlineStr">
        <is>
          <t>- -</t>
        </is>
      </c>
    </row>
    <row r="39" ht="16" customHeight="1" s="163">
      <c r="A39" s="21" t="inlineStr">
        <is>
          <t>PSD000:cb_DomesticBiodi</t>
        </is>
      </c>
      <c r="B39" s="48" t="inlineStr">
        <is>
          <t xml:space="preserve">     Domestic Production</t>
        </is>
      </c>
      <c r="C39" s="49" t="n">
        <v>0.113001</v>
      </c>
      <c r="D39" s="49" t="n">
        <v>0.133948</v>
      </c>
      <c r="E39" s="49" t="n">
        <v>0.119328</v>
      </c>
      <c r="F39" s="49" t="n">
        <v>0.120925</v>
      </c>
      <c r="G39" s="49" t="n">
        <v>0.123813</v>
      </c>
      <c r="H39" s="49" t="n">
        <v>0.122403</v>
      </c>
      <c r="I39" s="49" t="n">
        <v>0.123108</v>
      </c>
      <c r="J39" s="49" t="n">
        <v>0.124966</v>
      </c>
      <c r="K39" s="49" t="n">
        <v>0.125117</v>
      </c>
      <c r="L39" s="49" t="n">
        <v>0.125289</v>
      </c>
      <c r="M39" s="49" t="n">
        <v>0.125635</v>
      </c>
      <c r="N39" s="49" t="n">
        <v>0.125809</v>
      </c>
      <c r="O39" s="49" t="n">
        <v>0.125805</v>
      </c>
      <c r="P39" s="49" t="n">
        <v>0.125976</v>
      </c>
      <c r="Q39" s="49" t="n">
        <v>0.126147</v>
      </c>
      <c r="R39" s="49" t="n">
        <v>0.123589</v>
      </c>
      <c r="S39" s="49" t="n">
        <v>0.122251</v>
      </c>
      <c r="T39" s="49" t="n">
        <v>0.122383</v>
      </c>
      <c r="U39" s="49" t="n">
        <v>0.12232</v>
      </c>
      <c r="V39" s="49" t="n">
        <v>0.122253</v>
      </c>
      <c r="W39" s="49" t="n">
        <v>0.118986</v>
      </c>
      <c r="X39" s="49" t="n">
        <v>0.116773</v>
      </c>
      <c r="Y39" s="49" t="n">
        <v>0.117683</v>
      </c>
      <c r="Z39" s="49" t="n">
        <v>0.117048</v>
      </c>
      <c r="AA39" s="49" t="n">
        <v>0.114268</v>
      </c>
      <c r="AB39" s="49" t="n">
        <v>0.10981</v>
      </c>
      <c r="AC39" s="49" t="n">
        <v>0.107853</v>
      </c>
      <c r="AD39" s="49" t="n">
        <v>0.116904</v>
      </c>
      <c r="AE39" s="49" t="n">
        <v>0.118535</v>
      </c>
      <c r="AF39" s="49" t="n">
        <v>0.12061</v>
      </c>
      <c r="AG39" s="49" t="n">
        <v>0.122588</v>
      </c>
      <c r="AH39" s="167" t="n">
        <v>0.002718</v>
      </c>
    </row>
    <row r="40" ht="16" customHeight="1" s="163">
      <c r="A40" s="21" t="inlineStr">
        <is>
          <t>PSD000:cb_BiodieselImpo</t>
        </is>
      </c>
      <c r="B40" s="48" t="inlineStr">
        <is>
          <t xml:space="preserve">     Net Imports</t>
        </is>
      </c>
      <c r="C40" s="49" t="n">
        <v>0.003095</v>
      </c>
      <c r="D40" s="49" t="n">
        <v>0.003095</v>
      </c>
      <c r="E40" s="49" t="n">
        <v>0.009790999999999999</v>
      </c>
      <c r="F40" s="49" t="n">
        <v>0.00984</v>
      </c>
      <c r="G40" s="49" t="n">
        <v>0.008018000000000001</v>
      </c>
      <c r="H40" s="49" t="n">
        <v>0.008057999999999999</v>
      </c>
      <c r="I40" s="49" t="n">
        <v>0.008097999999999999</v>
      </c>
      <c r="J40" s="49" t="n">
        <v>0.008139</v>
      </c>
      <c r="K40" s="49" t="n">
        <v>0.00818</v>
      </c>
      <c r="L40" s="49" t="n">
        <v>0.00822</v>
      </c>
      <c r="M40" s="49" t="n">
        <v>0.008262</v>
      </c>
      <c r="N40" s="49" t="n">
        <v>0.008303</v>
      </c>
      <c r="O40" s="49" t="n">
        <v>0.008344000000000001</v>
      </c>
      <c r="P40" s="49" t="n">
        <v>0.008385999999999999</v>
      </c>
      <c r="Q40" s="49" t="n">
        <v>0.008428</v>
      </c>
      <c r="R40" s="49" t="n">
        <v>0.00847</v>
      </c>
      <c r="S40" s="49" t="n">
        <v>0.008512</v>
      </c>
      <c r="T40" s="49" t="n">
        <v>0.008555</v>
      </c>
      <c r="U40" s="49" t="n">
        <v>0.008598</v>
      </c>
      <c r="V40" s="49" t="n">
        <v>0.008640999999999999</v>
      </c>
      <c r="W40" s="49" t="n">
        <v>0.008684000000000001</v>
      </c>
      <c r="X40" s="49" t="n">
        <v>0.008727</v>
      </c>
      <c r="Y40" s="49" t="n">
        <v>0.008770999999999999</v>
      </c>
      <c r="Z40" s="49" t="n">
        <v>0.008815</v>
      </c>
      <c r="AA40" s="49" t="n">
        <v>0.008859000000000001</v>
      </c>
      <c r="AB40" s="49" t="n">
        <v>0.008902999999999999</v>
      </c>
      <c r="AC40" s="49" t="n">
        <v>0.008947999999999999</v>
      </c>
      <c r="AD40" s="49" t="n">
        <v>0.008992999999999999</v>
      </c>
      <c r="AE40" s="49" t="n">
        <v>0.009037999999999999</v>
      </c>
      <c r="AF40" s="49" t="n">
        <v>0.009083000000000001</v>
      </c>
      <c r="AG40" s="49" t="n">
        <v>0.009128000000000001</v>
      </c>
      <c r="AH40" s="167" t="n">
        <v>0.036709</v>
      </c>
    </row>
    <row r="41" ht="16" customHeight="1" s="163">
      <c r="A41" s="21" t="inlineStr">
        <is>
          <t>PSD000:cb_BiodieselWith</t>
        </is>
      </c>
      <c r="B41" s="48" t="inlineStr">
        <is>
          <t xml:space="preserve">     Stock Withdrawal</t>
        </is>
      </c>
      <c r="C41" s="49" t="n">
        <v>0</v>
      </c>
      <c r="D41" s="49" t="n">
        <v>0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167" t="inlineStr">
        <is>
          <t>- -</t>
        </is>
      </c>
    </row>
    <row r="42" ht="16" customHeight="1" s="163">
      <c r="A42" s="21" t="inlineStr">
        <is>
          <t>PSD000:Other_BM-derived</t>
        </is>
      </c>
      <c r="B42" s="48" t="inlineStr">
        <is>
          <t xml:space="preserve">   Other Biomass-derived Liquids 5/</t>
        </is>
      </c>
      <c r="C42" s="49" t="n">
        <v>0.050332</v>
      </c>
      <c r="D42" s="49" t="n">
        <v>0.077123</v>
      </c>
      <c r="E42" s="49" t="n">
        <v>0.100255</v>
      </c>
      <c r="F42" s="49" t="n">
        <v>0.111404</v>
      </c>
      <c r="G42" s="49" t="n">
        <v>0.112953</v>
      </c>
      <c r="H42" s="49" t="n">
        <v>0.114611</v>
      </c>
      <c r="I42" s="49" t="n">
        <v>0.115846</v>
      </c>
      <c r="J42" s="49" t="n">
        <v>0.117155</v>
      </c>
      <c r="K42" s="49" t="n">
        <v>0.119981</v>
      </c>
      <c r="L42" s="49" t="n">
        <v>0.123258</v>
      </c>
      <c r="M42" s="49" t="n">
        <v>0.126447</v>
      </c>
      <c r="N42" s="49" t="n">
        <v>0.12622</v>
      </c>
      <c r="O42" s="49" t="n">
        <v>0.125796</v>
      </c>
      <c r="P42" s="49" t="n">
        <v>0.124485</v>
      </c>
      <c r="Q42" s="49" t="n">
        <v>0.122737</v>
      </c>
      <c r="R42" s="49" t="n">
        <v>0.122361</v>
      </c>
      <c r="S42" s="49" t="n">
        <v>0.121396</v>
      </c>
      <c r="T42" s="49" t="n">
        <v>0.119028</v>
      </c>
      <c r="U42" s="49" t="n">
        <v>0.1167</v>
      </c>
      <c r="V42" s="49" t="n">
        <v>0.113799</v>
      </c>
      <c r="W42" s="49" t="n">
        <v>0.113132</v>
      </c>
      <c r="X42" s="49" t="n">
        <v>0.111752</v>
      </c>
      <c r="Y42" s="49" t="n">
        <v>0.107281</v>
      </c>
      <c r="Z42" s="49" t="n">
        <v>0.103993</v>
      </c>
      <c r="AA42" s="49" t="n">
        <v>0.102811</v>
      </c>
      <c r="AB42" s="49" t="n">
        <v>0.103077</v>
      </c>
      <c r="AC42" s="49" t="n">
        <v>0.10279</v>
      </c>
      <c r="AD42" s="49" t="n">
        <v>0.104064</v>
      </c>
      <c r="AE42" s="49" t="n">
        <v>0.105535</v>
      </c>
      <c r="AF42" s="49" t="n">
        <v>0.111006</v>
      </c>
      <c r="AG42" s="49" t="n">
        <v>0.112503</v>
      </c>
      <c r="AH42" s="167" t="n">
        <v>0.027174</v>
      </c>
    </row>
    <row r="43" ht="16" customHeight="1" s="163">
      <c r="A43" s="21" t="inlineStr">
        <is>
          <t>PSD000:Other_BM_Dome</t>
        </is>
      </c>
      <c r="B43" s="48" t="inlineStr">
        <is>
          <t xml:space="preserve">     Domestic Production</t>
        </is>
      </c>
      <c r="C43" s="49" t="n">
        <v>0.032683</v>
      </c>
      <c r="D43" s="49" t="n">
        <v>0.051092</v>
      </c>
      <c r="E43" s="49" t="n">
        <v>0.075904</v>
      </c>
      <c r="F43" s="49" t="n">
        <v>0.08674900000000001</v>
      </c>
      <c r="G43" s="49" t="n">
        <v>0.08799</v>
      </c>
      <c r="H43" s="49" t="n">
        <v>0.089336</v>
      </c>
      <c r="I43" s="49" t="n">
        <v>0.090255</v>
      </c>
      <c r="J43" s="49" t="n">
        <v>0.09124400000000001</v>
      </c>
      <c r="K43" s="49" t="n">
        <v>0.093746</v>
      </c>
      <c r="L43" s="49" t="n">
        <v>0.096695</v>
      </c>
      <c r="M43" s="49" t="n">
        <v>0.099553</v>
      </c>
      <c r="N43" s="49" t="n">
        <v>0.09898899999999999</v>
      </c>
      <c r="O43" s="49" t="n">
        <v>0.09822500000000001</v>
      </c>
      <c r="P43" s="49" t="n">
        <v>0.096569</v>
      </c>
      <c r="Q43" s="49" t="n">
        <v>0.094472</v>
      </c>
      <c r="R43" s="49" t="n">
        <v>0.09374300000000001</v>
      </c>
      <c r="S43" s="49" t="n">
        <v>0.09242</v>
      </c>
      <c r="T43" s="49" t="n">
        <v>0.08969000000000001</v>
      </c>
      <c r="U43" s="49" t="n">
        <v>0.086995</v>
      </c>
      <c r="V43" s="49" t="n">
        <v>0.083722</v>
      </c>
      <c r="W43" s="49" t="n">
        <v>0.082679</v>
      </c>
      <c r="X43" s="49" t="n">
        <v>0.080919</v>
      </c>
      <c r="Y43" s="49" t="n">
        <v>0.081969</v>
      </c>
      <c r="Z43" s="49" t="n">
        <v>0.078364</v>
      </c>
      <c r="AA43" s="49" t="n">
        <v>0.076862</v>
      </c>
      <c r="AB43" s="49" t="n">
        <v>0.076803</v>
      </c>
      <c r="AC43" s="49" t="n">
        <v>0.07618800000000001</v>
      </c>
      <c r="AD43" s="49" t="n">
        <v>0.07713</v>
      </c>
      <c r="AE43" s="49" t="n">
        <v>0.078264</v>
      </c>
      <c r="AF43" s="49" t="n">
        <v>0.083394</v>
      </c>
      <c r="AG43" s="49" t="n">
        <v>0.084546</v>
      </c>
      <c r="AH43" s="167" t="n">
        <v>0.032188</v>
      </c>
    </row>
    <row r="44" ht="16" customHeight="1" s="163">
      <c r="A44" s="21" t="inlineStr">
        <is>
          <t>PSD000:Other_BM_NetImp</t>
        </is>
      </c>
      <c r="B44" s="48" t="inlineStr">
        <is>
          <t xml:space="preserve">     Net Imports</t>
        </is>
      </c>
      <c r="C44" s="49" t="n">
        <v>0.017648</v>
      </c>
      <c r="D44" s="49" t="n">
        <v>0.026031</v>
      </c>
      <c r="E44" s="49" t="n">
        <v>0.024351</v>
      </c>
      <c r="F44" s="49" t="n">
        <v>0.024655</v>
      </c>
      <c r="G44" s="49" t="n">
        <v>0.024963</v>
      </c>
      <c r="H44" s="49" t="n">
        <v>0.025275</v>
      </c>
      <c r="I44" s="49" t="n">
        <v>0.025591</v>
      </c>
      <c r="J44" s="49" t="n">
        <v>0.025911</v>
      </c>
      <c r="K44" s="49" t="n">
        <v>0.026235</v>
      </c>
      <c r="L44" s="49" t="n">
        <v>0.026563</v>
      </c>
      <c r="M44" s="49" t="n">
        <v>0.026895</v>
      </c>
      <c r="N44" s="49" t="n">
        <v>0.027231</v>
      </c>
      <c r="O44" s="49" t="n">
        <v>0.027572</v>
      </c>
      <c r="P44" s="49" t="n">
        <v>0.027916</v>
      </c>
      <c r="Q44" s="49" t="n">
        <v>0.028265</v>
      </c>
      <c r="R44" s="49" t="n">
        <v>0.028618</v>
      </c>
      <c r="S44" s="49" t="n">
        <v>0.028976</v>
      </c>
      <c r="T44" s="49" t="n">
        <v>0.029338</v>
      </c>
      <c r="U44" s="49" t="n">
        <v>0.029705</v>
      </c>
      <c r="V44" s="49" t="n">
        <v>0.030076</v>
      </c>
      <c r="W44" s="49" t="n">
        <v>0.030452</v>
      </c>
      <c r="X44" s="49" t="n">
        <v>0.030833</v>
      </c>
      <c r="Y44" s="49" t="n">
        <v>0.025312</v>
      </c>
      <c r="Z44" s="49" t="n">
        <v>0.025629</v>
      </c>
      <c r="AA44" s="49" t="n">
        <v>0.025949</v>
      </c>
      <c r="AB44" s="49" t="n">
        <v>0.026273</v>
      </c>
      <c r="AC44" s="49" t="n">
        <v>0.026602</v>
      </c>
      <c r="AD44" s="49" t="n">
        <v>0.026934</v>
      </c>
      <c r="AE44" s="49" t="n">
        <v>0.027271</v>
      </c>
      <c r="AF44" s="49" t="n">
        <v>0.027612</v>
      </c>
      <c r="AG44" s="49" t="n">
        <v>0.027957</v>
      </c>
      <c r="AH44" s="167" t="n">
        <v>0.015452</v>
      </c>
    </row>
    <row r="45" ht="16" customHeight="1" s="163">
      <c r="A45" s="21" t="inlineStr">
        <is>
          <t>PSD000:Other_BM_Stock</t>
        </is>
      </c>
      <c r="B45" s="48" t="inlineStr">
        <is>
          <t xml:space="preserve">     Stock Withdrawal</t>
        </is>
      </c>
      <c r="C45" s="49" t="n">
        <v>0</v>
      </c>
      <c r="D45" s="49" t="n">
        <v>0</v>
      </c>
      <c r="E45" s="49" t="n">
        <v>0</v>
      </c>
      <c r="F45" s="49" t="n">
        <v>0</v>
      </c>
      <c r="G45" s="49" t="n">
        <v>0</v>
      </c>
      <c r="H45" s="49" t="n">
        <v>0</v>
      </c>
      <c r="I45" s="49" t="n">
        <v>0</v>
      </c>
      <c r="J45" s="49" t="n">
        <v>0</v>
      </c>
      <c r="K45" s="49" t="n">
        <v>0</v>
      </c>
      <c r="L45" s="49" t="n">
        <v>0</v>
      </c>
      <c r="M45" s="49" t="n">
        <v>0</v>
      </c>
      <c r="N45" s="49" t="n">
        <v>0</v>
      </c>
      <c r="O45" s="49" t="n">
        <v>0</v>
      </c>
      <c r="P45" s="49" t="n">
        <v>0</v>
      </c>
      <c r="Q45" s="49" t="n">
        <v>0</v>
      </c>
      <c r="R45" s="49" t="n">
        <v>0</v>
      </c>
      <c r="S45" s="49" t="n">
        <v>0</v>
      </c>
      <c r="T45" s="49" t="n">
        <v>0</v>
      </c>
      <c r="U45" s="49" t="n">
        <v>0</v>
      </c>
      <c r="V45" s="49" t="n">
        <v>0</v>
      </c>
      <c r="W45" s="49" t="n">
        <v>0</v>
      </c>
      <c r="X45" s="49" t="n">
        <v>0</v>
      </c>
      <c r="Y45" s="49" t="n">
        <v>0</v>
      </c>
      <c r="Z45" s="49" t="n">
        <v>0</v>
      </c>
      <c r="AA45" s="49" t="n">
        <v>0</v>
      </c>
      <c r="AB45" s="49" t="n">
        <v>0</v>
      </c>
      <c r="AC45" s="49" t="n">
        <v>0</v>
      </c>
      <c r="AD45" s="49" t="n">
        <v>0</v>
      </c>
      <c r="AE45" s="49" t="n">
        <v>0</v>
      </c>
      <c r="AF45" s="49" t="n">
        <v>0</v>
      </c>
      <c r="AG45" s="49" t="n">
        <v>0</v>
      </c>
      <c r="AH45" s="167" t="inlineStr">
        <is>
          <t>- -</t>
        </is>
      </c>
    </row>
    <row r="46" ht="16" customHeight="1" s="163">
      <c r="A46" s="21" t="inlineStr">
        <is>
          <t>PSD000:AllLiquidsfromGa</t>
        </is>
      </c>
      <c r="B46" s="48" t="inlineStr">
        <is>
          <t xml:space="preserve"> Liquids from Gas</t>
        </is>
      </c>
      <c r="C46" s="49" t="n">
        <v>0</v>
      </c>
      <c r="D46" s="49" t="n">
        <v>0</v>
      </c>
      <c r="E46" s="49" t="n">
        <v>0</v>
      </c>
      <c r="F46" s="49" t="n">
        <v>0</v>
      </c>
      <c r="G46" s="49" t="n">
        <v>0</v>
      </c>
      <c r="H46" s="49" t="n">
        <v>0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 t="n">
        <v>0</v>
      </c>
      <c r="O46" s="49" t="n">
        <v>0</v>
      </c>
      <c r="P46" s="49" t="n">
        <v>0</v>
      </c>
      <c r="Q46" s="49" t="n">
        <v>0</v>
      </c>
      <c r="R46" s="49" t="n">
        <v>0</v>
      </c>
      <c r="S46" s="49" t="n">
        <v>0</v>
      </c>
      <c r="T46" s="49" t="n">
        <v>0</v>
      </c>
      <c r="U46" s="49" t="n">
        <v>0</v>
      </c>
      <c r="V46" s="49" t="n">
        <v>0</v>
      </c>
      <c r="W46" s="49" t="n">
        <v>0</v>
      </c>
      <c r="X46" s="49" t="n">
        <v>0</v>
      </c>
      <c r="Y46" s="49" t="n">
        <v>0</v>
      </c>
      <c r="Z46" s="49" t="n">
        <v>0</v>
      </c>
      <c r="AA46" s="49" t="n">
        <v>0</v>
      </c>
      <c r="AB46" s="49" t="n">
        <v>0</v>
      </c>
      <c r="AC46" s="49" t="n">
        <v>0</v>
      </c>
      <c r="AD46" s="49" t="n">
        <v>0</v>
      </c>
      <c r="AE46" s="49" t="n">
        <v>0</v>
      </c>
      <c r="AF46" s="49" t="n">
        <v>0</v>
      </c>
      <c r="AG46" s="49" t="n">
        <v>0</v>
      </c>
      <c r="AH46" s="167" t="inlineStr">
        <is>
          <t>- -</t>
        </is>
      </c>
    </row>
    <row r="47" ht="16" customHeight="1" s="163">
      <c r="A47" s="21" t="inlineStr">
        <is>
          <t>PSD000:ca_LiquidsfromCo</t>
        </is>
      </c>
      <c r="B47" s="48" t="inlineStr">
        <is>
          <t xml:space="preserve"> Liquids from Coal</t>
        </is>
      </c>
      <c r="C47" s="49" t="n">
        <v>0</v>
      </c>
      <c r="D47" s="49" t="n">
        <v>0</v>
      </c>
      <c r="E47" s="49" t="n">
        <v>0</v>
      </c>
      <c r="F47" s="49" t="n">
        <v>0</v>
      </c>
      <c r="G47" s="49" t="n">
        <v>0</v>
      </c>
      <c r="H47" s="49" t="n">
        <v>0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 t="n">
        <v>0</v>
      </c>
      <c r="O47" s="49" t="n">
        <v>0</v>
      </c>
      <c r="P47" s="49" t="n">
        <v>0</v>
      </c>
      <c r="Q47" s="49" t="n">
        <v>0</v>
      </c>
      <c r="R47" s="49" t="n">
        <v>0</v>
      </c>
      <c r="S47" s="49" t="n">
        <v>0</v>
      </c>
      <c r="T47" s="49" t="n">
        <v>0</v>
      </c>
      <c r="U47" s="49" t="n">
        <v>0</v>
      </c>
      <c r="V47" s="49" t="n">
        <v>0</v>
      </c>
      <c r="W47" s="49" t="n">
        <v>0</v>
      </c>
      <c r="X47" s="49" t="n">
        <v>0</v>
      </c>
      <c r="Y47" s="49" t="n">
        <v>0</v>
      </c>
      <c r="Z47" s="49" t="n">
        <v>0</v>
      </c>
      <c r="AA47" s="49" t="n">
        <v>0</v>
      </c>
      <c r="AB47" s="49" t="n">
        <v>0</v>
      </c>
      <c r="AC47" s="49" t="n">
        <v>0</v>
      </c>
      <c r="AD47" s="49" t="n">
        <v>0</v>
      </c>
      <c r="AE47" s="49" t="n">
        <v>0</v>
      </c>
      <c r="AF47" s="49" t="n">
        <v>0</v>
      </c>
      <c r="AG47" s="49" t="n">
        <v>0</v>
      </c>
      <c r="AH47" s="167" t="inlineStr">
        <is>
          <t>- -</t>
        </is>
      </c>
    </row>
    <row r="48" ht="16" customHeight="1" s="163">
      <c r="A48" s="21" t="inlineStr">
        <is>
          <t>PSD000:ca_OtherOther</t>
        </is>
      </c>
      <c r="B48" s="48" t="inlineStr">
        <is>
          <t xml:space="preserve"> Other 6/</t>
        </is>
      </c>
      <c r="C48" s="49" t="n">
        <v>0.209</v>
      </c>
      <c r="D48" s="49" t="n">
        <v>0.209</v>
      </c>
      <c r="E48" s="49" t="n">
        <v>0.241013</v>
      </c>
      <c r="F48" s="49" t="n">
        <v>0.237738</v>
      </c>
      <c r="G48" s="49" t="n">
        <v>0.237247</v>
      </c>
      <c r="H48" s="49" t="n">
        <v>0.23082</v>
      </c>
      <c r="I48" s="49" t="n">
        <v>0.23361</v>
      </c>
      <c r="J48" s="49" t="n">
        <v>0.228032</v>
      </c>
      <c r="K48" s="49" t="n">
        <v>0.229734</v>
      </c>
      <c r="L48" s="49" t="n">
        <v>0.22795</v>
      </c>
      <c r="M48" s="49" t="n">
        <v>0.21169</v>
      </c>
      <c r="N48" s="49" t="n">
        <v>0.208019</v>
      </c>
      <c r="O48" s="49" t="n">
        <v>0.205903</v>
      </c>
      <c r="P48" s="49" t="n">
        <v>0.204848</v>
      </c>
      <c r="Q48" s="49" t="n">
        <v>0.204765</v>
      </c>
      <c r="R48" s="49" t="n">
        <v>0.203793</v>
      </c>
      <c r="S48" s="49" t="n">
        <v>0.20511</v>
      </c>
      <c r="T48" s="49" t="n">
        <v>0.206495</v>
      </c>
      <c r="U48" s="49" t="n">
        <v>0.207527</v>
      </c>
      <c r="V48" s="49" t="n">
        <v>0.210066</v>
      </c>
      <c r="W48" s="49" t="n">
        <v>0.207169</v>
      </c>
      <c r="X48" s="49" t="n">
        <v>0.208026</v>
      </c>
      <c r="Y48" s="49" t="n">
        <v>0.20891</v>
      </c>
      <c r="Z48" s="49" t="n">
        <v>0.209019</v>
      </c>
      <c r="AA48" s="49" t="n">
        <v>0.209721</v>
      </c>
      <c r="AB48" s="49" t="n">
        <v>0.210405</v>
      </c>
      <c r="AC48" s="49" t="n">
        <v>0.209831</v>
      </c>
      <c r="AD48" s="49" t="n">
        <v>0.210234</v>
      </c>
      <c r="AE48" s="49" t="n">
        <v>0.210247</v>
      </c>
      <c r="AF48" s="49" t="n">
        <v>0.211588</v>
      </c>
      <c r="AG48" s="49" t="n">
        <v>0.214493</v>
      </c>
      <c r="AH48" s="167" t="n">
        <v>0.000865</v>
      </c>
    </row>
    <row r="50" ht="15" customHeight="1" s="163">
      <c r="A50" s="21" t="inlineStr">
        <is>
          <t>PSD000:da_TotalPrimaryS</t>
        </is>
      </c>
      <c r="B50" s="47" t="inlineStr">
        <is>
          <t xml:space="preserve"> Total Primary Supply 7/</t>
        </is>
      </c>
      <c r="C50" s="50" t="n">
        <v>18.207922</v>
      </c>
      <c r="D50" s="50" t="n">
        <v>20.292234</v>
      </c>
      <c r="E50" s="50" t="n">
        <v>19.802418</v>
      </c>
      <c r="F50" s="50" t="n">
        <v>20.071768</v>
      </c>
      <c r="G50" s="50" t="n">
        <v>20.268093</v>
      </c>
      <c r="H50" s="50" t="n">
        <v>20.451702</v>
      </c>
      <c r="I50" s="50" t="n">
        <v>20.515797</v>
      </c>
      <c r="J50" s="50" t="n">
        <v>20.516388</v>
      </c>
      <c r="K50" s="50" t="n">
        <v>20.544249</v>
      </c>
      <c r="L50" s="50" t="n">
        <v>20.542269</v>
      </c>
      <c r="M50" s="50" t="n">
        <v>20.569773</v>
      </c>
      <c r="N50" s="50" t="n">
        <v>20.596153</v>
      </c>
      <c r="O50" s="50" t="n">
        <v>20.619953</v>
      </c>
      <c r="P50" s="50" t="n">
        <v>20.649628</v>
      </c>
      <c r="Q50" s="50" t="n">
        <v>20.733683</v>
      </c>
      <c r="R50" s="50" t="n">
        <v>20.852272</v>
      </c>
      <c r="S50" s="50" t="n">
        <v>20.94684</v>
      </c>
      <c r="T50" s="50" t="n">
        <v>21.042065</v>
      </c>
      <c r="U50" s="50" t="n">
        <v>21.135717</v>
      </c>
      <c r="V50" s="50" t="n">
        <v>21.237436</v>
      </c>
      <c r="W50" s="50" t="n">
        <v>21.31332</v>
      </c>
      <c r="X50" s="50" t="n">
        <v>21.420948</v>
      </c>
      <c r="Y50" s="50" t="n">
        <v>21.528152</v>
      </c>
      <c r="Z50" s="50" t="n">
        <v>21.684492</v>
      </c>
      <c r="AA50" s="50" t="n">
        <v>21.814495</v>
      </c>
      <c r="AB50" s="50" t="n">
        <v>21.976885</v>
      </c>
      <c r="AC50" s="50" t="n">
        <v>22.089111</v>
      </c>
      <c r="AD50" s="50" t="n">
        <v>22.191629</v>
      </c>
      <c r="AE50" s="50" t="n">
        <v>22.300106</v>
      </c>
      <c r="AF50" s="50" t="n">
        <v>22.446384</v>
      </c>
      <c r="AG50" s="50" t="n">
        <v>22.60376</v>
      </c>
      <c r="AH50" s="168" t="n">
        <v>0.007235</v>
      </c>
    </row>
    <row r="53" ht="15" customHeight="1" s="163">
      <c r="B53" s="47" t="inlineStr">
        <is>
          <t xml:space="preserve"> Product Supplied</t>
        </is>
      </c>
    </row>
    <row r="54" ht="15" customHeight="1" s="163">
      <c r="B54" s="47" t="inlineStr">
        <is>
          <t xml:space="preserve">   by Fuel</t>
        </is>
      </c>
    </row>
    <row r="55" ht="15" customHeight="1" s="163">
      <c r="A55" s="21" t="inlineStr">
        <is>
          <t>PSD000:ea_LiqPetGas</t>
        </is>
      </c>
      <c r="B55" s="48" t="inlineStr">
        <is>
          <t xml:space="preserve">     Liquefied Petroleum Gases and Other 8/</t>
        </is>
      </c>
      <c r="C55" s="49" t="n">
        <v>2.989</v>
      </c>
      <c r="D55" s="49" t="n">
        <v>3.255</v>
      </c>
      <c r="E55" s="49" t="n">
        <v>3.604372</v>
      </c>
      <c r="F55" s="49" t="n">
        <v>3.732103</v>
      </c>
      <c r="G55" s="49" t="n">
        <v>3.860669</v>
      </c>
      <c r="H55" s="49" t="n">
        <v>3.966659</v>
      </c>
      <c r="I55" s="49" t="n">
        <v>4.042544</v>
      </c>
      <c r="J55" s="49" t="n">
        <v>4.095257</v>
      </c>
      <c r="K55" s="49" t="n">
        <v>4.160868</v>
      </c>
      <c r="L55" s="49" t="n">
        <v>4.220334</v>
      </c>
      <c r="M55" s="49" t="n">
        <v>4.291</v>
      </c>
      <c r="N55" s="49" t="n">
        <v>4.362333</v>
      </c>
      <c r="O55" s="49" t="n">
        <v>4.42358</v>
      </c>
      <c r="P55" s="49" t="n">
        <v>4.479095</v>
      </c>
      <c r="Q55" s="49" t="n">
        <v>4.565146</v>
      </c>
      <c r="R55" s="49" t="n">
        <v>4.649643</v>
      </c>
      <c r="S55" s="49" t="n">
        <v>4.718194</v>
      </c>
      <c r="T55" s="49" t="n">
        <v>4.787489</v>
      </c>
      <c r="U55" s="49" t="n">
        <v>4.84917</v>
      </c>
      <c r="V55" s="49" t="n">
        <v>4.909141</v>
      </c>
      <c r="W55" s="49" t="n">
        <v>4.935193</v>
      </c>
      <c r="X55" s="49" t="n">
        <v>4.972879</v>
      </c>
      <c r="Y55" s="49" t="n">
        <v>5.018482</v>
      </c>
      <c r="Z55" s="49" t="n">
        <v>5.099008</v>
      </c>
      <c r="AA55" s="49" t="n">
        <v>5.161953</v>
      </c>
      <c r="AB55" s="49" t="n">
        <v>5.24518</v>
      </c>
      <c r="AC55" s="49" t="n">
        <v>5.290096</v>
      </c>
      <c r="AD55" s="49" t="n">
        <v>5.329566</v>
      </c>
      <c r="AE55" s="49" t="n">
        <v>5.370471</v>
      </c>
      <c r="AF55" s="49" t="n">
        <v>5.440702</v>
      </c>
      <c r="AG55" s="49" t="n">
        <v>5.513741</v>
      </c>
      <c r="AH55" s="167" t="n">
        <v>0.02062</v>
      </c>
    </row>
    <row r="56" ht="15" customHeight="1" s="163">
      <c r="A56" s="21" t="inlineStr">
        <is>
          <t>PSD000:ea_MotorGasoline</t>
        </is>
      </c>
      <c r="B56" s="48" t="inlineStr">
        <is>
          <t xml:space="preserve">     Motor Gasoline 9/</t>
        </is>
      </c>
      <c r="C56" s="49" t="n">
        <v>8.222</v>
      </c>
      <c r="D56" s="49" t="n">
        <v>8.975</v>
      </c>
      <c r="E56" s="49" t="n">
        <v>8.657175000000001</v>
      </c>
      <c r="F56" s="49" t="n">
        <v>8.684562</v>
      </c>
      <c r="G56" s="49" t="n">
        <v>8.693211</v>
      </c>
      <c r="H56" s="49" t="n">
        <v>8.689878999999999</v>
      </c>
      <c r="I56" s="49" t="n">
        <v>8.663252999999999</v>
      </c>
      <c r="J56" s="49" t="n">
        <v>8.620702</v>
      </c>
      <c r="K56" s="49" t="n">
        <v>8.578094999999999</v>
      </c>
      <c r="L56" s="49" t="n">
        <v>8.527926000000001</v>
      </c>
      <c r="M56" s="49" t="n">
        <v>8.47879</v>
      </c>
      <c r="N56" s="49" t="n">
        <v>8.428186999999999</v>
      </c>
      <c r="O56" s="49" t="n">
        <v>8.384891</v>
      </c>
      <c r="P56" s="49" t="n">
        <v>8.352187000000001</v>
      </c>
      <c r="Q56" s="49" t="n">
        <v>8.327450000000001</v>
      </c>
      <c r="R56" s="49" t="n">
        <v>8.316978000000001</v>
      </c>
      <c r="S56" s="49" t="n">
        <v>8.310866000000001</v>
      </c>
      <c r="T56" s="49" t="n">
        <v>8.305866999999999</v>
      </c>
      <c r="U56" s="49" t="n">
        <v>8.302365</v>
      </c>
      <c r="V56" s="49" t="n">
        <v>8.307824999999999</v>
      </c>
      <c r="W56" s="49" t="n">
        <v>8.321878</v>
      </c>
      <c r="X56" s="49" t="n">
        <v>8.337771</v>
      </c>
      <c r="Y56" s="49" t="n">
        <v>8.35798</v>
      </c>
      <c r="Z56" s="49" t="n">
        <v>8.381071</v>
      </c>
      <c r="AA56" s="49" t="n">
        <v>8.401033</v>
      </c>
      <c r="AB56" s="49" t="n">
        <v>8.421334999999999</v>
      </c>
      <c r="AC56" s="49" t="n">
        <v>8.444576</v>
      </c>
      <c r="AD56" s="49" t="n">
        <v>8.464874999999999</v>
      </c>
      <c r="AE56" s="49" t="n">
        <v>8.491099</v>
      </c>
      <c r="AF56" s="49" t="n">
        <v>8.520200000000001</v>
      </c>
      <c r="AG56" s="49" t="n">
        <v>8.55072</v>
      </c>
      <c r="AH56" s="167" t="n">
        <v>0.001308</v>
      </c>
    </row>
    <row r="57" ht="15" customHeight="1" s="163">
      <c r="A57" s="21" t="inlineStr">
        <is>
          <t>PSD000:ea_E85E85E85E85</t>
        </is>
      </c>
      <c r="B57" s="48" t="inlineStr">
        <is>
          <t xml:space="preserve">        of which:  E85 10/</t>
        </is>
      </c>
      <c r="C57" s="49" t="n">
        <v>0.020757</v>
      </c>
      <c r="D57" s="49" t="n">
        <v>0.022324</v>
      </c>
      <c r="E57" s="49" t="n">
        <v>0.021262</v>
      </c>
      <c r="F57" s="49" t="n">
        <v>0.022173</v>
      </c>
      <c r="G57" s="49" t="n">
        <v>0.022164</v>
      </c>
      <c r="H57" s="49" t="n">
        <v>0.022022</v>
      </c>
      <c r="I57" s="49" t="n">
        <v>0.021788</v>
      </c>
      <c r="J57" s="49" t="n">
        <v>0.021374</v>
      </c>
      <c r="K57" s="49" t="n">
        <v>0.020972</v>
      </c>
      <c r="L57" s="49" t="n">
        <v>0.020559</v>
      </c>
      <c r="M57" s="49" t="n">
        <v>0.020169</v>
      </c>
      <c r="N57" s="49" t="n">
        <v>0.019863</v>
      </c>
      <c r="O57" s="49" t="n">
        <v>0.019572</v>
      </c>
      <c r="P57" s="49" t="n">
        <v>0.019354</v>
      </c>
      <c r="Q57" s="49" t="n">
        <v>0.019176</v>
      </c>
      <c r="R57" s="49" t="n">
        <v>0.019171</v>
      </c>
      <c r="S57" s="49" t="n">
        <v>0.019178</v>
      </c>
      <c r="T57" s="49" t="n">
        <v>0.019238</v>
      </c>
      <c r="U57" s="49" t="n">
        <v>0.019313</v>
      </c>
      <c r="V57" s="49" t="n">
        <v>0.019488</v>
      </c>
      <c r="W57" s="49" t="n">
        <v>0.019695</v>
      </c>
      <c r="X57" s="49" t="n">
        <v>0.01991</v>
      </c>
      <c r="Y57" s="49" t="n">
        <v>0.020163</v>
      </c>
      <c r="Z57" s="49" t="n">
        <v>0.020412</v>
      </c>
      <c r="AA57" s="49" t="n">
        <v>0.020678</v>
      </c>
      <c r="AB57" s="49" t="n">
        <v>0.020895</v>
      </c>
      <c r="AC57" s="49" t="n">
        <v>0.021119</v>
      </c>
      <c r="AD57" s="49" t="n">
        <v>0.021434</v>
      </c>
      <c r="AE57" s="49" t="n">
        <v>0.021668</v>
      </c>
      <c r="AF57" s="49" t="n">
        <v>0.022022</v>
      </c>
      <c r="AG57" s="49" t="n">
        <v>0.022347</v>
      </c>
      <c r="AH57" s="167" t="n">
        <v>0.002463</v>
      </c>
    </row>
    <row r="58" ht="15" customHeight="1" s="163">
      <c r="A58" s="21" t="inlineStr">
        <is>
          <t>PSD000:ea_JetFuel</t>
        </is>
      </c>
      <c r="B58" s="48" t="inlineStr">
        <is>
          <t xml:space="preserve">     Jet Fuel 11/</t>
        </is>
      </c>
      <c r="C58" s="49" t="n">
        <v>1.076</v>
      </c>
      <c r="D58" s="49" t="n">
        <v>1.542</v>
      </c>
      <c r="E58" s="49" t="n">
        <v>1.572523</v>
      </c>
      <c r="F58" s="49" t="n">
        <v>1.635418</v>
      </c>
      <c r="G58" s="49" t="n">
        <v>1.675895</v>
      </c>
      <c r="H58" s="49" t="n">
        <v>1.709393</v>
      </c>
      <c r="I58" s="49" t="n">
        <v>1.720585</v>
      </c>
      <c r="J58" s="49" t="n">
        <v>1.728874</v>
      </c>
      <c r="K58" s="49" t="n">
        <v>1.740105</v>
      </c>
      <c r="L58" s="49" t="n">
        <v>1.74889</v>
      </c>
      <c r="M58" s="49" t="n">
        <v>1.758133</v>
      </c>
      <c r="N58" s="49" t="n">
        <v>1.770804</v>
      </c>
      <c r="O58" s="49" t="n">
        <v>1.789863</v>
      </c>
      <c r="P58" s="49" t="n">
        <v>1.808664</v>
      </c>
      <c r="Q58" s="49" t="n">
        <v>1.829695</v>
      </c>
      <c r="R58" s="49" t="n">
        <v>1.853937</v>
      </c>
      <c r="S58" s="49" t="n">
        <v>1.874058</v>
      </c>
      <c r="T58" s="49" t="n">
        <v>1.891263</v>
      </c>
      <c r="U58" s="49" t="n">
        <v>1.909415</v>
      </c>
      <c r="V58" s="49" t="n">
        <v>1.929898</v>
      </c>
      <c r="W58" s="49" t="n">
        <v>1.955443</v>
      </c>
      <c r="X58" s="49" t="n">
        <v>1.979069</v>
      </c>
      <c r="Y58" s="49" t="n">
        <v>2.003375</v>
      </c>
      <c r="Z58" s="49" t="n">
        <v>2.026495</v>
      </c>
      <c r="AA58" s="49" t="n">
        <v>2.050412</v>
      </c>
      <c r="AB58" s="49" t="n">
        <v>2.076371</v>
      </c>
      <c r="AC58" s="49" t="n">
        <v>2.10007</v>
      </c>
      <c r="AD58" s="49" t="n">
        <v>2.118226</v>
      </c>
      <c r="AE58" s="49" t="n">
        <v>2.137698</v>
      </c>
      <c r="AF58" s="49" t="n">
        <v>2.15547</v>
      </c>
      <c r="AG58" s="49" t="n">
        <v>2.17356</v>
      </c>
      <c r="AH58" s="167" t="n">
        <v>0.023714</v>
      </c>
    </row>
    <row r="59" ht="15" customHeight="1" s="163">
      <c r="A59" s="21" t="inlineStr">
        <is>
          <t>PSD000:ea_DistillateFue</t>
        </is>
      </c>
      <c r="B59" s="48" t="inlineStr">
        <is>
          <t xml:space="preserve">     Distillate Fuel Oil 12/</t>
        </is>
      </c>
      <c r="C59" s="49" t="n">
        <v>3.752</v>
      </c>
      <c r="D59" s="49" t="n">
        <v>3.959</v>
      </c>
      <c r="E59" s="49" t="n">
        <v>3.861734</v>
      </c>
      <c r="F59" s="49" t="n">
        <v>3.881676</v>
      </c>
      <c r="G59" s="49" t="n">
        <v>3.955108</v>
      </c>
      <c r="H59" s="49" t="n">
        <v>3.982955</v>
      </c>
      <c r="I59" s="49" t="n">
        <v>3.984574</v>
      </c>
      <c r="J59" s="49" t="n">
        <v>3.986018</v>
      </c>
      <c r="K59" s="49" t="n">
        <v>3.970302</v>
      </c>
      <c r="L59" s="49" t="n">
        <v>3.953537</v>
      </c>
      <c r="M59" s="49" t="n">
        <v>3.934709</v>
      </c>
      <c r="N59" s="49" t="n">
        <v>3.90601</v>
      </c>
      <c r="O59" s="49" t="n">
        <v>3.901268</v>
      </c>
      <c r="P59" s="49" t="n">
        <v>3.885172</v>
      </c>
      <c r="Q59" s="49" t="n">
        <v>3.878841</v>
      </c>
      <c r="R59" s="49" t="n">
        <v>3.875316</v>
      </c>
      <c r="S59" s="49" t="n">
        <v>3.888998</v>
      </c>
      <c r="T59" s="49" t="n">
        <v>3.891939</v>
      </c>
      <c r="U59" s="49" t="n">
        <v>3.890528</v>
      </c>
      <c r="V59" s="49" t="n">
        <v>3.910004</v>
      </c>
      <c r="W59" s="49" t="n">
        <v>3.918881</v>
      </c>
      <c r="X59" s="49" t="n">
        <v>3.926719</v>
      </c>
      <c r="Y59" s="49" t="n">
        <v>3.954267</v>
      </c>
      <c r="Z59" s="49" t="n">
        <v>3.980762</v>
      </c>
      <c r="AA59" s="49" t="n">
        <v>4.003316</v>
      </c>
      <c r="AB59" s="49" t="n">
        <v>4.024115</v>
      </c>
      <c r="AC59" s="49" t="n">
        <v>4.043456</v>
      </c>
      <c r="AD59" s="49" t="n">
        <v>4.059392</v>
      </c>
      <c r="AE59" s="49" t="n">
        <v>4.077638</v>
      </c>
      <c r="AF59" s="49" t="n">
        <v>4.09857</v>
      </c>
      <c r="AG59" s="49" t="n">
        <v>4.124047</v>
      </c>
      <c r="AH59" s="167" t="n">
        <v>0.003157</v>
      </c>
    </row>
    <row r="60" ht="15" customHeight="1" s="163">
      <c r="A60" s="21" t="inlineStr">
        <is>
          <t>PSD000:eb_DieselAllSect</t>
        </is>
      </c>
      <c r="B60" s="48" t="inlineStr">
        <is>
          <t xml:space="preserve">       of which:  Diesel</t>
        </is>
      </c>
      <c r="C60" s="49" t="n">
        <v>3.456</v>
      </c>
      <c r="D60" s="49" t="n">
        <v>3.657</v>
      </c>
      <c r="E60" s="49" t="n">
        <v>3.430426</v>
      </c>
      <c r="F60" s="49" t="n">
        <v>3.457324</v>
      </c>
      <c r="G60" s="49" t="n">
        <v>3.53528</v>
      </c>
      <c r="H60" s="49" t="n">
        <v>3.567334</v>
      </c>
      <c r="I60" s="49" t="n">
        <v>3.572263</v>
      </c>
      <c r="J60" s="49" t="n">
        <v>3.577855</v>
      </c>
      <c r="K60" s="49" t="n">
        <v>3.565653</v>
      </c>
      <c r="L60" s="49" t="n">
        <v>3.551593</v>
      </c>
      <c r="M60" s="49" t="n">
        <v>3.535158</v>
      </c>
      <c r="N60" s="49" t="n">
        <v>3.509258</v>
      </c>
      <c r="O60" s="49" t="n">
        <v>3.506011</v>
      </c>
      <c r="P60" s="49" t="n">
        <v>3.491449</v>
      </c>
      <c r="Q60" s="49" t="n">
        <v>3.486466</v>
      </c>
      <c r="R60" s="49" t="n">
        <v>3.483612</v>
      </c>
      <c r="S60" s="49" t="n">
        <v>3.497813</v>
      </c>
      <c r="T60" s="49" t="n">
        <v>3.501861</v>
      </c>
      <c r="U60" s="49" t="n">
        <v>3.502287</v>
      </c>
      <c r="V60" s="49" t="n">
        <v>3.522241</v>
      </c>
      <c r="W60" s="49" t="n">
        <v>3.531663</v>
      </c>
      <c r="X60" s="49" t="n">
        <v>3.539937</v>
      </c>
      <c r="Y60" s="49" t="n">
        <v>3.568032</v>
      </c>
      <c r="Z60" s="49" t="n">
        <v>3.594852</v>
      </c>
      <c r="AA60" s="49" t="n">
        <v>3.617754</v>
      </c>
      <c r="AB60" s="49" t="n">
        <v>3.63915</v>
      </c>
      <c r="AC60" s="49" t="n">
        <v>3.658426</v>
      </c>
      <c r="AD60" s="49" t="n">
        <v>3.674474</v>
      </c>
      <c r="AE60" s="49" t="n">
        <v>3.692658</v>
      </c>
      <c r="AF60" s="49" t="n">
        <v>3.713261</v>
      </c>
      <c r="AG60" s="49" t="n">
        <v>3.738063</v>
      </c>
      <c r="AH60" s="167" t="n">
        <v>0.002619</v>
      </c>
    </row>
    <row r="61" ht="15" customHeight="1" s="163">
      <c r="A61" s="21" t="inlineStr">
        <is>
          <t>PSD000:ea_ResidualFuel</t>
        </is>
      </c>
      <c r="B61" s="48" t="inlineStr">
        <is>
          <t xml:space="preserve">     Residual Fuel Oil</t>
        </is>
      </c>
      <c r="C61" s="49" t="n">
        <v>0.222</v>
      </c>
      <c r="D61" s="49" t="n">
        <v>0.251</v>
      </c>
      <c r="E61" s="49" t="n">
        <v>0.346333</v>
      </c>
      <c r="F61" s="49" t="n">
        <v>0.364142</v>
      </c>
      <c r="G61" s="49" t="n">
        <v>0.307846</v>
      </c>
      <c r="H61" s="49" t="n">
        <v>0.310977</v>
      </c>
      <c r="I61" s="49" t="n">
        <v>0.323161</v>
      </c>
      <c r="J61" s="49" t="n">
        <v>0.297828</v>
      </c>
      <c r="K61" s="49" t="n">
        <v>0.298565</v>
      </c>
      <c r="L61" s="49" t="n">
        <v>0.289215</v>
      </c>
      <c r="M61" s="49" t="n">
        <v>0.291241</v>
      </c>
      <c r="N61" s="49" t="n">
        <v>0.309516</v>
      </c>
      <c r="O61" s="49" t="n">
        <v>0.292936</v>
      </c>
      <c r="P61" s="49" t="n">
        <v>0.29286</v>
      </c>
      <c r="Q61" s="49" t="n">
        <v>0.289742</v>
      </c>
      <c r="R61" s="49" t="n">
        <v>0.305329</v>
      </c>
      <c r="S61" s="49" t="n">
        <v>0.288981</v>
      </c>
      <c r="T61" s="49" t="n">
        <v>0.28773</v>
      </c>
      <c r="U61" s="49" t="n">
        <v>0.298017</v>
      </c>
      <c r="V61" s="49" t="n">
        <v>0.282537</v>
      </c>
      <c r="W61" s="49" t="n">
        <v>0.279794</v>
      </c>
      <c r="X61" s="49" t="n">
        <v>0.292272</v>
      </c>
      <c r="Y61" s="49" t="n">
        <v>0.273559</v>
      </c>
      <c r="Z61" s="49" t="n">
        <v>0.27139</v>
      </c>
      <c r="AA61" s="49" t="n">
        <v>0.262897</v>
      </c>
      <c r="AB61" s="49" t="n">
        <v>0.261945</v>
      </c>
      <c r="AC61" s="49" t="n">
        <v>0.257325</v>
      </c>
      <c r="AD61" s="49" t="n">
        <v>0.254472</v>
      </c>
      <c r="AE61" s="49" t="n">
        <v>0.254552</v>
      </c>
      <c r="AF61" s="49" t="n">
        <v>0.252572</v>
      </c>
      <c r="AG61" s="49" t="n">
        <v>0.249507</v>
      </c>
      <c r="AH61" s="167" t="n">
        <v>0.003901</v>
      </c>
    </row>
    <row r="62" ht="15" customHeight="1" s="163">
      <c r="A62" s="21" t="inlineStr">
        <is>
          <t>PSD000:ea_Other</t>
        </is>
      </c>
      <c r="B62" s="48" t="inlineStr">
        <is>
          <t xml:space="preserve">     Other 13/</t>
        </is>
      </c>
      <c r="C62" s="49" t="n">
        <v>1.793</v>
      </c>
      <c r="D62" s="49" t="n">
        <v>1.902</v>
      </c>
      <c r="E62" s="49" t="n">
        <v>1.790973</v>
      </c>
      <c r="F62" s="49" t="n">
        <v>1.791549</v>
      </c>
      <c r="G62" s="49" t="n">
        <v>1.795389</v>
      </c>
      <c r="H62" s="49" t="n">
        <v>1.81094</v>
      </c>
      <c r="I62" s="49" t="n">
        <v>1.799253</v>
      </c>
      <c r="J62" s="49" t="n">
        <v>1.804059</v>
      </c>
      <c r="K62" s="49" t="n">
        <v>1.813616</v>
      </c>
      <c r="L62" s="49" t="n">
        <v>1.825217</v>
      </c>
      <c r="M62" s="49" t="n">
        <v>1.832235</v>
      </c>
      <c r="N62" s="49" t="n">
        <v>1.832819</v>
      </c>
      <c r="O62" s="49" t="n">
        <v>1.839037</v>
      </c>
      <c r="P62" s="49" t="n">
        <v>1.846218</v>
      </c>
      <c r="Q62" s="49" t="n">
        <v>1.859742</v>
      </c>
      <c r="R62" s="49" t="n">
        <v>1.867668</v>
      </c>
      <c r="S62" s="49" t="n">
        <v>1.884649</v>
      </c>
      <c r="T62" s="49" t="n">
        <v>1.896437</v>
      </c>
      <c r="U62" s="49" t="n">
        <v>1.905491</v>
      </c>
      <c r="V62" s="49" t="n">
        <v>1.92032</v>
      </c>
      <c r="W62" s="49" t="n">
        <v>1.921902</v>
      </c>
      <c r="X62" s="49" t="n">
        <v>1.932495</v>
      </c>
      <c r="Y62" s="49" t="n">
        <v>1.941043</v>
      </c>
      <c r="Z62" s="49" t="n">
        <v>1.947494</v>
      </c>
      <c r="AA62" s="49" t="n">
        <v>1.956467</v>
      </c>
      <c r="AB62" s="49" t="n">
        <v>1.971357</v>
      </c>
      <c r="AC62" s="49" t="n">
        <v>1.976281</v>
      </c>
      <c r="AD62" s="49" t="n">
        <v>1.986244</v>
      </c>
      <c r="AE62" s="49" t="n">
        <v>1.993266</v>
      </c>
      <c r="AF62" s="49" t="n">
        <v>2.002773</v>
      </c>
      <c r="AG62" s="49" t="n">
        <v>2.016311</v>
      </c>
      <c r="AH62" s="167" t="n">
        <v>0.00392</v>
      </c>
    </row>
    <row r="63" ht="15" customHeight="1" s="163">
      <c r="B63" s="47" t="inlineStr">
        <is>
          <t xml:space="preserve">   by Sector</t>
        </is>
      </c>
    </row>
    <row r="64" ht="15" customHeight="1" s="163">
      <c r="A64" s="21" t="inlineStr">
        <is>
          <t>PSD000:fa_Residentialan</t>
        </is>
      </c>
      <c r="B64" s="48" t="inlineStr">
        <is>
          <t xml:space="preserve">     Residential and Commercial</t>
        </is>
      </c>
      <c r="C64" s="49" t="n">
        <v>0.973008</v>
      </c>
      <c r="D64" s="49" t="n">
        <v>1.020979</v>
      </c>
      <c r="E64" s="49" t="n">
        <v>1.026637</v>
      </c>
      <c r="F64" s="49" t="n">
        <v>1.022589</v>
      </c>
      <c r="G64" s="49" t="n">
        <v>1.019827</v>
      </c>
      <c r="H64" s="49" t="n">
        <v>1.019208</v>
      </c>
      <c r="I64" s="49" t="n">
        <v>1.01547</v>
      </c>
      <c r="J64" s="49" t="n">
        <v>1.011518</v>
      </c>
      <c r="K64" s="49" t="n">
        <v>1.007246</v>
      </c>
      <c r="L64" s="49" t="n">
        <v>1.002867</v>
      </c>
      <c r="M64" s="49" t="n">
        <v>0.997279</v>
      </c>
      <c r="N64" s="49" t="n">
        <v>0.992987</v>
      </c>
      <c r="O64" s="49" t="n">
        <v>0.988853</v>
      </c>
      <c r="P64" s="49" t="n">
        <v>0.9853420000000001</v>
      </c>
      <c r="Q64" s="49" t="n">
        <v>0.981959</v>
      </c>
      <c r="R64" s="49" t="n">
        <v>0.979685</v>
      </c>
      <c r="S64" s="49" t="n">
        <v>0.977649</v>
      </c>
      <c r="T64" s="49" t="n">
        <v>0.974966</v>
      </c>
      <c r="U64" s="49" t="n">
        <v>0.971993</v>
      </c>
      <c r="V64" s="49" t="n">
        <v>0.969735</v>
      </c>
      <c r="W64" s="49" t="n">
        <v>0.967097</v>
      </c>
      <c r="X64" s="49" t="n">
        <v>0.964665</v>
      </c>
      <c r="Y64" s="49" t="n">
        <v>0.962407</v>
      </c>
      <c r="Z64" s="49" t="n">
        <v>0.960429</v>
      </c>
      <c r="AA64" s="49" t="n">
        <v>0.958328</v>
      </c>
      <c r="AB64" s="49" t="n">
        <v>0.95605</v>
      </c>
      <c r="AC64" s="49" t="n">
        <v>0.954079</v>
      </c>
      <c r="AD64" s="49" t="n">
        <v>0.952119</v>
      </c>
      <c r="AE64" s="49" t="n">
        <v>0.950446</v>
      </c>
      <c r="AF64" s="49" t="n">
        <v>0.948465</v>
      </c>
      <c r="AG64" s="49" t="n">
        <v>0.946509</v>
      </c>
      <c r="AH64" s="167" t="n">
        <v>-0.00092</v>
      </c>
    </row>
    <row r="65" ht="15" customHeight="1" s="163">
      <c r="A65" s="21" t="inlineStr">
        <is>
          <t>PSD000:fa_Industrial</t>
        </is>
      </c>
      <c r="B65" s="48" t="inlineStr">
        <is>
          <t xml:space="preserve">     Industrial 14/</t>
        </is>
      </c>
      <c r="C65" s="49" t="n">
        <v>5.030379</v>
      </c>
      <c r="D65" s="49" t="n">
        <v>5.383756</v>
      </c>
      <c r="E65" s="49" t="n">
        <v>5.597005</v>
      </c>
      <c r="F65" s="49" t="n">
        <v>5.744824</v>
      </c>
      <c r="G65" s="49" t="n">
        <v>5.897583</v>
      </c>
      <c r="H65" s="49" t="n">
        <v>6.039657</v>
      </c>
      <c r="I65" s="49" t="n">
        <v>6.123591</v>
      </c>
      <c r="J65" s="49" t="n">
        <v>6.19396</v>
      </c>
      <c r="K65" s="49" t="n">
        <v>6.278667</v>
      </c>
      <c r="L65" s="49" t="n">
        <v>6.352832</v>
      </c>
      <c r="M65" s="49" t="n">
        <v>6.443603</v>
      </c>
      <c r="N65" s="49" t="n">
        <v>6.528697</v>
      </c>
      <c r="O65" s="49" t="n">
        <v>6.610246</v>
      </c>
      <c r="P65" s="49" t="n">
        <v>6.679773</v>
      </c>
      <c r="Q65" s="49" t="n">
        <v>6.787716</v>
      </c>
      <c r="R65" s="49" t="n">
        <v>6.892727</v>
      </c>
      <c r="S65" s="49" t="n">
        <v>6.987999</v>
      </c>
      <c r="T65" s="49" t="n">
        <v>7.081006</v>
      </c>
      <c r="U65" s="49" t="n">
        <v>7.16252</v>
      </c>
      <c r="V65" s="49" t="n">
        <v>7.246692</v>
      </c>
      <c r="W65" s="49" t="n">
        <v>7.288557</v>
      </c>
      <c r="X65" s="49" t="n">
        <v>7.350134</v>
      </c>
      <c r="Y65" s="49" t="n">
        <v>7.416965</v>
      </c>
      <c r="Z65" s="49" t="n">
        <v>7.516633</v>
      </c>
      <c r="AA65" s="49" t="n">
        <v>7.602343</v>
      </c>
      <c r="AB65" s="49" t="n">
        <v>7.712737</v>
      </c>
      <c r="AC65" s="49" t="n">
        <v>7.777409</v>
      </c>
      <c r="AD65" s="49" t="n">
        <v>7.841191</v>
      </c>
      <c r="AE65" s="49" t="n">
        <v>7.899417</v>
      </c>
      <c r="AF65" s="49" t="n">
        <v>7.994868</v>
      </c>
      <c r="AG65" s="49" t="n">
        <v>8.097711</v>
      </c>
      <c r="AH65" s="167" t="n">
        <v>0.015996</v>
      </c>
    </row>
    <row r="66" ht="16" customHeight="1" s="163">
      <c r="A66" s="21" t="inlineStr">
        <is>
          <t>PSD000:fa_Transportatio</t>
        </is>
      </c>
      <c r="B66" s="48" t="inlineStr">
        <is>
          <t xml:space="preserve">     Transportation</t>
        </is>
      </c>
      <c r="C66" s="49" t="n">
        <v>12.307612</v>
      </c>
      <c r="D66" s="49" t="n">
        <v>13.094597</v>
      </c>
      <c r="E66" s="49" t="n">
        <v>13.377822</v>
      </c>
      <c r="F66" s="49" t="n">
        <v>13.497843</v>
      </c>
      <c r="G66" s="49" t="n">
        <v>13.550045</v>
      </c>
      <c r="H66" s="49" t="n">
        <v>13.594745</v>
      </c>
      <c r="I66" s="49" t="n">
        <v>13.58159</v>
      </c>
      <c r="J66" s="49" t="n">
        <v>13.517565</v>
      </c>
      <c r="K66" s="49" t="n">
        <v>13.465025</v>
      </c>
      <c r="L66" s="49" t="n">
        <v>13.39225</v>
      </c>
      <c r="M66" s="49" t="n">
        <v>13.330294</v>
      </c>
      <c r="N66" s="49" t="n">
        <v>13.274874</v>
      </c>
      <c r="O66" s="49" t="n">
        <v>13.220904</v>
      </c>
      <c r="P66" s="49" t="n">
        <v>13.18398</v>
      </c>
      <c r="Q66" s="49" t="n">
        <v>13.163384</v>
      </c>
      <c r="R66" s="49" t="n">
        <v>13.179141</v>
      </c>
      <c r="S66" s="49" t="n">
        <v>13.181767</v>
      </c>
      <c r="T66" s="49" t="n">
        <v>13.188197</v>
      </c>
      <c r="U66" s="49" t="n">
        <v>13.205051</v>
      </c>
      <c r="V66" s="49" t="n">
        <v>13.226828</v>
      </c>
      <c r="W66" s="49" t="n">
        <v>13.264089</v>
      </c>
      <c r="X66" s="49" t="n">
        <v>13.314484</v>
      </c>
      <c r="Y66" s="49" t="n">
        <v>13.359959</v>
      </c>
      <c r="Z66" s="49" t="n">
        <v>13.421528</v>
      </c>
      <c r="AA66" s="49" t="n">
        <v>13.470854</v>
      </c>
      <c r="AB66" s="49" t="n">
        <v>13.527092</v>
      </c>
      <c r="AC66" s="49" t="n">
        <v>13.578077</v>
      </c>
      <c r="AD66" s="49" t="n">
        <v>13.619713</v>
      </c>
      <c r="AE66" s="49" t="n">
        <v>13.673492</v>
      </c>
      <c r="AF66" s="49" t="n">
        <v>13.727857</v>
      </c>
      <c r="AG66" s="49" t="n">
        <v>13.785959</v>
      </c>
      <c r="AH66" s="167" t="n">
        <v>0.003788</v>
      </c>
    </row>
    <row r="67" ht="15" customHeight="1" s="163">
      <c r="A67" s="21" t="inlineStr">
        <is>
          <t>PSD000:fa_ElectricPower</t>
        </is>
      </c>
      <c r="B67" s="48" t="inlineStr">
        <is>
          <t xml:space="preserve">     Electric Power 15/</t>
        </is>
      </c>
      <c r="C67" s="49" t="n">
        <v>0.069714</v>
      </c>
      <c r="D67" s="49" t="n">
        <v>0.054526</v>
      </c>
      <c r="E67" s="49" t="n">
        <v>0.05438</v>
      </c>
      <c r="F67" s="49" t="n">
        <v>0.049597</v>
      </c>
      <c r="G67" s="49" t="n">
        <v>0.04647</v>
      </c>
      <c r="H67" s="49" t="n">
        <v>0.042784</v>
      </c>
      <c r="I67" s="49" t="n">
        <v>0.040819</v>
      </c>
      <c r="J67" s="49" t="n">
        <v>0.038591</v>
      </c>
      <c r="K67" s="49" t="n">
        <v>0.037055</v>
      </c>
      <c r="L67" s="49" t="n">
        <v>0.036353</v>
      </c>
      <c r="M67" s="49" t="n">
        <v>0.035649</v>
      </c>
      <c r="N67" s="49" t="n">
        <v>0.034271</v>
      </c>
      <c r="O67" s="49" t="n">
        <v>0.033804</v>
      </c>
      <c r="P67" s="49" t="n">
        <v>0.033575</v>
      </c>
      <c r="Q67" s="49" t="n">
        <v>0.03324</v>
      </c>
      <c r="R67" s="49" t="n">
        <v>0.032893</v>
      </c>
      <c r="S67" s="49" t="n">
        <v>0.032459</v>
      </c>
      <c r="T67" s="49" t="n">
        <v>0.031744</v>
      </c>
      <c r="U67" s="49" t="n">
        <v>0.030361</v>
      </c>
      <c r="V67" s="49" t="n">
        <v>0.029949</v>
      </c>
      <c r="W67" s="49" t="n">
        <v>0.029541</v>
      </c>
      <c r="X67" s="49" t="n">
        <v>0.028386</v>
      </c>
      <c r="Y67" s="49" t="n">
        <v>0.027163</v>
      </c>
      <c r="Z67" s="49" t="n">
        <v>0.025928</v>
      </c>
      <c r="AA67" s="49" t="n">
        <v>0.02472</v>
      </c>
      <c r="AB67" s="49" t="n">
        <v>0.023212</v>
      </c>
      <c r="AC67" s="49" t="n">
        <v>0.023145</v>
      </c>
      <c r="AD67" s="49" t="n">
        <v>0.023111</v>
      </c>
      <c r="AE67" s="49" t="n">
        <v>0.023007</v>
      </c>
      <c r="AF67" s="49" t="n">
        <v>0.022983</v>
      </c>
      <c r="AG67" s="49" t="n">
        <v>0.023147</v>
      </c>
      <c r="AH67" s="167" t="n">
        <v>-0.036084</v>
      </c>
    </row>
    <row r="68" ht="15" customHeight="1" s="163">
      <c r="A68" s="21" t="inlineStr">
        <is>
          <t>PSD000:fa_balancesector</t>
        </is>
      </c>
      <c r="B68" s="48" t="inlineStr">
        <is>
          <t xml:space="preserve">     Unspecified Sector 16/</t>
        </is>
      </c>
      <c r="C68" s="49" t="n">
        <v>-0.213168</v>
      </c>
      <c r="D68" s="49" t="n">
        <v>-0.22063</v>
      </c>
      <c r="E68" s="49" t="n">
        <v>-0.22216</v>
      </c>
      <c r="F68" s="49" t="n">
        <v>-0.223278</v>
      </c>
      <c r="G68" s="49" t="n">
        <v>-0.226125</v>
      </c>
      <c r="H68" s="49" t="n">
        <v>-0.226876</v>
      </c>
      <c r="I68" s="49" t="n">
        <v>-0.226318</v>
      </c>
      <c r="J68" s="49" t="n">
        <v>-0.225785</v>
      </c>
      <c r="K68" s="49" t="n">
        <v>-0.224543</v>
      </c>
      <c r="L68" s="49" t="n">
        <v>-0.223191</v>
      </c>
      <c r="M68" s="49" t="n">
        <v>-0.221753</v>
      </c>
      <c r="N68" s="49" t="n">
        <v>-0.219859</v>
      </c>
      <c r="O68" s="49" t="n">
        <v>-0.21899</v>
      </c>
      <c r="P68" s="49" t="n">
        <v>-0.217815</v>
      </c>
      <c r="Q68" s="49" t="n">
        <v>-0.217111</v>
      </c>
      <c r="R68" s="49" t="n">
        <v>-0.216597</v>
      </c>
      <c r="S68" s="49" t="n">
        <v>-0.216858</v>
      </c>
      <c r="T68" s="49" t="n">
        <v>-0.216728</v>
      </c>
      <c r="U68" s="49" t="n">
        <v>-0.21647</v>
      </c>
      <c r="V68" s="49" t="n">
        <v>-0.217113</v>
      </c>
      <c r="W68" s="49" t="n">
        <v>-0.217421</v>
      </c>
      <c r="X68" s="49" t="n">
        <v>-0.217644</v>
      </c>
      <c r="Y68" s="49" t="n">
        <v>-0.21878</v>
      </c>
      <c r="Z68" s="49" t="n">
        <v>-0.21986</v>
      </c>
      <c r="AA68" s="49" t="n">
        <v>-0.220752</v>
      </c>
      <c r="AB68" s="49" t="n">
        <v>-0.221535</v>
      </c>
      <c r="AC68" s="49" t="n">
        <v>-0.22229</v>
      </c>
      <c r="AD68" s="49" t="n">
        <v>-0.222887</v>
      </c>
      <c r="AE68" s="49" t="n">
        <v>-0.223636</v>
      </c>
      <c r="AF68" s="49" t="n">
        <v>-0.224469</v>
      </c>
      <c r="AG68" s="49" t="n">
        <v>-0.225453</v>
      </c>
      <c r="AH68" s="167" t="n">
        <v>0.001869</v>
      </c>
    </row>
    <row r="69" ht="15" customHeight="1" s="163">
      <c r="A69" s="21" t="inlineStr">
        <is>
          <t>PSD000:fa_Total</t>
        </is>
      </c>
      <c r="B69" s="47" t="inlineStr">
        <is>
          <t xml:space="preserve">   Total</t>
        </is>
      </c>
      <c r="C69" s="50" t="n">
        <v>18.053999</v>
      </c>
      <c r="D69" s="50" t="n">
        <v>19.884001</v>
      </c>
      <c r="E69" s="50" t="n">
        <v>19.833109</v>
      </c>
      <c r="F69" s="50" t="n">
        <v>20.089451</v>
      </c>
      <c r="G69" s="50" t="n">
        <v>20.288118</v>
      </c>
      <c r="H69" s="50" t="n">
        <v>20.4708</v>
      </c>
      <c r="I69" s="50" t="n">
        <v>20.533371</v>
      </c>
      <c r="J69" s="50" t="n">
        <v>20.532738</v>
      </c>
      <c r="K69" s="50" t="n">
        <v>20.56155</v>
      </c>
      <c r="L69" s="50" t="n">
        <v>20.565119</v>
      </c>
      <c r="M69" s="50" t="n">
        <v>20.586109</v>
      </c>
      <c r="N69" s="50" t="n">
        <v>20.609669</v>
      </c>
      <c r="O69" s="50" t="n">
        <v>20.631577</v>
      </c>
      <c r="P69" s="50" t="n">
        <v>20.664198</v>
      </c>
      <c r="Q69" s="50" t="n">
        <v>20.750614</v>
      </c>
      <c r="R69" s="50" t="n">
        <v>20.868872</v>
      </c>
      <c r="S69" s="50" t="n">
        <v>20.965746</v>
      </c>
      <c r="T69" s="50" t="n">
        <v>21.060726</v>
      </c>
      <c r="U69" s="50" t="n">
        <v>21.154987</v>
      </c>
      <c r="V69" s="50" t="n">
        <v>21.259727</v>
      </c>
      <c r="W69" s="50" t="n">
        <v>21.333092</v>
      </c>
      <c r="X69" s="50" t="n">
        <v>21.441206</v>
      </c>
      <c r="Y69" s="50" t="n">
        <v>21.548706</v>
      </c>
      <c r="Z69" s="50" t="n">
        <v>21.706219</v>
      </c>
      <c r="AA69" s="50" t="n">
        <v>21.836081</v>
      </c>
      <c r="AB69" s="50" t="n">
        <v>22.000301</v>
      </c>
      <c r="AC69" s="50" t="n">
        <v>22.111807</v>
      </c>
      <c r="AD69" s="50" t="n">
        <v>22.212776</v>
      </c>
      <c r="AE69" s="50" t="n">
        <v>22.324724</v>
      </c>
      <c r="AF69" s="50" t="n">
        <v>22.470287</v>
      </c>
      <c r="AG69" s="50" t="n">
        <v>22.627884</v>
      </c>
      <c r="AH69" s="168" t="n">
        <v>0.007556</v>
      </c>
    </row>
    <row r="71" ht="15" customHeight="1" s="163">
      <c r="A71" s="21" t="inlineStr">
        <is>
          <t>PSD000:ga_Discrepancy</t>
        </is>
      </c>
      <c r="B71" s="48" t="inlineStr">
        <is>
          <t xml:space="preserve"> Discrepancy 17/</t>
        </is>
      </c>
      <c r="C71" s="49" t="n">
        <v>0.153923</v>
      </c>
      <c r="D71" s="49" t="n">
        <v>0.408234</v>
      </c>
      <c r="E71" s="49" t="n">
        <v>-0.030691</v>
      </c>
      <c r="F71" s="49" t="n">
        <v>-0.017683</v>
      </c>
      <c r="G71" s="49" t="n">
        <v>-0.020025</v>
      </c>
      <c r="H71" s="49" t="n">
        <v>-0.019098</v>
      </c>
      <c r="I71" s="49" t="n">
        <v>-0.017574</v>
      </c>
      <c r="J71" s="49" t="n">
        <v>-0.01635</v>
      </c>
      <c r="K71" s="49" t="n">
        <v>-0.017302</v>
      </c>
      <c r="L71" s="49" t="n">
        <v>-0.02285</v>
      </c>
      <c r="M71" s="49" t="n">
        <v>-0.016336</v>
      </c>
      <c r="N71" s="49" t="n">
        <v>-0.013515</v>
      </c>
      <c r="O71" s="49" t="n">
        <v>-0.011623</v>
      </c>
      <c r="P71" s="49" t="n">
        <v>-0.01457</v>
      </c>
      <c r="Q71" s="49" t="n">
        <v>-0.016932</v>
      </c>
      <c r="R71" s="49" t="n">
        <v>-0.0166</v>
      </c>
      <c r="S71" s="49" t="n">
        <v>-0.018906</v>
      </c>
      <c r="T71" s="49" t="n">
        <v>-0.018661</v>
      </c>
      <c r="U71" s="49" t="n">
        <v>-0.01927</v>
      </c>
      <c r="V71" s="49" t="n">
        <v>-0.022291</v>
      </c>
      <c r="W71" s="49" t="n">
        <v>-0.019772</v>
      </c>
      <c r="X71" s="49" t="n">
        <v>-0.020258</v>
      </c>
      <c r="Y71" s="49" t="n">
        <v>-0.020554</v>
      </c>
      <c r="Z71" s="49" t="n">
        <v>-0.021727</v>
      </c>
      <c r="AA71" s="49" t="n">
        <v>-0.021585</v>
      </c>
      <c r="AB71" s="49" t="n">
        <v>-0.023417</v>
      </c>
      <c r="AC71" s="49" t="n">
        <v>-0.022696</v>
      </c>
      <c r="AD71" s="49" t="n">
        <v>-0.021147</v>
      </c>
      <c r="AE71" s="49" t="n">
        <v>-0.024618</v>
      </c>
      <c r="AF71" s="49" t="n">
        <v>-0.023903</v>
      </c>
      <c r="AG71" s="49" t="n">
        <v>-0.024124</v>
      </c>
      <c r="AH71" s="167" t="inlineStr">
        <is>
          <t>- -</t>
        </is>
      </c>
    </row>
    <row r="73" ht="16" customHeight="1" s="163">
      <c r="A73" s="21" t="inlineStr">
        <is>
          <t>PSD000:ha_DomesticRefin</t>
        </is>
      </c>
      <c r="B73" s="48" t="inlineStr">
        <is>
          <t>Domestic Refinery Distillation Capacity 18/</t>
        </is>
      </c>
      <c r="C73" s="51" t="n">
        <v>18.662001</v>
      </c>
      <c r="D73" s="51" t="n">
        <v>18.386</v>
      </c>
      <c r="E73" s="51" t="n">
        <v>18.757694</v>
      </c>
      <c r="F73" s="51" t="n">
        <v>18.994705</v>
      </c>
      <c r="G73" s="51" t="n">
        <v>19.118315</v>
      </c>
      <c r="H73" s="51" t="n">
        <v>19.241924</v>
      </c>
      <c r="I73" s="51" t="n">
        <v>19.291925</v>
      </c>
      <c r="J73" s="51" t="n">
        <v>19.341925</v>
      </c>
      <c r="K73" s="51" t="n">
        <v>19.391926</v>
      </c>
      <c r="L73" s="51" t="n">
        <v>19.391926</v>
      </c>
      <c r="M73" s="51" t="n">
        <v>19.391926</v>
      </c>
      <c r="N73" s="51" t="n">
        <v>19.391926</v>
      </c>
      <c r="O73" s="51" t="n">
        <v>19.391926</v>
      </c>
      <c r="P73" s="51" t="n">
        <v>19.391926</v>
      </c>
      <c r="Q73" s="51" t="n">
        <v>19.391926</v>
      </c>
      <c r="R73" s="51" t="n">
        <v>19.391926</v>
      </c>
      <c r="S73" s="51" t="n">
        <v>19.391926</v>
      </c>
      <c r="T73" s="51" t="n">
        <v>19.391926</v>
      </c>
      <c r="U73" s="51" t="n">
        <v>19.391926</v>
      </c>
      <c r="V73" s="51" t="n">
        <v>19.391926</v>
      </c>
      <c r="W73" s="51" t="n">
        <v>19.391926</v>
      </c>
      <c r="X73" s="51" t="n">
        <v>19.391926</v>
      </c>
      <c r="Y73" s="51" t="n">
        <v>19.391926</v>
      </c>
      <c r="Z73" s="51" t="n">
        <v>19.391926</v>
      </c>
      <c r="AA73" s="51" t="n">
        <v>19.391926</v>
      </c>
      <c r="AB73" s="51" t="n">
        <v>19.391926</v>
      </c>
      <c r="AC73" s="51" t="n">
        <v>19.391926</v>
      </c>
      <c r="AD73" s="51" t="n">
        <v>19.391926</v>
      </c>
      <c r="AE73" s="51" t="n">
        <v>19.391926</v>
      </c>
      <c r="AF73" s="51" t="n">
        <v>19.391926</v>
      </c>
      <c r="AG73" s="51" t="n">
        <v>19.391926</v>
      </c>
      <c r="AH73" s="167" t="n">
        <v>0.00128</v>
      </c>
    </row>
    <row r="74" ht="15" customHeight="1" s="163">
      <c r="A74" s="21" t="inlineStr">
        <is>
          <t>PSD000:ha_CapacityUtili</t>
        </is>
      </c>
      <c r="B74" s="48" t="inlineStr">
        <is>
          <t>Capacity Utilization Rate (percent) 19/</t>
        </is>
      </c>
      <c r="C74" s="51" t="n">
        <v>79.660004</v>
      </c>
      <c r="D74" s="51" t="n">
        <v>88.108002</v>
      </c>
      <c r="E74" s="51" t="n">
        <v>90.876717</v>
      </c>
      <c r="F74" s="51" t="n">
        <v>91.36286200000001</v>
      </c>
      <c r="G74" s="51" t="n">
        <v>91.70562700000001</v>
      </c>
      <c r="H74" s="51" t="n">
        <v>91.490753</v>
      </c>
      <c r="I74" s="51" t="n">
        <v>91.45272799999999</v>
      </c>
      <c r="J74" s="51" t="n">
        <v>91.079384</v>
      </c>
      <c r="K74" s="51" t="n">
        <v>90.53578899999999</v>
      </c>
      <c r="L74" s="51" t="n">
        <v>90.651443</v>
      </c>
      <c r="M74" s="51" t="n">
        <v>90.62808200000001</v>
      </c>
      <c r="N74" s="51" t="n">
        <v>89.88217899999999</v>
      </c>
      <c r="O74" s="51" t="n">
        <v>89.77343</v>
      </c>
      <c r="P74" s="51" t="n">
        <v>89.48786200000001</v>
      </c>
      <c r="Q74" s="51" t="n">
        <v>89.59425400000001</v>
      </c>
      <c r="R74" s="51" t="n">
        <v>89.337608</v>
      </c>
      <c r="S74" s="51" t="n">
        <v>89.40220600000001</v>
      </c>
      <c r="T74" s="51" t="n">
        <v>89.61512</v>
      </c>
      <c r="U74" s="51" t="n">
        <v>89.563248</v>
      </c>
      <c r="V74" s="51" t="n">
        <v>89.80210099999999</v>
      </c>
      <c r="W74" s="51" t="n">
        <v>89.44564800000001</v>
      </c>
      <c r="X74" s="51" t="n">
        <v>89.536964</v>
      </c>
      <c r="Y74" s="51" t="n">
        <v>89.485359</v>
      </c>
      <c r="Z74" s="51" t="n">
        <v>89.136421</v>
      </c>
      <c r="AA74" s="51" t="n">
        <v>89.196365</v>
      </c>
      <c r="AB74" s="51" t="n">
        <v>88.925346</v>
      </c>
      <c r="AC74" s="51" t="n">
        <v>88.632065</v>
      </c>
      <c r="AD74" s="51" t="n">
        <v>88.935455</v>
      </c>
      <c r="AE74" s="51" t="n">
        <v>88.387123</v>
      </c>
      <c r="AF74" s="51" t="n">
        <v>88.313438</v>
      </c>
      <c r="AG74" s="51" t="n">
        <v>88.544701</v>
      </c>
      <c r="AH74" s="167" t="n">
        <v>0.003531</v>
      </c>
    </row>
    <row r="75" ht="15" customHeight="1" s="163">
      <c r="A75" s="21" t="inlineStr">
        <is>
          <t>PSD000:total_gross_imp</t>
        </is>
      </c>
      <c r="B75" s="48" t="inlineStr">
        <is>
          <t>Total Gross Imports</t>
        </is>
      </c>
      <c r="C75" s="49" t="n">
        <v>7.994856</v>
      </c>
      <c r="D75" s="49" t="n">
        <v>9.588755000000001</v>
      </c>
      <c r="E75" s="49" t="n">
        <v>9.683413</v>
      </c>
      <c r="F75" s="49" t="n">
        <v>8.568759999999999</v>
      </c>
      <c r="G75" s="49" t="n">
        <v>7.524306</v>
      </c>
      <c r="H75" s="49" t="n">
        <v>6.491809</v>
      </c>
      <c r="I75" s="49" t="n">
        <v>6.126752</v>
      </c>
      <c r="J75" s="49" t="n">
        <v>5.681026</v>
      </c>
      <c r="K75" s="49" t="n">
        <v>5.308647</v>
      </c>
      <c r="L75" s="49" t="n">
        <v>5.116136</v>
      </c>
      <c r="M75" s="49" t="n">
        <v>4.974673</v>
      </c>
      <c r="N75" s="49" t="n">
        <v>4.715982</v>
      </c>
      <c r="O75" s="49" t="n">
        <v>4.50984</v>
      </c>
      <c r="P75" s="49" t="n">
        <v>4.401059</v>
      </c>
      <c r="Q75" s="49" t="n">
        <v>4.282896</v>
      </c>
      <c r="R75" s="49" t="n">
        <v>4.177204</v>
      </c>
      <c r="S75" s="49" t="n">
        <v>4.149563</v>
      </c>
      <c r="T75" s="49" t="n">
        <v>4.184159</v>
      </c>
      <c r="U75" s="49" t="n">
        <v>4.206854</v>
      </c>
      <c r="V75" s="49" t="n">
        <v>4.24048</v>
      </c>
      <c r="W75" s="49" t="n">
        <v>4.027368</v>
      </c>
      <c r="X75" s="49" t="n">
        <v>4.030957</v>
      </c>
      <c r="Y75" s="49" t="n">
        <v>4.043459</v>
      </c>
      <c r="Z75" s="49" t="n">
        <v>4.005781</v>
      </c>
      <c r="AA75" s="49" t="n">
        <v>3.880555</v>
      </c>
      <c r="AB75" s="49" t="n">
        <v>3.779487</v>
      </c>
      <c r="AC75" s="49" t="n">
        <v>3.723539</v>
      </c>
      <c r="AD75" s="49" t="n">
        <v>3.868277</v>
      </c>
      <c r="AE75" s="49" t="n">
        <v>3.990704</v>
      </c>
      <c r="AF75" s="49" t="n">
        <v>4.088119</v>
      </c>
      <c r="AG75" s="49" t="n">
        <v>4.249704</v>
      </c>
      <c r="AH75" s="167" t="n">
        <v>-0.020845</v>
      </c>
    </row>
    <row r="76" ht="15" customHeight="1" s="163">
      <c r="A76" s="21" t="inlineStr">
        <is>
          <t>PSD000:total_gross_exp</t>
        </is>
      </c>
      <c r="B76" s="48" t="inlineStr">
        <is>
          <t>Total Gross Exports</t>
        </is>
      </c>
      <c r="C76" s="49" t="n">
        <v>8.437286</v>
      </c>
      <c r="D76" s="49" t="n">
        <v>8.778286</v>
      </c>
      <c r="E76" s="49" t="n">
        <v>9.919185000000001</v>
      </c>
      <c r="F76" s="49" t="n">
        <v>10.856173</v>
      </c>
      <c r="G76" s="49" t="n">
        <v>11.211524</v>
      </c>
      <c r="H76" s="49" t="n">
        <v>11.220597</v>
      </c>
      <c r="I76" s="49" t="n">
        <v>11.617262</v>
      </c>
      <c r="J76" s="49" t="n">
        <v>11.659202</v>
      </c>
      <c r="K76" s="49" t="n">
        <v>11.682224</v>
      </c>
      <c r="L76" s="49" t="n">
        <v>11.753956</v>
      </c>
      <c r="M76" s="49" t="n">
        <v>11.815248</v>
      </c>
      <c r="N76" s="49" t="n">
        <v>11.732846</v>
      </c>
      <c r="O76" s="49" t="n">
        <v>11.774011</v>
      </c>
      <c r="P76" s="49" t="n">
        <v>11.721318</v>
      </c>
      <c r="Q76" s="49" t="n">
        <v>11.770997</v>
      </c>
      <c r="R76" s="49" t="n">
        <v>11.766971</v>
      </c>
      <c r="S76" s="49" t="n">
        <v>11.781051</v>
      </c>
      <c r="T76" s="49" t="n">
        <v>11.843287</v>
      </c>
      <c r="U76" s="49" t="n">
        <v>11.711451</v>
      </c>
      <c r="V76" s="49" t="n">
        <v>11.758074</v>
      </c>
      <c r="W76" s="49" t="n">
        <v>11.582119</v>
      </c>
      <c r="X76" s="49" t="n">
        <v>11.564628</v>
      </c>
      <c r="Y76" s="49" t="n">
        <v>11.554246</v>
      </c>
      <c r="Z76" s="49" t="n">
        <v>11.511188</v>
      </c>
      <c r="AA76" s="49" t="n">
        <v>11.27239</v>
      </c>
      <c r="AB76" s="49" t="n">
        <v>11.170873</v>
      </c>
      <c r="AC76" s="49" t="n">
        <v>10.883381</v>
      </c>
      <c r="AD76" s="49" t="n">
        <v>10.878776</v>
      </c>
      <c r="AE76" s="49" t="n">
        <v>10.829362</v>
      </c>
      <c r="AF76" s="49" t="n">
        <v>10.589607</v>
      </c>
      <c r="AG76" s="49" t="n">
        <v>10.358611</v>
      </c>
      <c r="AH76" s="167" t="n">
        <v>0.006862</v>
      </c>
    </row>
    <row r="77" ht="15" customHeight="1" s="163">
      <c r="A77" s="21" t="inlineStr">
        <is>
          <t>PSD000:total_net_import</t>
        </is>
      </c>
      <c r="B77" s="48" t="inlineStr">
        <is>
          <t>Total Net Imports</t>
        </is>
      </c>
      <c r="C77" s="49" t="n">
        <v>-0.44243</v>
      </c>
      <c r="D77" s="49" t="n">
        <v>0.810469</v>
      </c>
      <c r="E77" s="49" t="n">
        <v>-0.235772</v>
      </c>
      <c r="F77" s="49" t="n">
        <v>-2.287413</v>
      </c>
      <c r="G77" s="49" t="n">
        <v>-3.687218</v>
      </c>
      <c r="H77" s="49" t="n">
        <v>-4.728788</v>
      </c>
      <c r="I77" s="49" t="n">
        <v>-5.49051</v>
      </c>
      <c r="J77" s="49" t="n">
        <v>-5.978175</v>
      </c>
      <c r="K77" s="49" t="n">
        <v>-6.373577</v>
      </c>
      <c r="L77" s="49" t="n">
        <v>-6.63782</v>
      </c>
      <c r="M77" s="49" t="n">
        <v>-6.840576</v>
      </c>
      <c r="N77" s="49" t="n">
        <v>-7.016864</v>
      </c>
      <c r="O77" s="49" t="n">
        <v>-7.264171</v>
      </c>
      <c r="P77" s="49" t="n">
        <v>-7.32026</v>
      </c>
      <c r="Q77" s="49" t="n">
        <v>-7.488101</v>
      </c>
      <c r="R77" s="49" t="n">
        <v>-7.589767</v>
      </c>
      <c r="S77" s="49" t="n">
        <v>-7.631488</v>
      </c>
      <c r="T77" s="49" t="n">
        <v>-7.659128</v>
      </c>
      <c r="U77" s="49" t="n">
        <v>-7.504596</v>
      </c>
      <c r="V77" s="49" t="n">
        <v>-7.517593</v>
      </c>
      <c r="W77" s="49" t="n">
        <v>-7.554751</v>
      </c>
      <c r="X77" s="49" t="n">
        <v>-7.53367</v>
      </c>
      <c r="Y77" s="49" t="n">
        <v>-7.510787</v>
      </c>
      <c r="Z77" s="49" t="n">
        <v>-7.505407</v>
      </c>
      <c r="AA77" s="49" t="n">
        <v>-7.391836</v>
      </c>
      <c r="AB77" s="49" t="n">
        <v>-7.391386</v>
      </c>
      <c r="AC77" s="49" t="n">
        <v>-7.159842</v>
      </c>
      <c r="AD77" s="49" t="n">
        <v>-7.010499</v>
      </c>
      <c r="AE77" s="49" t="n">
        <v>-6.838658</v>
      </c>
      <c r="AF77" s="49" t="n">
        <v>-6.501489</v>
      </c>
      <c r="AG77" s="49" t="n">
        <v>-6.108907</v>
      </c>
      <c r="AH77" s="167" t="n">
        <v>0.09145</v>
      </c>
    </row>
    <row r="78" ht="15" customHeight="1" s="163">
      <c r="A78" s="21" t="inlineStr">
        <is>
          <t>PSD000:ha_ImportShareof</t>
        </is>
      </c>
      <c r="B78" s="48" t="inlineStr">
        <is>
          <t>Net Import Share of Product Supplied (percent)</t>
        </is>
      </c>
      <c r="C78" s="51" t="n">
        <v>-2.429874</v>
      </c>
      <c r="D78" s="51" t="n">
        <v>3.993984</v>
      </c>
      <c r="E78" s="51" t="n">
        <v>-1.190623</v>
      </c>
      <c r="F78" s="51" t="n">
        <v>-11.396168</v>
      </c>
      <c r="G78" s="51" t="n">
        <v>-18.192232</v>
      </c>
      <c r="H78" s="51" t="n">
        <v>-23.121733</v>
      </c>
      <c r="I78" s="51" t="n">
        <v>-26.762352</v>
      </c>
      <c r="J78" s="51" t="n">
        <v>-29.138529</v>
      </c>
      <c r="K78" s="51" t="n">
        <v>-31.023657</v>
      </c>
      <c r="L78" s="51" t="n">
        <v>-32.312984</v>
      </c>
      <c r="M78" s="51" t="n">
        <v>-33.255474</v>
      </c>
      <c r="N78" s="51" t="n">
        <v>-34.06881</v>
      </c>
      <c r="O78" s="51" t="n">
        <v>-35.228848</v>
      </c>
      <c r="P78" s="51" t="n">
        <v>-35.449833</v>
      </c>
      <c r="Q78" s="51" t="n">
        <v>-36.115639</v>
      </c>
      <c r="R78" s="51" t="n">
        <v>-36.397789</v>
      </c>
      <c r="S78" s="51" t="n">
        <v>-36.432644</v>
      </c>
      <c r="T78" s="51" t="n">
        <v>-36.399128</v>
      </c>
      <c r="U78" s="51" t="n">
        <v>-35.506699</v>
      </c>
      <c r="V78" s="51" t="n">
        <v>-35.397835</v>
      </c>
      <c r="W78" s="51" t="n">
        <v>-35.446156</v>
      </c>
      <c r="X78" s="51" t="n">
        <v>-35.169643</v>
      </c>
      <c r="Y78" s="51" t="n">
        <v>-34.888214</v>
      </c>
      <c r="Z78" s="51" t="n">
        <v>-34.611862</v>
      </c>
      <c r="AA78" s="51" t="n">
        <v>-33.884972</v>
      </c>
      <c r="AB78" s="51" t="n">
        <v>-33.632545</v>
      </c>
      <c r="AC78" s="51" t="n">
        <v>-32.413448</v>
      </c>
      <c r="AD78" s="51" t="n">
        <v>-31.590736</v>
      </c>
      <c r="AE78" s="51" t="n">
        <v>-30.666477</v>
      </c>
      <c r="AF78" s="51" t="n">
        <v>-28.964525</v>
      </c>
      <c r="AG78" s="51" t="n">
        <v>-27.026066</v>
      </c>
      <c r="AH78" s="167" t="n">
        <v>0.083611</v>
      </c>
    </row>
    <row r="79">
      <c r="B79" s="47" t="inlineStr">
        <is>
          <t>Expenditures for Imported Crude Oil and</t>
        </is>
      </c>
    </row>
    <row r="80" ht="15" customHeight="1" s="163">
      <c r="A80" s="21" t="inlineStr">
        <is>
          <t>PSD000:ha_PetroleumProd</t>
        </is>
      </c>
      <c r="B80" s="48" t="inlineStr">
        <is>
          <t xml:space="preserve"> Petroleum Products (billion 2020 dollars)</t>
        </is>
      </c>
      <c r="C80" s="52" t="n">
        <v>96.442543</v>
      </c>
      <c r="D80" s="52" t="n">
        <v>129.145035</v>
      </c>
      <c r="E80" s="52" t="n">
        <v>145.974152</v>
      </c>
      <c r="F80" s="52" t="n">
        <v>135.121826</v>
      </c>
      <c r="G80" s="52" t="n">
        <v>119.383347</v>
      </c>
      <c r="H80" s="52" t="n">
        <v>100.136055</v>
      </c>
      <c r="I80" s="52" t="n">
        <v>92.84075199999999</v>
      </c>
      <c r="J80" s="52" t="n">
        <v>87.43373099999999</v>
      </c>
      <c r="K80" s="52" t="n">
        <v>82.92974100000001</v>
      </c>
      <c r="L80" s="52" t="n">
        <v>82.693352</v>
      </c>
      <c r="M80" s="52" t="n">
        <v>81.78598</v>
      </c>
      <c r="N80" s="52" t="n">
        <v>77.647659</v>
      </c>
      <c r="O80" s="52" t="n">
        <v>75.08921100000001</v>
      </c>
      <c r="P80" s="52" t="n">
        <v>74.797653</v>
      </c>
      <c r="Q80" s="52" t="n">
        <v>73.014938</v>
      </c>
      <c r="R80" s="52" t="n">
        <v>70.959091</v>
      </c>
      <c r="S80" s="52" t="n">
        <v>71.94750999999999</v>
      </c>
      <c r="T80" s="52" t="n">
        <v>74.059715</v>
      </c>
      <c r="U80" s="52" t="n">
        <v>76.137321</v>
      </c>
      <c r="V80" s="52" t="n">
        <v>77.225677</v>
      </c>
      <c r="W80" s="52" t="n">
        <v>73.711868</v>
      </c>
      <c r="X80" s="52" t="n">
        <v>74.444519</v>
      </c>
      <c r="Y80" s="52" t="n">
        <v>75.878418</v>
      </c>
      <c r="Z80" s="52" t="n">
        <v>76.451508</v>
      </c>
      <c r="AA80" s="52" t="n">
        <v>74.27179</v>
      </c>
      <c r="AB80" s="52" t="n">
        <v>71.318558</v>
      </c>
      <c r="AC80" s="52" t="n">
        <v>71.10746</v>
      </c>
      <c r="AD80" s="52" t="n">
        <v>77.009079</v>
      </c>
      <c r="AE80" s="52" t="n">
        <v>80.029984</v>
      </c>
      <c r="AF80" s="52" t="n">
        <v>83.68454699999999</v>
      </c>
      <c r="AG80" s="52" t="n">
        <v>89.19136</v>
      </c>
      <c r="AH80" s="167" t="n">
        <v>-0.002602</v>
      </c>
    </row>
    <row r="82" ht="15" customHeight="1" s="163" thickBot="1"/>
    <row r="83" ht="15" customHeight="1" s="163">
      <c r="B83" s="161" t="inlineStr">
        <is>
          <t>1/ Includes lease condensate.</t>
        </is>
      </c>
      <c r="C83" s="162" t="n"/>
      <c r="D83" s="162" t="n"/>
      <c r="E83" s="162" t="n"/>
      <c r="F83" s="162" t="n"/>
      <c r="G83" s="162" t="n"/>
      <c r="H83" s="162" t="n"/>
      <c r="I83" s="162" t="n"/>
      <c r="J83" s="162" t="n"/>
      <c r="K83" s="162" t="n"/>
      <c r="L83" s="162" t="n"/>
      <c r="M83" s="162" t="n"/>
      <c r="N83" s="162" t="n"/>
      <c r="O83" s="162" t="n"/>
      <c r="P83" s="162" t="n"/>
      <c r="Q83" s="162" t="n"/>
      <c r="R83" s="162" t="n"/>
      <c r="S83" s="162" t="n"/>
      <c r="T83" s="162" t="n"/>
      <c r="U83" s="162" t="n"/>
      <c r="V83" s="162" t="n"/>
      <c r="W83" s="162" t="n"/>
      <c r="X83" s="162" t="n"/>
      <c r="Y83" s="162" t="n"/>
      <c r="Z83" s="162" t="n"/>
      <c r="AA83" s="162" t="n"/>
      <c r="AB83" s="162" t="n"/>
      <c r="AC83" s="162" t="n"/>
      <c r="AD83" s="162" t="n"/>
      <c r="AE83" s="162" t="n"/>
      <c r="AF83" s="162" t="n"/>
      <c r="AG83" s="162" t="n"/>
      <c r="AH83" s="165" t="n"/>
    </row>
    <row r="84" ht="15" customHeight="1" s="163">
      <c r="B84" s="19" t="inlineStr">
        <is>
          <t>2/ Strategic petroleum reserve stock additions plus unaccounted for crude oil and crude oil stock withdrawals.</t>
        </is>
      </c>
    </row>
    <row r="85" ht="15" customHeight="1" s="163">
      <c r="B85" s="19" t="inlineStr">
        <is>
          <t>3/ Includes other hydrocarbons and alcohols.</t>
        </is>
      </c>
    </row>
    <row r="86" ht="15" customHeight="1" s="163">
      <c r="B86" s="19" t="inlineStr">
        <is>
          <t>4/ The volumetric amount by which total output is greater than input due to the processing of crude oil into products which, in total,</t>
        </is>
      </c>
    </row>
    <row r="87" ht="15" customHeight="1" s="163">
      <c r="B87" s="19" t="inlineStr">
        <is>
          <t>have a lower specific gravity than the crude oil processed.</t>
        </is>
      </c>
    </row>
    <row r="88" ht="15" customHeight="1" s="163">
      <c r="B88" s="19" t="inlineStr">
        <is>
          <t>5/ Includes pyrolysis oils, biomass-derived Fischer-Tropsch liquids, biobutanol, and renewable feedstocks used for the</t>
        </is>
      </c>
    </row>
    <row r="89" ht="15" customHeight="1" s="163">
      <c r="B89" s="19" t="inlineStr">
        <is>
          <t>on-site production of diesel and gasoline.</t>
        </is>
      </c>
    </row>
    <row r="90" ht="15" customHeight="1" s="163">
      <c r="B90" s="19" t="inlineStr">
        <is>
          <t>6/ Includes domestic sources of other blending components, other hydrocarbons, and ethers.</t>
        </is>
      </c>
    </row>
    <row r="91" ht="15" customHeight="1" s="163">
      <c r="B91" s="19" t="inlineStr">
        <is>
          <t>7/ Total crude supply, net product imports, refinery processing gain, product stock withdrawal, natural gas plant liquids, supply from</t>
        </is>
      </c>
    </row>
    <row r="92">
      <c r="B92" s="19" t="inlineStr">
        <is>
          <t>renewable sources, liquids from gas, liquids from coal, and other supply.</t>
        </is>
      </c>
    </row>
    <row r="93" ht="15" customHeight="1" s="163">
      <c r="B93" s="19" t="inlineStr">
        <is>
          <t>8/ Includes ethane, natural gasoline, and refinery olefins.</t>
        </is>
      </c>
    </row>
    <row r="94" ht="15" customHeight="1" s="163">
      <c r="B94" s="19" t="inlineStr">
        <is>
          <t>9/ Includes ethanol and ethers blended into gasoline.</t>
        </is>
      </c>
    </row>
    <row r="95" ht="15" customHeight="1" s="163">
      <c r="B95" s="19" t="inlineStr">
        <is>
          <t>10/ E85 refers to a blend of 85 percent ethanol (renewable) and 15 percent motor gasoline (nonrenewable).  To address cold starting</t>
        </is>
      </c>
    </row>
    <row r="96" ht="15" customHeight="1" s="163">
      <c r="B96" s="19" t="inlineStr">
        <is>
          <t>issues, the percentage of ethanol varies seasonally.  The annual average ethanol content of 74 percent is used for these projections.</t>
        </is>
      </c>
    </row>
    <row r="97" ht="15" customHeight="1" s="163">
      <c r="B97" s="19" t="inlineStr">
        <is>
          <t>11/ Includes only kerosene type.</t>
        </is>
      </c>
    </row>
    <row r="98" ht="15" customHeight="1" s="163">
      <c r="B98" s="19" t="inlineStr">
        <is>
          <t>12/ Includes distillate fuel oil from petroleum and biomass feedstocks and kerosene use in the residential sector.</t>
        </is>
      </c>
    </row>
    <row r="99" ht="15" customHeight="1" s="163">
      <c r="B99" s="19" t="inlineStr">
        <is>
          <t>13/ Includes aviation gasoline, petrochemical feedstocks, lubricants, waxes, asphalt, road oil, still gas, special naphthas, petroleum</t>
        </is>
      </c>
    </row>
    <row r="100" ht="15" customHeight="1" s="163">
      <c r="B100" s="19" t="inlineStr">
        <is>
          <t>coke, crude oil product supplied, methanol, miscellaneous petroleum products, and kerosene not used in the residential sector.</t>
        </is>
      </c>
    </row>
    <row r="101">
      <c r="B101" s="19" t="inlineStr">
        <is>
          <t>14/ Includes energy for combined heat and power plants that have a non-regulatory status, and small on-site generating systems.</t>
        </is>
      </c>
    </row>
    <row r="102">
      <c r="B102" s="19" t="inlineStr">
        <is>
          <t>15/ Includes consumption of energy by electricity-only and combined heat and power plants that have a regulatory status.</t>
        </is>
      </c>
    </row>
    <row r="103" ht="15" customHeight="1" s="163">
      <c r="B103" s="19" t="inlineStr">
        <is>
          <t>16/ Represents consumption unattributed to the sectors above.</t>
        </is>
      </c>
    </row>
    <row r="104" ht="15" customHeight="1" s="163">
      <c r="B104" s="19" t="inlineStr">
        <is>
          <t>17/ Balancing item. Includes unaccounted for supply, losses, and gains.</t>
        </is>
      </c>
    </row>
    <row r="105" ht="15" customHeight="1" s="163">
      <c r="B105" s="19" t="inlineStr">
        <is>
          <t>18/ End-of-year operable capacity.</t>
        </is>
      </c>
    </row>
    <row r="106" ht="15" customHeight="1" s="163">
      <c r="B106" s="19" t="inlineStr">
        <is>
          <t>19/ Rate is calculated by dividing the gross annual input to atmospheric crude oil distillation units by their</t>
        </is>
      </c>
    </row>
    <row r="107" ht="15" customHeight="1" s="163">
      <c r="B107" s="19" t="inlineStr">
        <is>
          <t>operable refining capacity in barrels per calendar day.</t>
        </is>
      </c>
    </row>
    <row r="108" ht="15" customHeight="1" s="163">
      <c r="B108" s="19" t="inlineStr">
        <is>
          <t>- - = Not applicable.</t>
        </is>
      </c>
    </row>
    <row r="109" ht="15" customHeight="1" s="163">
      <c r="B109" s="19" t="inlineStr">
        <is>
          <t>Note:  Totals may not equal sum of components due to independent rounding.</t>
        </is>
      </c>
    </row>
    <row r="110" ht="15" customHeight="1" s="163">
      <c r="B110" s="19" t="inlineStr">
        <is>
          <t>Sources:  2020:  U.S. Energy Information Administration (EIA), Short-Term Energy Outlook, October 2020 and EIA,</t>
        </is>
      </c>
    </row>
    <row r="111" ht="15" customHeight="1" s="163">
      <c r="B111" s="19" t="inlineStr">
        <is>
          <t>National Energy Modeling System run highogs.d120120a.  Projections:  EIA, AEO2021 National Energy Modeling System run highogs.d120120a.</t>
        </is>
      </c>
    </row>
    <row r="112" ht="15" customHeight="1" s="163"/>
    <row r="308" ht="15" customHeight="1" s="163"/>
    <row r="511" ht="15" customHeight="1" s="163"/>
    <row r="712" ht="15" customHeight="1" s="163"/>
    <row r="887" ht="15" customHeight="1" s="163"/>
    <row r="1100" ht="15" customHeight="1" s="163"/>
    <row r="1227" ht="15" customHeight="1" s="163"/>
    <row r="1390" ht="15" customHeight="1" s="163"/>
    <row r="1502" ht="15" customHeight="1" s="163"/>
    <row r="1604" ht="15" customHeight="1" s="163"/>
    <row r="1698" ht="15" customHeight="1" s="163"/>
    <row r="1945" ht="15" customHeight="1" s="163"/>
    <row r="2031" ht="15" customHeight="1" s="163"/>
    <row r="2153" ht="15" customHeight="1" s="163"/>
    <row r="2317" ht="15" customHeight="1" s="163"/>
    <row r="2419" ht="15" customHeight="1" s="163"/>
    <row r="2509" ht="15" customHeight="1" s="163"/>
    <row r="2598" ht="15" customHeight="1" s="163"/>
    <row r="2719" ht="15" customHeight="1" s="163"/>
    <row r="2837" ht="15" customHeight="1" s="163"/>
  </sheetData>
  <mergeCells count="21">
    <mergeCell ref="B2837:AH2837"/>
    <mergeCell ref="B2153:AH2153"/>
    <mergeCell ref="B2317:AH2317"/>
    <mergeCell ref="B2419:AH2419"/>
    <mergeCell ref="B2509:AH2509"/>
    <mergeCell ref="B2598:AH2598"/>
    <mergeCell ref="B1604:AH1604"/>
    <mergeCell ref="B1698:AH1698"/>
    <mergeCell ref="B1945:AH1945"/>
    <mergeCell ref="B2031:AH2031"/>
    <mergeCell ref="B2719:AH2719"/>
    <mergeCell ref="B887:AH887"/>
    <mergeCell ref="B1100:AH1100"/>
    <mergeCell ref="B1227:AH1227"/>
    <mergeCell ref="B1390:AH1390"/>
    <mergeCell ref="B1502:AH1502"/>
    <mergeCell ref="B83:AG83"/>
    <mergeCell ref="B112:AH112"/>
    <mergeCell ref="B308:AH308"/>
    <mergeCell ref="B511:AH511"/>
    <mergeCell ref="B712:AH71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width="28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A1" s="29" t="inlineStr">
        <is>
          <t>Pulled in from 24 Tab</t>
        </is>
      </c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n"/>
      <c r="B10" s="24" t="n"/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Shipments, Energy Consumption, and Emissions</t>
        </is>
      </c>
      <c r="C13" s="23" t="n">
        <v>2020</v>
      </c>
      <c r="D13" s="23" t="n">
        <v>2021</v>
      </c>
      <c r="E13" s="23" t="n">
        <v>2022</v>
      </c>
      <c r="F13" s="23" t="n">
        <v>2023</v>
      </c>
      <c r="G13" s="23" t="n">
        <v>2024</v>
      </c>
      <c r="H13" s="23" t="n">
        <v>2025</v>
      </c>
      <c r="I13" s="23" t="n">
        <v>2026</v>
      </c>
      <c r="J13" s="23" t="n">
        <v>2027</v>
      </c>
      <c r="K13" s="23" t="n">
        <v>2028</v>
      </c>
      <c r="L13" s="23" t="n">
        <v>2029</v>
      </c>
      <c r="M13" s="23" t="n">
        <v>2030</v>
      </c>
      <c r="N13" s="23" t="n">
        <v>2031</v>
      </c>
      <c r="O13" s="23" t="n">
        <v>2032</v>
      </c>
      <c r="P13" s="23" t="n">
        <v>2033</v>
      </c>
      <c r="Q13" s="23" t="n">
        <v>2034</v>
      </c>
      <c r="R13" s="23" t="n">
        <v>2035</v>
      </c>
      <c r="S13" s="23" t="n">
        <v>2036</v>
      </c>
      <c r="T13" s="23" t="n">
        <v>2037</v>
      </c>
      <c r="U13" s="23" t="n">
        <v>2038</v>
      </c>
      <c r="V13" s="23" t="n">
        <v>2039</v>
      </c>
      <c r="W13" s="23" t="n">
        <v>2040</v>
      </c>
      <c r="X13" s="23" t="n">
        <v>2041</v>
      </c>
      <c r="Y13" s="23" t="n">
        <v>2042</v>
      </c>
      <c r="Z13" s="23" t="n">
        <v>2043</v>
      </c>
      <c r="AA13" s="23" t="n">
        <v>2044</v>
      </c>
      <c r="AB13" s="23" t="n">
        <v>2045</v>
      </c>
      <c r="AC13" s="23" t="n">
        <v>2046</v>
      </c>
      <c r="AD13" s="23" t="n">
        <v>2047</v>
      </c>
      <c r="AE13" s="23" t="n">
        <v>2048</v>
      </c>
      <c r="AF13" s="23" t="n">
        <v>2049</v>
      </c>
      <c r="AG13" s="23" t="n">
        <v>2050</v>
      </c>
      <c r="AH13" s="23" t="n"/>
      <c r="AI13" s="23" t="n"/>
    </row>
    <row r="14" ht="15" customHeight="1" s="163" thickTop="1"/>
    <row r="15" ht="15" customHeight="1" s="163">
      <c r="A15" s="30" t="inlineStr">
        <is>
          <t>IRF000:ba_ValueofShipme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6" ht="15" customHeight="1" s="163">
      <c r="B16" s="25" t="inlineStr">
        <is>
          <t>Inputs to Distillation Units</t>
        </is>
      </c>
    </row>
    <row r="17" ht="15" customHeight="1" s="163">
      <c r="A17" s="30" t="inlineStr">
        <is>
          <t>IRF000:ba_CrudeOilInput</t>
        </is>
      </c>
      <c r="B17" s="25" t="inlineStr">
        <is>
          <t>(million barrels per day)</t>
        </is>
      </c>
      <c r="C17" s="33" t="n">
        <v>14.905047</v>
      </c>
      <c r="D17" s="33" t="n">
        <v>16.887802</v>
      </c>
      <c r="E17" s="33" t="n">
        <v>17.479607</v>
      </c>
      <c r="F17" s="33" t="n">
        <v>17.792709</v>
      </c>
      <c r="G17" s="33" t="n">
        <v>17.963793</v>
      </c>
      <c r="H17" s="33" t="n">
        <v>18.035767</v>
      </c>
      <c r="I17" s="33" t="n">
        <v>18.042713</v>
      </c>
      <c r="J17" s="33" t="n">
        <v>18.014906</v>
      </c>
      <c r="K17" s="33" t="n">
        <v>17.953457</v>
      </c>
      <c r="L17" s="33" t="n">
        <v>17.97463</v>
      </c>
      <c r="M17" s="33" t="n">
        <v>17.968954</v>
      </c>
      <c r="N17" s="33" t="n">
        <v>17.822733</v>
      </c>
      <c r="O17" s="33" t="n">
        <v>17.800318</v>
      </c>
      <c r="P17" s="33" t="n">
        <v>17.743618</v>
      </c>
      <c r="Q17" s="33" t="n">
        <v>17.762913</v>
      </c>
      <c r="R17" s="33" t="n">
        <v>17.711817</v>
      </c>
      <c r="S17" s="33" t="n">
        <v>17.719021</v>
      </c>
      <c r="T17" s="33" t="n">
        <v>17.757532</v>
      </c>
      <c r="U17" s="33" t="n">
        <v>17.746082</v>
      </c>
      <c r="V17" s="33" t="n">
        <v>17.791101</v>
      </c>
      <c r="W17" s="33" t="n">
        <v>17.720665</v>
      </c>
      <c r="X17" s="33" t="n">
        <v>17.736641</v>
      </c>
      <c r="Y17" s="33" t="n">
        <v>17.725246</v>
      </c>
      <c r="Z17" s="33" t="n">
        <v>17.660282</v>
      </c>
      <c r="AA17" s="33" t="n">
        <v>17.666662</v>
      </c>
      <c r="AB17" s="33" t="n">
        <v>17.612829</v>
      </c>
      <c r="AC17" s="33" t="n">
        <v>17.554688</v>
      </c>
      <c r="AD17" s="33" t="n">
        <v>17.612148</v>
      </c>
      <c r="AE17" s="33" t="n">
        <v>17.504642</v>
      </c>
      <c r="AF17" s="33" t="n">
        <v>17.489086</v>
      </c>
      <c r="AG17" s="33" t="n">
        <v>17.532581</v>
      </c>
      <c r="AH17" s="33" t="n"/>
      <c r="AI17" s="169" t="n"/>
    </row>
    <row r="19" ht="15" customHeight="1" s="163">
      <c r="B19" s="25" t="inlineStr">
        <is>
          <t>Total Energy Consumption (trillion Btu) 1/</t>
        </is>
      </c>
    </row>
    <row r="20" ht="15" customHeight="1" s="163">
      <c r="A20" s="30" t="inlineStr">
        <is>
          <t>IRF000:ca_ResidualOil</t>
        </is>
      </c>
      <c r="B20" s="26" t="inlineStr">
        <is>
          <t xml:space="preserve"> Residual Fuel Oil</t>
        </is>
      </c>
      <c r="C20" s="34" t="n">
        <v>0.15</v>
      </c>
      <c r="D20" s="34" t="n">
        <v>0.161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70" t="n"/>
    </row>
    <row r="21" ht="15" customHeight="1" s="163">
      <c r="A21" s="30" t="inlineStr">
        <is>
          <t>IRF000:ca_DistillateOil</t>
        </is>
      </c>
      <c r="B21" s="26" t="inlineStr">
        <is>
          <t xml:space="preserve"> Distillate Fuel Oil</t>
        </is>
      </c>
      <c r="C21" s="34" t="n">
        <v>1.986</v>
      </c>
      <c r="D21" s="34" t="n">
        <v>2.147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IRF000:ca_LiquefiedPetr</t>
        </is>
      </c>
      <c r="B22" s="26" t="inlineStr">
        <is>
          <t xml:space="preserve"> Liquefied Petroleum Gases</t>
        </is>
      </c>
      <c r="C22" s="34" t="n">
        <v>7.159</v>
      </c>
      <c r="D22" s="34" t="n">
        <v>7.734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IRF000:ca_PetroleumCoke</t>
        </is>
      </c>
      <c r="B23" s="26" t="inlineStr">
        <is>
          <t xml:space="preserve"> Petroleum Coke</t>
        </is>
      </c>
      <c r="C23" s="34" t="n">
        <v>465.143005</v>
      </c>
      <c r="D23" s="34" t="n">
        <v>502.383972</v>
      </c>
      <c r="E23" s="34" t="n">
        <v>497.454285</v>
      </c>
      <c r="F23" s="34" t="n">
        <v>491.452667</v>
      </c>
      <c r="G23" s="34" t="n">
        <v>486.242828</v>
      </c>
      <c r="H23" s="34" t="n">
        <v>490.039795</v>
      </c>
      <c r="I23" s="34" t="n">
        <v>478.669281</v>
      </c>
      <c r="J23" s="34" t="n">
        <v>480.482758</v>
      </c>
      <c r="K23" s="34" t="n">
        <v>479.213562</v>
      </c>
      <c r="L23" s="34" t="n">
        <v>478.864838</v>
      </c>
      <c r="M23" s="34" t="n">
        <v>483.390289</v>
      </c>
      <c r="N23" s="34" t="n">
        <v>477.207001</v>
      </c>
      <c r="O23" s="34" t="n">
        <v>481.27298</v>
      </c>
      <c r="P23" s="34" t="n">
        <v>479.531891</v>
      </c>
      <c r="Q23" s="34" t="n">
        <v>482.055908</v>
      </c>
      <c r="R23" s="34" t="n">
        <v>481.352661</v>
      </c>
      <c r="S23" s="34" t="n">
        <v>484.952026</v>
      </c>
      <c r="T23" s="34" t="n">
        <v>487.095367</v>
      </c>
      <c r="U23" s="34" t="n">
        <v>489.139771</v>
      </c>
      <c r="V23" s="34" t="n">
        <v>492.532806</v>
      </c>
      <c r="W23" s="34" t="n">
        <v>493.716217</v>
      </c>
      <c r="X23" s="34" t="n">
        <v>494.922729</v>
      </c>
      <c r="Y23" s="34" t="n">
        <v>498.080994</v>
      </c>
      <c r="Z23" s="34" t="n">
        <v>496.239441</v>
      </c>
      <c r="AA23" s="34" t="n">
        <v>496.254608</v>
      </c>
      <c r="AB23" s="34" t="n">
        <v>493.253143</v>
      </c>
      <c r="AC23" s="34" t="n">
        <v>491.134216</v>
      </c>
      <c r="AD23" s="34" t="n">
        <v>490.682373</v>
      </c>
      <c r="AE23" s="34" t="n">
        <v>490.544434</v>
      </c>
      <c r="AF23" s="34" t="n">
        <v>489.579376</v>
      </c>
      <c r="AG23" s="34" t="n">
        <v>492.273926</v>
      </c>
      <c r="AH23" s="34" t="n"/>
      <c r="AI23" s="170" t="n"/>
    </row>
    <row r="24" ht="15" customHeight="1" s="163">
      <c r="A24" s="30" t="inlineStr">
        <is>
          <t>IRF000:ca_StillGas</t>
        </is>
      </c>
      <c r="B24" s="26" t="inlineStr">
        <is>
          <t xml:space="preserve"> Still Gas</t>
        </is>
      </c>
      <c r="C24" s="34" t="n">
        <v>1332.497925</v>
      </c>
      <c r="D24" s="34" t="n">
        <v>1439.190063</v>
      </c>
      <c r="E24" s="34" t="n">
        <v>1425.368164</v>
      </c>
      <c r="F24" s="34" t="n">
        <v>1410.085693</v>
      </c>
      <c r="G24" s="34" t="n">
        <v>1387.279663</v>
      </c>
      <c r="H24" s="34" t="n">
        <v>1388.771606</v>
      </c>
      <c r="I24" s="34" t="n">
        <v>1359.790039</v>
      </c>
      <c r="J24" s="34" t="n">
        <v>1346.836182</v>
      </c>
      <c r="K24" s="34" t="n">
        <v>1335.977661</v>
      </c>
      <c r="L24" s="34" t="n">
        <v>1332.493408</v>
      </c>
      <c r="M24" s="34" t="n">
        <v>1348.627319</v>
      </c>
      <c r="N24" s="34" t="n">
        <v>1327.341431</v>
      </c>
      <c r="O24" s="34" t="n">
        <v>1322.4375</v>
      </c>
      <c r="P24" s="34" t="n">
        <v>1317.004395</v>
      </c>
      <c r="Q24" s="34" t="n">
        <v>1334.164673</v>
      </c>
      <c r="R24" s="34" t="n">
        <v>1327.753784</v>
      </c>
      <c r="S24" s="34" t="n">
        <v>1343.606812</v>
      </c>
      <c r="T24" s="34" t="n">
        <v>1356.571655</v>
      </c>
      <c r="U24" s="34" t="n">
        <v>1359.699585</v>
      </c>
      <c r="V24" s="34" t="n">
        <v>1368.248779</v>
      </c>
      <c r="W24" s="34" t="n">
        <v>1367.090576</v>
      </c>
      <c r="X24" s="34" t="n">
        <v>1371.53186</v>
      </c>
      <c r="Y24" s="34" t="n">
        <v>1370.845093</v>
      </c>
      <c r="Z24" s="34" t="n">
        <v>1368.131104</v>
      </c>
      <c r="AA24" s="34" t="n">
        <v>1367.396851</v>
      </c>
      <c r="AB24" s="34" t="n">
        <v>1387.034912</v>
      </c>
      <c r="AC24" s="34" t="n">
        <v>1379.899292</v>
      </c>
      <c r="AD24" s="34" t="n">
        <v>1383.324829</v>
      </c>
      <c r="AE24" s="34" t="n">
        <v>1379.124634</v>
      </c>
      <c r="AF24" s="34" t="n">
        <v>1379.814941</v>
      </c>
      <c r="AG24" s="34" t="n">
        <v>1377.422363</v>
      </c>
      <c r="AH24" s="34" t="n"/>
      <c r="AI24" s="170" t="n"/>
    </row>
    <row r="25" ht="15" customHeight="1" s="163">
      <c r="A25" s="30" t="inlineStr">
        <is>
          <t>IRF000:ca_OtherPetroleu</t>
        </is>
      </c>
      <c r="B25" s="26" t="inlineStr">
        <is>
          <t xml:space="preserve"> Other Petroleum 2/</t>
        </is>
      </c>
      <c r="C25" s="34" t="n">
        <v>4.728</v>
      </c>
      <c r="D25" s="34" t="n">
        <v>5.105</v>
      </c>
      <c r="E25" s="34" t="n">
        <v>0.032004</v>
      </c>
      <c r="F25" s="34" t="n">
        <v>26.018909</v>
      </c>
      <c r="G25" s="34" t="n">
        <v>43.781815</v>
      </c>
      <c r="H25" s="34" t="n">
        <v>54.060318</v>
      </c>
      <c r="I25" s="34" t="n">
        <v>70.514633</v>
      </c>
      <c r="J25" s="34" t="n">
        <v>76.999084</v>
      </c>
      <c r="K25" s="34" t="n">
        <v>88.22590599999999</v>
      </c>
      <c r="L25" s="34" t="n">
        <v>85.562798</v>
      </c>
      <c r="M25" s="34" t="n">
        <v>68.835464</v>
      </c>
      <c r="N25" s="34" t="n">
        <v>78.298683</v>
      </c>
      <c r="O25" s="34" t="n">
        <v>78.259338</v>
      </c>
      <c r="P25" s="34" t="n">
        <v>81.095421</v>
      </c>
      <c r="Q25" s="34" t="n">
        <v>73.52544399999999</v>
      </c>
      <c r="R25" s="34" t="n">
        <v>75.812759</v>
      </c>
      <c r="S25" s="34" t="n">
        <v>72.365173</v>
      </c>
      <c r="T25" s="34" t="n">
        <v>72.77259100000001</v>
      </c>
      <c r="U25" s="34" t="n">
        <v>72.90838599999999</v>
      </c>
      <c r="V25" s="34" t="n">
        <v>70.651352</v>
      </c>
      <c r="W25" s="34" t="n">
        <v>72.862793</v>
      </c>
      <c r="X25" s="34" t="n">
        <v>72.728905</v>
      </c>
      <c r="Y25" s="34" t="n">
        <v>73.036621</v>
      </c>
      <c r="Z25" s="34" t="n">
        <v>69.852814</v>
      </c>
      <c r="AA25" s="34" t="n">
        <v>73.263802</v>
      </c>
      <c r="AB25" s="34" t="n">
        <v>70.243027</v>
      </c>
      <c r="AC25" s="34" t="n">
        <v>71.483566</v>
      </c>
      <c r="AD25" s="34" t="n">
        <v>73.11222100000001</v>
      </c>
      <c r="AE25" s="34" t="n">
        <v>64.73745</v>
      </c>
      <c r="AF25" s="34" t="n">
        <v>65.920029</v>
      </c>
      <c r="AG25" s="34" t="n">
        <v>68.203041</v>
      </c>
      <c r="AH25" s="34" t="n"/>
      <c r="AI25" s="170" t="n"/>
    </row>
    <row r="26" ht="15" customHeight="1" s="163">
      <c r="A26" s="30" t="inlineStr">
        <is>
          <t>IRF000:ca_PetroleumSubt</t>
        </is>
      </c>
      <c r="B26" s="26" t="inlineStr">
        <is>
          <t xml:space="preserve">   Petroleum and Other Liquids Subtotal</t>
        </is>
      </c>
      <c r="C26" s="34" t="n">
        <v>1811.66394</v>
      </c>
      <c r="D26" s="34" t="n">
        <v>1956.720947</v>
      </c>
      <c r="E26" s="34" t="n">
        <v>1922.854492</v>
      </c>
      <c r="F26" s="34" t="n">
        <v>1927.557251</v>
      </c>
      <c r="G26" s="34" t="n">
        <v>1917.304321</v>
      </c>
      <c r="H26" s="34" t="n">
        <v>1932.871704</v>
      </c>
      <c r="I26" s="34" t="n">
        <v>1908.973999</v>
      </c>
      <c r="J26" s="34" t="n">
        <v>1904.318115</v>
      </c>
      <c r="K26" s="34" t="n">
        <v>1903.417114</v>
      </c>
      <c r="L26" s="34" t="n">
        <v>1896.921021</v>
      </c>
      <c r="M26" s="34" t="n">
        <v>1900.853027</v>
      </c>
      <c r="N26" s="34" t="n">
        <v>1882.847168</v>
      </c>
      <c r="O26" s="34" t="n">
        <v>1881.969727</v>
      </c>
      <c r="P26" s="34" t="n">
        <v>1877.631714</v>
      </c>
      <c r="Q26" s="34" t="n">
        <v>1889.745972</v>
      </c>
      <c r="R26" s="34" t="n">
        <v>1884.919189</v>
      </c>
      <c r="S26" s="34" t="n">
        <v>1900.924072</v>
      </c>
      <c r="T26" s="34" t="n">
        <v>1916.439575</v>
      </c>
      <c r="U26" s="34" t="n">
        <v>1921.747803</v>
      </c>
      <c r="V26" s="34" t="n">
        <v>1931.432983</v>
      </c>
      <c r="W26" s="34" t="n">
        <v>1933.669556</v>
      </c>
      <c r="X26" s="34" t="n">
        <v>1939.183472</v>
      </c>
      <c r="Y26" s="34" t="n">
        <v>1941.962646</v>
      </c>
      <c r="Z26" s="34" t="n">
        <v>1934.223389</v>
      </c>
      <c r="AA26" s="34" t="n">
        <v>1936.915283</v>
      </c>
      <c r="AB26" s="34" t="n">
        <v>1950.531128</v>
      </c>
      <c r="AC26" s="34" t="n">
        <v>1942.516968</v>
      </c>
      <c r="AD26" s="34" t="n">
        <v>1947.119385</v>
      </c>
      <c r="AE26" s="34" t="n">
        <v>1934.406494</v>
      </c>
      <c r="AF26" s="34" t="n">
        <v>1935.314331</v>
      </c>
      <c r="AG26" s="34" t="n">
        <v>1937.899292</v>
      </c>
      <c r="AH26" s="34" t="n"/>
      <c r="AI26" s="170" t="n"/>
    </row>
    <row r="27" ht="15" customHeight="1" s="163">
      <c r="A27" s="30" t="inlineStr">
        <is>
          <t>IRF000:ca_NaturalGas</t>
        </is>
      </c>
      <c r="B27" s="26" t="inlineStr">
        <is>
          <t xml:space="preserve"> Natural Gas</t>
        </is>
      </c>
      <c r="C27" s="34" t="n">
        <v>1468.802979</v>
      </c>
      <c r="D27" s="34" t="n">
        <v>1559.728027</v>
      </c>
      <c r="E27" s="34" t="n">
        <v>1353.754395</v>
      </c>
      <c r="F27" s="34" t="n">
        <v>1311.307495</v>
      </c>
      <c r="G27" s="34" t="n">
        <v>1290.616211</v>
      </c>
      <c r="H27" s="34" t="n">
        <v>1244.647827</v>
      </c>
      <c r="I27" s="34" t="n">
        <v>1281.358154</v>
      </c>
      <c r="J27" s="34" t="n">
        <v>1274.365479</v>
      </c>
      <c r="K27" s="34" t="n">
        <v>1277.670044</v>
      </c>
      <c r="L27" s="34" t="n">
        <v>1292.662109</v>
      </c>
      <c r="M27" s="34" t="n">
        <v>1246.654541</v>
      </c>
      <c r="N27" s="34" t="n">
        <v>1220.765503</v>
      </c>
      <c r="O27" s="34" t="n">
        <v>1220.154663</v>
      </c>
      <c r="P27" s="34" t="n">
        <v>1226.176636</v>
      </c>
      <c r="Q27" s="34" t="n">
        <v>1241.949219</v>
      </c>
      <c r="R27" s="34" t="n">
        <v>1242.44458</v>
      </c>
      <c r="S27" s="34" t="n">
        <v>1261.118286</v>
      </c>
      <c r="T27" s="34" t="n">
        <v>1272.991211</v>
      </c>
      <c r="U27" s="34" t="n">
        <v>1281.057983</v>
      </c>
      <c r="V27" s="34" t="n">
        <v>1306.913818</v>
      </c>
      <c r="W27" s="34" t="n">
        <v>1298.489014</v>
      </c>
      <c r="X27" s="34" t="n">
        <v>1306.28833</v>
      </c>
      <c r="Y27" s="34" t="n">
        <v>1321.692383</v>
      </c>
      <c r="Z27" s="34" t="n">
        <v>1338.889893</v>
      </c>
      <c r="AA27" s="34" t="n">
        <v>1342.233887</v>
      </c>
      <c r="AB27" s="34" t="n">
        <v>1356.610352</v>
      </c>
      <c r="AC27" s="34" t="n">
        <v>1358.859619</v>
      </c>
      <c r="AD27" s="34" t="n">
        <v>1369.508545</v>
      </c>
      <c r="AE27" s="34" t="n">
        <v>1396.022827</v>
      </c>
      <c r="AF27" s="34" t="n">
        <v>1404.946289</v>
      </c>
      <c r="AG27" s="34" t="n">
        <v>1434.148438</v>
      </c>
      <c r="AH27" s="34" t="n"/>
      <c r="AI27" s="170" t="n"/>
    </row>
    <row r="28" ht="15" customHeight="1" s="163">
      <c r="A28" s="30" t="inlineStr">
        <is>
          <t>IRF000:NatGas_owHeatPow</t>
        </is>
      </c>
      <c r="B28" s="26" t="inlineStr">
        <is>
          <t xml:space="preserve">    of which:  Heat and Power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70" t="n"/>
    </row>
    <row r="29" ht="15" customHeight="1" s="163">
      <c r="A29" s="30" t="inlineStr">
        <is>
          <t>IRF000:NatGas_owFeed</t>
        </is>
      </c>
      <c r="B29" s="26" t="inlineStr">
        <is>
          <t xml:space="preserve">    of which:  Feedstocks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70" t="n"/>
    </row>
    <row r="30" ht="15" customHeight="1" s="163">
      <c r="A30" s="30" t="inlineStr">
        <is>
          <t>IRF000:NatGas_owGTLHeat</t>
        </is>
      </c>
      <c r="B30" s="26" t="inlineStr">
        <is>
          <t xml:space="preserve">    of which:  Gas-to-Liquids Heat</t>
        </is>
      </c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170" t="n"/>
    </row>
    <row r="31" ht="15" customHeight="1" s="163">
      <c r="A31" s="30" t="inlineStr">
        <is>
          <t>IRF000:ca_SteamCoal</t>
        </is>
      </c>
      <c r="B31" s="26" t="inlineStr">
        <is>
          <t xml:space="preserve"> Steam Coal 3/</t>
        </is>
      </c>
      <c r="C31" s="34" t="n">
        <v>24</v>
      </c>
      <c r="D31" s="34" t="n">
        <v>24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0.122591</v>
      </c>
      <c r="S31" s="34" t="n">
        <v>0.122591</v>
      </c>
      <c r="T31" s="34" t="n">
        <v>0.122591</v>
      </c>
      <c r="U31" s="34" t="n">
        <v>0.122591</v>
      </c>
      <c r="V31" s="34" t="n">
        <v>0.122591</v>
      </c>
      <c r="W31" s="34" t="n">
        <v>0.122591</v>
      </c>
      <c r="X31" s="34" t="n">
        <v>3.088689</v>
      </c>
      <c r="Y31" s="34" t="n">
        <v>10.032172</v>
      </c>
      <c r="Z31" s="34" t="n">
        <v>17.303831</v>
      </c>
      <c r="AA31" s="34" t="n">
        <v>30.016644</v>
      </c>
      <c r="AB31" s="34" t="n">
        <v>30.016644</v>
      </c>
      <c r="AC31" s="34" t="n">
        <v>30.099703</v>
      </c>
      <c r="AD31" s="34" t="n">
        <v>30.101929</v>
      </c>
      <c r="AE31" s="34" t="n">
        <v>30.144165</v>
      </c>
      <c r="AF31" s="34" t="n">
        <v>30.151714</v>
      </c>
      <c r="AG31" s="34" t="n">
        <v>30.102278</v>
      </c>
      <c r="AH31" s="34" t="n"/>
      <c r="AI31" s="170" t="n"/>
    </row>
    <row r="32" ht="15" customHeight="1" s="163">
      <c r="A32" s="30" t="inlineStr">
        <is>
          <t>IRF000:ca_BiofuelsHeat</t>
        </is>
      </c>
      <c r="B32" s="26" t="inlineStr">
        <is>
          <t xml:space="preserve"> Biofuels Heat and Coproducts</t>
        </is>
      </c>
      <c r="C32" s="34" t="n">
        <v>904.565247</v>
      </c>
      <c r="D32" s="34" t="n">
        <v>881.0686040000001</v>
      </c>
      <c r="E32" s="34" t="n">
        <v>871.3992919999999</v>
      </c>
      <c r="F32" s="34" t="n">
        <v>878.047913</v>
      </c>
      <c r="G32" s="34" t="n">
        <v>886.692261</v>
      </c>
      <c r="H32" s="34" t="n">
        <v>893.324707</v>
      </c>
      <c r="I32" s="34" t="n">
        <v>898.712097</v>
      </c>
      <c r="J32" s="34" t="n">
        <v>902.633118</v>
      </c>
      <c r="K32" s="34" t="n">
        <v>906.362</v>
      </c>
      <c r="L32" s="34" t="n">
        <v>909.527405</v>
      </c>
      <c r="M32" s="34" t="n">
        <v>919.7016599999999</v>
      </c>
      <c r="N32" s="34" t="n">
        <v>922.9121699999999</v>
      </c>
      <c r="O32" s="34" t="n">
        <v>927.172058</v>
      </c>
      <c r="P32" s="34" t="n">
        <v>932.379395</v>
      </c>
      <c r="Q32" s="34" t="n">
        <v>937.200684</v>
      </c>
      <c r="R32" s="34" t="n">
        <v>941.750305</v>
      </c>
      <c r="S32" s="34" t="n">
        <v>949.892029</v>
      </c>
      <c r="T32" s="34" t="n">
        <v>956.08252</v>
      </c>
      <c r="U32" s="34" t="n">
        <v>962.672607</v>
      </c>
      <c r="V32" s="34" t="n">
        <v>970.093933</v>
      </c>
      <c r="W32" s="34" t="n">
        <v>978.642883</v>
      </c>
      <c r="X32" s="34" t="n">
        <v>986.860779</v>
      </c>
      <c r="Y32" s="34" t="n">
        <v>996.3975830000001</v>
      </c>
      <c r="Z32" s="34" t="n">
        <v>1006.248047</v>
      </c>
      <c r="AA32" s="34" t="n">
        <v>1023.948364</v>
      </c>
      <c r="AB32" s="34" t="n">
        <v>1033.163086</v>
      </c>
      <c r="AC32" s="34" t="n">
        <v>1042.666138</v>
      </c>
      <c r="AD32" s="34" t="n">
        <v>1052.415649</v>
      </c>
      <c r="AE32" s="34" t="n">
        <v>1062.65625</v>
      </c>
      <c r="AF32" s="34" t="n">
        <v>1073.288452</v>
      </c>
      <c r="AG32" s="34" t="n">
        <v>1084.191895</v>
      </c>
      <c r="AH32" s="34" t="n"/>
      <c r="AI32" s="170" t="n"/>
    </row>
    <row r="33" ht="15" customHeight="1" s="163">
      <c r="A33" s="30" t="inlineStr">
        <is>
          <t>IRF000:ca_PurchasedElec</t>
        </is>
      </c>
      <c r="B33" s="26" t="inlineStr">
        <is>
          <t xml:space="preserve"> Purchased Electricity</t>
        </is>
      </c>
      <c r="C33" s="34" t="n">
        <v>183.738007</v>
      </c>
      <c r="D33" s="34" t="n">
        <v>195.487991</v>
      </c>
      <c r="E33" s="34" t="n">
        <v>186.435257</v>
      </c>
      <c r="F33" s="34" t="n">
        <v>181.92244</v>
      </c>
      <c r="G33" s="34" t="n">
        <v>178.679672</v>
      </c>
      <c r="H33" s="34" t="n">
        <v>177.223618</v>
      </c>
      <c r="I33" s="34" t="n">
        <v>177.379715</v>
      </c>
      <c r="J33" s="34" t="n">
        <v>176.161407</v>
      </c>
      <c r="K33" s="34" t="n">
        <v>176.2547</v>
      </c>
      <c r="L33" s="34" t="n">
        <v>177.569794</v>
      </c>
      <c r="M33" s="34" t="n">
        <v>182.348068</v>
      </c>
      <c r="N33" s="34" t="n">
        <v>180.809799</v>
      </c>
      <c r="O33" s="34" t="n">
        <v>181.422546</v>
      </c>
      <c r="P33" s="34" t="n">
        <v>181.211121</v>
      </c>
      <c r="Q33" s="34" t="n">
        <v>183.38855</v>
      </c>
      <c r="R33" s="34" t="n">
        <v>183.571198</v>
      </c>
      <c r="S33" s="34" t="n">
        <v>185.220535</v>
      </c>
      <c r="T33" s="34" t="n">
        <v>186.65741</v>
      </c>
      <c r="U33" s="34" t="n">
        <v>187.421875</v>
      </c>
      <c r="V33" s="34" t="n">
        <v>188.347839</v>
      </c>
      <c r="W33" s="34" t="n">
        <v>188.658417</v>
      </c>
      <c r="X33" s="34" t="n">
        <v>189.419678</v>
      </c>
      <c r="Y33" s="34" t="n">
        <v>191.547516</v>
      </c>
      <c r="Z33" s="34" t="n">
        <v>193.260391</v>
      </c>
      <c r="AA33" s="34" t="n">
        <v>194.527634</v>
      </c>
      <c r="AB33" s="34" t="n">
        <v>195.929825</v>
      </c>
      <c r="AC33" s="34" t="n">
        <v>196.502197</v>
      </c>
      <c r="AD33" s="34" t="n">
        <v>197.494583</v>
      </c>
      <c r="AE33" s="34" t="n">
        <v>198.516937</v>
      </c>
      <c r="AF33" s="34" t="n">
        <v>199.5896</v>
      </c>
      <c r="AG33" s="34" t="n">
        <v>201.457916</v>
      </c>
      <c r="AH33" s="34" t="n"/>
      <c r="AI33" s="170" t="n"/>
    </row>
    <row r="34" ht="15" customHeight="1" s="163">
      <c r="A34" s="30" t="inlineStr">
        <is>
          <t>IRF000:ca_Total</t>
        </is>
      </c>
      <c r="B34" s="25" t="inlineStr">
        <is>
          <t xml:space="preserve">   Total</t>
        </is>
      </c>
      <c r="C34" s="33" t="n"/>
      <c r="D34" s="33" t="n"/>
      <c r="E34" s="33" t="n"/>
      <c r="F34" s="33" t="n"/>
      <c r="G34" s="33" t="n"/>
      <c r="H34" s="33" t="n"/>
      <c r="I34" s="33" t="n"/>
      <c r="J34" s="33" t="n"/>
      <c r="K34" s="33" t="n"/>
      <c r="L34" s="33" t="n"/>
      <c r="M34" s="33" t="n"/>
      <c r="N34" s="33" t="n"/>
      <c r="O34" s="33" t="n"/>
      <c r="P34" s="33" t="n"/>
      <c r="Q34" s="33" t="n"/>
      <c r="R34" s="33" t="n"/>
      <c r="S34" s="33" t="n"/>
      <c r="T34" s="33" t="n"/>
      <c r="U34" s="33" t="n"/>
      <c r="V34" s="33" t="n"/>
      <c r="W34" s="33" t="n"/>
      <c r="X34" s="33" t="n"/>
      <c r="Y34" s="33" t="n"/>
      <c r="Z34" s="33" t="n"/>
      <c r="AA34" s="33" t="n"/>
      <c r="AB34" s="33" t="n"/>
      <c r="AC34" s="33" t="n"/>
      <c r="AD34" s="33" t="n"/>
      <c r="AE34" s="33" t="n"/>
      <c r="AF34" s="33" t="n"/>
      <c r="AG34" s="33" t="n"/>
      <c r="AH34" s="33" t="n"/>
      <c r="AI34" s="169" t="n"/>
    </row>
    <row r="36" ht="15" customHeight="1" s="163">
      <c r="B36" s="25" t="inlineStr">
        <is>
          <t>Carbon Dioxide Emissions 4/</t>
        </is>
      </c>
    </row>
    <row r="37" ht="15" customHeight="1" s="163">
      <c r="A37" s="30" t="inlineStr">
        <is>
          <t>IRF000:ea_tonscarbon_dd</t>
        </is>
      </c>
      <c r="B37" s="25" t="inlineStr">
        <is>
          <t>(million metric tons carbon dioxide)</t>
        </is>
      </c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  <c r="AA37" s="36" t="n"/>
      <c r="AB37" s="36" t="n"/>
      <c r="AC37" s="36" t="n"/>
      <c r="AD37" s="36" t="n"/>
      <c r="AE37" s="36" t="n"/>
      <c r="AF37" s="36" t="n"/>
      <c r="AG37" s="36" t="n"/>
      <c r="AH37" s="36" t="n"/>
      <c r="AI37" s="169" t="n"/>
    </row>
    <row r="39" ht="15" customHeight="1" s="163">
      <c r="B39" s="25" t="inlineStr">
        <is>
          <t>Energy Related to Refining Activity Only</t>
        </is>
      </c>
    </row>
    <row r="40" ht="15" customHeight="1" s="163">
      <c r="B40" s="25" t="inlineStr">
        <is>
          <t xml:space="preserve">  Energy Consumption</t>
        </is>
      </c>
    </row>
    <row r="41" ht="15" customHeight="1" s="163">
      <c r="A41" s="30" t="inlineStr">
        <is>
          <t>IRF000:da_ResidualOil</t>
        </is>
      </c>
      <c r="B41" s="26" t="inlineStr">
        <is>
          <t xml:space="preserve">    Residual Fuel Oil</t>
        </is>
      </c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170" t="n"/>
    </row>
    <row r="42" ht="15" customHeight="1" s="163">
      <c r="A42" s="30" t="inlineStr">
        <is>
          <t>IRF000:da_DistillateOil</t>
        </is>
      </c>
      <c r="B42" s="26" t="inlineStr">
        <is>
          <t xml:space="preserve">    Distillate Fuel Oil</t>
        </is>
      </c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170" t="n"/>
    </row>
    <row r="43" ht="15" customHeight="1" s="163">
      <c r="A43" s="30" t="inlineStr">
        <is>
          <t>IRF000:da_LiquefiedPetr</t>
        </is>
      </c>
      <c r="B43" s="26" t="inlineStr">
        <is>
          <t xml:space="preserve">    Liquefied Petroleum Gases</t>
        </is>
      </c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170" t="n"/>
    </row>
    <row r="44" ht="15" customHeight="1" s="163">
      <c r="A44" s="30" t="inlineStr">
        <is>
          <t>IRF000:da_PetroleumCoke</t>
        </is>
      </c>
      <c r="B44" s="26" t="inlineStr">
        <is>
          <t xml:space="preserve">    Petroleum Coke</t>
        </is>
      </c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170" t="n"/>
    </row>
    <row r="45" ht="15" customHeight="1" s="163">
      <c r="A45" s="30" t="inlineStr">
        <is>
          <t>IRF000:da_StillGas</t>
        </is>
      </c>
      <c r="B45" s="26" t="inlineStr">
        <is>
          <t xml:space="preserve">    Still Gas</t>
        </is>
      </c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170" t="n"/>
    </row>
    <row r="46" ht="15" customHeight="1" s="163">
      <c r="A46" s="30" t="inlineStr">
        <is>
          <t>IRF000:da_OtherPetroleu</t>
        </is>
      </c>
      <c r="B46" s="26" t="inlineStr">
        <is>
          <t xml:space="preserve">    Other Petroleum 2/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IRF000:da_PetroleumSubt</t>
        </is>
      </c>
      <c r="B47" s="26" t="inlineStr">
        <is>
          <t xml:space="preserve">      Petroleum and Other Liquids Subtotal</t>
        </is>
      </c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170" t="n"/>
    </row>
    <row r="48" ht="15" customHeight="1" s="163">
      <c r="A48" s="30" t="inlineStr">
        <is>
          <t>IRF000:da_NaturalGas</t>
        </is>
      </c>
      <c r="B48" s="26" t="inlineStr">
        <is>
          <t xml:space="preserve">    Natural Gas</t>
        </is>
      </c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170" t="n"/>
    </row>
    <row r="49" ht="15" customHeight="1" s="163">
      <c r="A49" s="30" t="inlineStr">
        <is>
          <t>IRF000:da_SteamCoal</t>
        </is>
      </c>
      <c r="B49" s="26" t="inlineStr">
        <is>
          <t xml:space="preserve">    Steam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IRF000:da_PurchasedElec</t>
        </is>
      </c>
      <c r="B50" s="26" t="inlineStr">
        <is>
          <t xml:space="preserve">    Purchased Electricity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70" t="n"/>
    </row>
    <row r="51" ht="15" customHeight="1" s="163">
      <c r="A51" s="30" t="inlineStr">
        <is>
          <t>IRF000:da_Total</t>
        </is>
      </c>
      <c r="B51" s="25" t="inlineStr">
        <is>
          <t xml:space="preserve">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9" t="n"/>
    </row>
    <row r="53" ht="15" customHeight="1" s="163">
      <c r="B53" s="25" t="inlineStr">
        <is>
          <t xml:space="preserve">  Carbon Dioxide Emissions 4/</t>
        </is>
      </c>
    </row>
    <row r="54" ht="15" customHeight="1" s="163">
      <c r="A54" s="30" t="inlineStr">
        <is>
          <t>IRF000:da_tonscarbon_dd</t>
        </is>
      </c>
      <c r="B54" s="25" t="inlineStr">
        <is>
          <t xml:space="preserve">  (million metric tons carbon dioxide)</t>
        </is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6" t="n"/>
      <c r="AA54" s="36" t="n"/>
      <c r="AB54" s="36" t="n"/>
      <c r="AC54" s="36" t="n"/>
      <c r="AD54" s="36" t="n"/>
      <c r="AE54" s="36" t="n"/>
      <c r="AF54" s="36" t="n"/>
      <c r="AG54" s="36" t="n"/>
      <c r="AH54" s="36" t="n"/>
      <c r="AI54" s="169" t="n"/>
    </row>
    <row r="57" ht="15" customHeight="1" s="163">
      <c r="B57" s="25" t="inlineStr">
        <is>
          <t xml:space="preserve">  Energy Consumption per Unit of Refinery Input</t>
        </is>
      </c>
    </row>
    <row r="58" ht="15" customHeight="1" s="163">
      <c r="B58" s="25" t="inlineStr">
        <is>
          <t xml:space="preserve">  (thousand Btu per barrel)</t>
        </is>
      </c>
    </row>
    <row r="59" ht="15" customHeight="1" s="163">
      <c r="A59" s="30" t="inlineStr">
        <is>
          <t>IRF000:db_ResidualOil</t>
        </is>
      </c>
      <c r="B59" s="26" t="inlineStr">
        <is>
          <t xml:space="preserve">    Residual Fuel Oil</t>
        </is>
      </c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170" t="n"/>
    </row>
    <row r="60" ht="15" customHeight="1" s="163">
      <c r="A60" s="30" t="inlineStr">
        <is>
          <t>IRF000:db_DistillateOil</t>
        </is>
      </c>
      <c r="B60" s="26" t="inlineStr">
        <is>
          <t xml:space="preserve">    Distillate Fuel Oil</t>
        </is>
      </c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170" t="n"/>
    </row>
    <row r="61" ht="15" customHeight="1" s="163">
      <c r="A61" s="30" t="inlineStr">
        <is>
          <t>IRF000:db_LiquefiedPetr</t>
        </is>
      </c>
      <c r="B61" s="26" t="inlineStr">
        <is>
          <t xml:space="preserve">    Liquefied Petroleum Gases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70" t="n"/>
    </row>
    <row r="62" ht="15" customHeight="1" s="163">
      <c r="A62" s="30" t="inlineStr">
        <is>
          <t>IRF000:db_PetroleumCoke</t>
        </is>
      </c>
      <c r="B62" s="26" t="inlineStr">
        <is>
          <t xml:space="preserve">    Petroleum Coke</t>
        </is>
      </c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170" t="n"/>
    </row>
    <row r="63" ht="15" customHeight="1" s="163">
      <c r="A63" s="30" t="inlineStr">
        <is>
          <t>IRF000:db_StillGas</t>
        </is>
      </c>
      <c r="B63" s="26" t="inlineStr">
        <is>
          <t xml:space="preserve">    Still Gas</t>
        </is>
      </c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170" t="n"/>
    </row>
    <row r="64" ht="15" customHeight="1" s="163">
      <c r="A64" s="30" t="inlineStr">
        <is>
          <t>IRF000:db_OtherPetroleu</t>
        </is>
      </c>
      <c r="B64" s="26" t="inlineStr">
        <is>
          <t xml:space="preserve">    Other Petroleum 2/</t>
        </is>
      </c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170" t="n"/>
    </row>
    <row r="65" ht="15" customHeight="1" s="163">
      <c r="A65" s="30" t="inlineStr">
        <is>
          <t>IRF000:db_PetroleumSubt</t>
        </is>
      </c>
      <c r="B65" s="26" t="inlineStr">
        <is>
          <t xml:space="preserve">      Petroleum and Other Liquids Subtotal</t>
        </is>
      </c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170" t="n"/>
    </row>
    <row r="66" ht="15" customHeight="1" s="163">
      <c r="A66" s="30" t="inlineStr">
        <is>
          <t>IRF000:db_NaturalGas</t>
        </is>
      </c>
      <c r="B66" s="26" t="inlineStr">
        <is>
          <t xml:space="preserve">    Natural Gas</t>
        </is>
      </c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170" t="n"/>
    </row>
    <row r="67" ht="15" customHeight="1" s="163">
      <c r="A67" s="30" t="inlineStr">
        <is>
          <t>IRF000:db_SteamCoal</t>
        </is>
      </c>
      <c r="B67" s="26" t="inlineStr">
        <is>
          <t xml:space="preserve">    Steam Coal 3/</t>
        </is>
      </c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170" t="n"/>
    </row>
    <row r="68" ht="15" customHeight="1" s="163">
      <c r="A68" s="30" t="inlineStr">
        <is>
          <t>IRF000:db_PurchasedElec</t>
        </is>
      </c>
      <c r="B68" s="26" t="inlineStr">
        <is>
          <t xml:space="preserve">    Purchased Electricity</t>
        </is>
      </c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170" t="n"/>
    </row>
    <row r="69" ht="15" customHeight="1" s="163">
      <c r="A69" s="30" t="inlineStr">
        <is>
          <t>IRF000:db_Total</t>
        </is>
      </c>
      <c r="B69" s="25" t="inlineStr">
        <is>
          <t xml:space="preserve">   Total</t>
        </is>
      </c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P69" s="33" t="n"/>
      <c r="Q69" s="33" t="n"/>
      <c r="R69" s="33" t="n"/>
      <c r="S69" s="33" t="n"/>
      <c r="T69" s="33" t="n"/>
      <c r="U69" s="33" t="n"/>
      <c r="V69" s="33" t="n"/>
      <c r="W69" s="33" t="n"/>
      <c r="X69" s="33" t="n"/>
      <c r="Y69" s="33" t="n"/>
      <c r="Z69" s="33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169" t="n"/>
    </row>
    <row r="71" ht="15" customHeight="1" s="163">
      <c r="B71" s="25" t="inlineStr">
        <is>
          <t>Combined Heat and Power</t>
        </is>
      </c>
    </row>
    <row r="72" ht="15" customHeight="1" s="163">
      <c r="B72" s="25" t="inlineStr">
        <is>
          <t xml:space="preserve">  Generating Capacity (gigawatts)</t>
        </is>
      </c>
    </row>
    <row r="73" ht="15" customHeight="1" s="163">
      <c r="A73" s="30" t="inlineStr">
        <is>
          <t>IRF000:ga_Petroleum</t>
        </is>
      </c>
      <c r="B73" s="26" t="inlineStr">
        <is>
          <t xml:space="preserve">    Petroleum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70" t="n"/>
    </row>
    <row r="74" ht="15" customHeight="1" s="163">
      <c r="A74" s="30" t="inlineStr">
        <is>
          <t>IRF000:ga_NaturalGas</t>
        </is>
      </c>
      <c r="B74" s="26" t="inlineStr">
        <is>
          <t xml:space="preserve">    Natural Gas</t>
        </is>
      </c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  <c r="AA74" s="27" t="n"/>
      <c r="AB74" s="27" t="n"/>
      <c r="AC74" s="27" t="n"/>
      <c r="AD74" s="27" t="n"/>
      <c r="AE74" s="27" t="n"/>
      <c r="AF74" s="27" t="n"/>
      <c r="AG74" s="27" t="n"/>
      <c r="AH74" s="27" t="n"/>
      <c r="AI74" s="170" t="n"/>
    </row>
    <row r="75" ht="15" customHeight="1" s="163">
      <c r="A75" s="30" t="inlineStr">
        <is>
          <t>IRF000:ga_Coal</t>
        </is>
      </c>
      <c r="B75" s="26" t="inlineStr">
        <is>
          <t xml:space="preserve">    Coal 3/</t>
        </is>
      </c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  <c r="AA75" s="27" t="n"/>
      <c r="AB75" s="27" t="n"/>
      <c r="AC75" s="27" t="n"/>
      <c r="AD75" s="27" t="n"/>
      <c r="AE75" s="27" t="n"/>
      <c r="AF75" s="27" t="n"/>
      <c r="AG75" s="27" t="n"/>
      <c r="AH75" s="27" t="n"/>
      <c r="AI75" s="170" t="n"/>
    </row>
    <row r="76" ht="15" customHeight="1" s="163">
      <c r="A76" s="30" t="inlineStr">
        <is>
          <t>IRF000:ga_Other</t>
        </is>
      </c>
      <c r="B76" s="26" t="inlineStr">
        <is>
          <t xml:space="preserve">    Other 5/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70" t="n"/>
    </row>
    <row r="77" ht="15" customHeight="1" s="163">
      <c r="A77" s="30" t="inlineStr">
        <is>
          <t>IRF000:ga_Total</t>
        </is>
      </c>
      <c r="B77" s="25" t="inlineStr">
        <is>
          <t xml:space="preserve">      Total</t>
        </is>
      </c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169" t="n"/>
    </row>
    <row r="78" ht="15" customHeight="1" s="163">
      <c r="B78" s="25" t="inlineStr">
        <is>
          <t xml:space="preserve">  Net Generation (billion kilowatthours)</t>
        </is>
      </c>
    </row>
    <row r="79" ht="15" customHeight="1" s="163">
      <c r="A79" s="30" t="inlineStr">
        <is>
          <t>IRF000:ha_Petroleum</t>
        </is>
      </c>
      <c r="B79" s="26" t="inlineStr">
        <is>
          <t xml:space="preserve">    Petroleum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70" t="n"/>
    </row>
    <row r="80" ht="15" customHeight="1" s="163">
      <c r="A80" s="30" t="inlineStr">
        <is>
          <t>IRF000:ha_NaturalGas</t>
        </is>
      </c>
      <c r="B80" s="26" t="inlineStr">
        <is>
          <t xml:space="preserve">    Natural Gas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IRF000:ha_Coal</t>
        </is>
      </c>
      <c r="B81" s="26" t="inlineStr">
        <is>
          <t xml:space="preserve">    Coal 3/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70" t="n"/>
    </row>
    <row r="82" ht="15" customHeight="1" s="163">
      <c r="A82" s="30" t="inlineStr">
        <is>
          <t>IRF000:ha_Other</t>
        </is>
      </c>
      <c r="B82" s="26" t="inlineStr">
        <is>
          <t xml:space="preserve">    Other 5/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70" t="n"/>
    </row>
    <row r="83" ht="15" customHeight="1" s="163">
      <c r="A83" s="30" t="inlineStr">
        <is>
          <t>IRF000:ha_Total</t>
        </is>
      </c>
      <c r="B83" s="25" t="inlineStr">
        <is>
          <t xml:space="preserve">      Total</t>
        </is>
      </c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169" t="n"/>
    </row>
    <row r="84" ht="15" customHeight="1" s="163">
      <c r="B84" s="25" t="inlineStr">
        <is>
          <t xml:space="preserve">    Disposition</t>
        </is>
      </c>
    </row>
    <row r="85" ht="15" customHeight="1" s="163">
      <c r="A85" s="30" t="inlineStr">
        <is>
          <t>IRF000:ha_SalestotheGri</t>
        </is>
      </c>
      <c r="B85" s="26" t="inlineStr">
        <is>
          <t xml:space="preserve">      Sales to the Grid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70" t="n"/>
    </row>
    <row r="86" ht="15" customHeight="1" s="163">
      <c r="A86" s="30" t="inlineStr">
        <is>
          <t>IRF000:ha_Generationfor</t>
        </is>
      </c>
      <c r="B86" s="26" t="inlineStr">
        <is>
          <t xml:space="preserve">      Generation for Own Use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8" ht="15" customHeight="1" s="163">
      <c r="B88" s="25" t="inlineStr">
        <is>
          <t>Energy Consumed at Ethanol Plants</t>
        </is>
      </c>
    </row>
    <row r="89" ht="15" customHeight="1" s="163">
      <c r="B89" s="25" t="inlineStr">
        <is>
          <t>(trillion Btu)</t>
        </is>
      </c>
    </row>
    <row r="90" ht="15" customHeight="1" s="163">
      <c r="A90" s="30" t="inlineStr">
        <is>
          <t>IRF000:ja_NaturalGas</t>
        </is>
      </c>
      <c r="B90" s="26" t="inlineStr">
        <is>
          <t xml:space="preserve">  Natural Gas</t>
        </is>
      </c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170" t="n"/>
    </row>
    <row r="91" ht="15" customHeight="1" s="163">
      <c r="A91" s="30" t="inlineStr">
        <is>
          <t>IRF000:ja_Coal</t>
        </is>
      </c>
      <c r="B91" s="26" t="inlineStr">
        <is>
          <t xml:space="preserve">  Coal</t>
        </is>
      </c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170" t="n"/>
    </row>
    <row r="92" ht="15" customHeight="1" s="163">
      <c r="A92" s="30" t="inlineStr">
        <is>
          <t>IRF000:ja_Electricity</t>
        </is>
      </c>
      <c r="B92" s="26" t="inlineStr">
        <is>
          <t xml:space="preserve">  Electricity</t>
        </is>
      </c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170" t="n"/>
    </row>
    <row r="93" ht="15" customHeight="1" s="163">
      <c r="A93" s="30" t="inlineStr">
        <is>
          <t>IRF000:ja_Total</t>
        </is>
      </c>
      <c r="B93" s="25" t="inlineStr">
        <is>
          <t xml:space="preserve">    Total</t>
        </is>
      </c>
      <c r="C93" s="33" t="n"/>
      <c r="D93" s="33" t="n"/>
      <c r="E93" s="33" t="n"/>
      <c r="F93" s="33" t="n"/>
      <c r="G93" s="33" t="n"/>
      <c r="H93" s="33" t="n"/>
      <c r="I93" s="33" t="n"/>
      <c r="J93" s="33" t="n"/>
      <c r="K93" s="33" t="n"/>
      <c r="L93" s="33" t="n"/>
      <c r="M93" s="33" t="n"/>
      <c r="N93" s="33" t="n"/>
      <c r="O93" s="33" t="n"/>
      <c r="P93" s="33" t="n"/>
      <c r="Q93" s="33" t="n"/>
      <c r="R93" s="33" t="n"/>
      <c r="S93" s="33" t="n"/>
      <c r="T93" s="33" t="n"/>
      <c r="U93" s="33" t="n"/>
      <c r="V93" s="33" t="n"/>
      <c r="W93" s="33" t="n"/>
      <c r="X93" s="33" t="n"/>
      <c r="Y93" s="33" t="n"/>
      <c r="Z93" s="33" t="n"/>
      <c r="AA93" s="33" t="n"/>
      <c r="AB93" s="33" t="n"/>
      <c r="AC93" s="33" t="n"/>
      <c r="AD93" s="33" t="n"/>
      <c r="AE93" s="33" t="n"/>
      <c r="AF93" s="33" t="n"/>
      <c r="AG93" s="33" t="n"/>
      <c r="AH93" s="33" t="n"/>
      <c r="AI93" s="169" t="n"/>
    </row>
    <row r="94" ht="15" customHeight="1" s="163" thickBot="1"/>
    <row r="95" ht="15" customHeight="1" s="163">
      <c r="B95" s="164" t="inlineStr">
        <is>
          <t xml:space="preserve">   1/ Includes energy for combined heat and power plants that have a non-regulatory status, small on-site generating systems, and</t>
        </is>
      </c>
      <c r="C95" s="164" t="n"/>
      <c r="D95" s="164" t="n"/>
      <c r="E95" s="164" t="n"/>
      <c r="F95" s="164" t="n"/>
      <c r="G95" s="164" t="n"/>
      <c r="H95" s="164" t="n"/>
      <c r="I95" s="164" t="n"/>
      <c r="J95" s="164" t="n"/>
      <c r="K95" s="164" t="n"/>
      <c r="L95" s="164" t="n"/>
      <c r="M95" s="164" t="n"/>
      <c r="N95" s="164" t="n"/>
      <c r="O95" s="164" t="n"/>
      <c r="P95" s="164" t="n"/>
      <c r="Q95" s="164" t="n"/>
      <c r="R95" s="164" t="n"/>
      <c r="S95" s="164" t="n"/>
      <c r="T95" s="164" t="n"/>
      <c r="U95" s="164" t="n"/>
      <c r="V95" s="164" t="n"/>
      <c r="W95" s="164" t="n"/>
      <c r="X95" s="164" t="n"/>
      <c r="Y95" s="164" t="n"/>
      <c r="Z95" s="164" t="n"/>
      <c r="AA95" s="164" t="n"/>
      <c r="AB95" s="164" t="n"/>
      <c r="AC95" s="164" t="n"/>
      <c r="AD95" s="164" t="n"/>
      <c r="AE95" s="164" t="n"/>
      <c r="AF95" s="164" t="n"/>
      <c r="AG95" s="164" t="n"/>
      <c r="AH95" s="164" t="n"/>
      <c r="AI95" s="164" t="n"/>
    </row>
    <row r="96" ht="15" customHeight="1" s="163">
      <c r="B96" s="31" t="inlineStr">
        <is>
          <t>consumption at ethanol plants.</t>
        </is>
      </c>
    </row>
    <row r="97" ht="15" customHeight="1" s="163">
      <c r="B97" s="31" t="inlineStr">
        <is>
          <t xml:space="preserve">   2/ Includes ethane, natural gasoline, and refinery olefins.</t>
        </is>
      </c>
    </row>
    <row r="98" ht="15" customHeight="1" s="163">
      <c r="B98" s="31" t="inlineStr">
        <is>
          <t xml:space="preserve">   3/ Includes lubricants and miscellaneous petroleum products.</t>
        </is>
      </c>
    </row>
    <row r="99" ht="15" customHeight="1" s="163">
      <c r="B99" s="31" t="inlineStr">
        <is>
          <t xml:space="preserve">   4/ Where coal-to-liquids (CTL) technology is adopted in these projections, the plants are assumed to produce oil products and</t>
        </is>
      </c>
    </row>
    <row r="100" ht="15" customHeight="1" s="163">
      <c r="B100" s="31" t="inlineStr">
        <is>
          <t>to generate electricity.  A portion of the coal use is attributed to feedstock use to produce the liquids.  The feedstock portion</t>
        </is>
      </c>
    </row>
    <row r="101" ht="15" customHeight="1" s="163">
      <c r="B101" s="31" t="inlineStr">
        <is>
          <t>is assumed to be equal to the Btu content of the liquids produced.  The rest of the coal used in CTL plants is accounted for in</t>
        </is>
      </c>
    </row>
    <row r="102" ht="15" customHeight="1" s="163">
      <c r="B102" s="31" t="inlineStr">
        <is>
          <t>industrial steam coal consumption, a portion of which is reflected in energy used for end-use sector combined heat and power.</t>
        </is>
      </c>
    </row>
    <row r="103" ht="15" customHeight="1" s="163">
      <c r="B103" s="31" t="inlineStr">
        <is>
          <t xml:space="preserve">   5/ Includes emissions attributable to the fuels consumed to generate the purchased electricity.</t>
        </is>
      </c>
    </row>
    <row r="104" ht="15" customHeight="1" s="163">
      <c r="B104" s="31" t="inlineStr">
        <is>
          <t xml:space="preserve">   6/ Includes municipal waste, wood, and other biomass.</t>
        </is>
      </c>
    </row>
    <row r="105" ht="15" customHeight="1" s="163">
      <c r="B105" s="31" t="inlineStr">
        <is>
          <t xml:space="preserve">   Btu = British thermal unit.</t>
        </is>
      </c>
    </row>
    <row r="106" ht="15" customHeight="1" s="163">
      <c r="B106" s="31" t="inlineStr">
        <is>
          <t xml:space="preserve">   - - = Not applicable.</t>
        </is>
      </c>
    </row>
    <row r="107" ht="15" customHeight="1" s="163">
      <c r="B107" s="31" t="inlineStr">
        <is>
          <t xml:space="preserve">   Note:  Includes estimated consumption for petroleum and other liquids.  Totals may not equal sum of components due to independent</t>
        </is>
      </c>
    </row>
    <row r="108" ht="15" customHeight="1" s="163">
      <c r="B108" s="31" t="inlineStr">
        <is>
          <t>rounding.</t>
        </is>
      </c>
    </row>
    <row r="109" ht="15" customHeight="1" s="163">
      <c r="B109" s="31" t="inlineStr">
        <is>
          <t xml:space="preserve">   Sources:  2019 value of shipments:  IHS Markit, Macroeconomic model, May 2019.</t>
        </is>
      </c>
    </row>
    <row r="110" ht="15" customHeight="1" s="163">
      <c r="B110" s="31" t="inlineStr">
        <is>
          <t>Other 2019:  U.S. Energy Information Administration (EIA), Short-Term Energy Outlook, October 2019 and EIA, AEO2020 National Energy Modeling System run ref2020.d112119a.</t>
        </is>
      </c>
    </row>
    <row r="111" ht="15" customHeight="1" s="163">
      <c r="B111" s="31" t="inlineStr">
        <is>
          <t>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IFD000</t>
        </is>
      </c>
      <c r="B10" s="24" t="inlineStr">
        <is>
          <t>25. Food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 &amp; Energy Consumption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IFD000:ba_ValueofShipme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IFD000:ca_ResidualOil</t>
        </is>
      </c>
      <c r="B18" s="26" t="inlineStr">
        <is>
          <t xml:space="preserve"> Residual Fuel Oil</t>
        </is>
      </c>
      <c r="C18" s="34" t="n">
        <v>2.570004</v>
      </c>
      <c r="D18" s="34" t="n">
        <v>4.946372</v>
      </c>
      <c r="E18" s="34" t="n">
        <v>3.584425</v>
      </c>
      <c r="F18" s="34" t="n">
        <v>2.396842</v>
      </c>
      <c r="G18" s="34" t="n">
        <v>1.729416</v>
      </c>
      <c r="H18" s="34" t="n">
        <v>1.527132</v>
      </c>
      <c r="I18" s="34" t="n">
        <v>1.325289</v>
      </c>
      <c r="J18" s="34" t="n">
        <v>1.308698</v>
      </c>
      <c r="K18" s="34" t="n">
        <v>1.326117</v>
      </c>
      <c r="L18" s="34" t="n">
        <v>1.350409</v>
      </c>
      <c r="M18" s="34" t="n">
        <v>1.330503</v>
      </c>
      <c r="N18" s="34" t="n">
        <v>1.356601</v>
      </c>
      <c r="O18" s="34" t="n">
        <v>1.334525</v>
      </c>
      <c r="P18" s="34" t="n">
        <v>1.332309</v>
      </c>
      <c r="Q18" s="34" t="n">
        <v>1.307064</v>
      </c>
      <c r="R18" s="34" t="n">
        <v>1.296343</v>
      </c>
      <c r="S18" s="34" t="n">
        <v>1.299288</v>
      </c>
      <c r="T18" s="34" t="n">
        <v>1.262438</v>
      </c>
      <c r="U18" s="34" t="n">
        <v>1.215517</v>
      </c>
      <c r="V18" s="34" t="n">
        <v>1.197517</v>
      </c>
      <c r="W18" s="34" t="n">
        <v>1.137421</v>
      </c>
      <c r="X18" s="34" t="n">
        <v>1.118987</v>
      </c>
      <c r="Y18" s="34" t="n">
        <v>1.100128</v>
      </c>
      <c r="Z18" s="34" t="n">
        <v>1.075636</v>
      </c>
      <c r="AA18" s="34" t="n">
        <v>1.051392</v>
      </c>
      <c r="AB18" s="34" t="n">
        <v>1.020993</v>
      </c>
      <c r="AC18" s="34" t="n">
        <v>0.994301</v>
      </c>
      <c r="AD18" s="34" t="n">
        <v>0.9751379999999999</v>
      </c>
      <c r="AE18" s="34" t="n">
        <v>0.950295</v>
      </c>
      <c r="AF18" s="34" t="n">
        <v>0.920706</v>
      </c>
      <c r="AG18" s="34" t="n">
        <v>0.911011</v>
      </c>
      <c r="AH18" s="34" t="n"/>
      <c r="AI18" s="170" t="n"/>
    </row>
    <row r="19" ht="15" customHeight="1" s="163">
      <c r="A19" s="30" t="inlineStr">
        <is>
          <t>IFD000:ca_DistillateOil</t>
        </is>
      </c>
      <c r="B19" s="26" t="inlineStr">
        <is>
          <t xml:space="preserve"> Distillate Fuel Oil</t>
        </is>
      </c>
      <c r="C19" s="34" t="n">
        <v>15.745842</v>
      </c>
      <c r="D19" s="34" t="n">
        <v>25.588573</v>
      </c>
      <c r="E19" s="34" t="n">
        <v>20.870815</v>
      </c>
      <c r="F19" s="34" t="n">
        <v>16.410358</v>
      </c>
      <c r="G19" s="34" t="n">
        <v>14.218937</v>
      </c>
      <c r="H19" s="34" t="n">
        <v>13.815627</v>
      </c>
      <c r="I19" s="34" t="n">
        <v>13.406286</v>
      </c>
      <c r="J19" s="34" t="n">
        <v>13.466301</v>
      </c>
      <c r="K19" s="34" t="n">
        <v>13.605207</v>
      </c>
      <c r="L19" s="34" t="n">
        <v>13.692509</v>
      </c>
      <c r="M19" s="34" t="n">
        <v>13.92565</v>
      </c>
      <c r="N19" s="34" t="n">
        <v>13.972553</v>
      </c>
      <c r="O19" s="34" t="n">
        <v>13.981679</v>
      </c>
      <c r="P19" s="34" t="n">
        <v>14.031672</v>
      </c>
      <c r="Q19" s="34" t="n">
        <v>14.072319</v>
      </c>
      <c r="R19" s="34" t="n">
        <v>14.169069</v>
      </c>
      <c r="S19" s="34" t="n">
        <v>14.361849</v>
      </c>
      <c r="T19" s="34" t="n">
        <v>14.345586</v>
      </c>
      <c r="U19" s="34" t="n">
        <v>14.305217</v>
      </c>
      <c r="V19" s="34" t="n">
        <v>14.383122</v>
      </c>
      <c r="W19" s="34" t="n">
        <v>14.262403</v>
      </c>
      <c r="X19" s="34" t="n">
        <v>14.276825</v>
      </c>
      <c r="Y19" s="34" t="n">
        <v>14.31148</v>
      </c>
      <c r="Z19" s="34" t="n">
        <v>14.294838</v>
      </c>
      <c r="AA19" s="34" t="n">
        <v>14.258541</v>
      </c>
      <c r="AB19" s="34" t="n">
        <v>14.22406</v>
      </c>
      <c r="AC19" s="34" t="n">
        <v>14.234467</v>
      </c>
      <c r="AD19" s="34" t="n">
        <v>14.279955</v>
      </c>
      <c r="AE19" s="34" t="n">
        <v>14.364417</v>
      </c>
      <c r="AF19" s="34" t="n">
        <v>14.376567</v>
      </c>
      <c r="AG19" s="34" t="n">
        <v>14.468688</v>
      </c>
      <c r="AH19" s="34" t="n"/>
      <c r="AI19" s="170" t="n"/>
    </row>
    <row r="20" ht="15" customHeight="1" s="163">
      <c r="A20" s="30" t="inlineStr">
        <is>
          <t>IFD000:ca_LiquefiedPetr</t>
        </is>
      </c>
      <c r="B20" s="26" t="inlineStr">
        <is>
          <t xml:space="preserve"> Propane</t>
        </is>
      </c>
      <c r="C20" s="34" t="n">
        <v>7.170722</v>
      </c>
      <c r="D20" s="34" t="n">
        <v>11.153481</v>
      </c>
      <c r="E20" s="34" t="n">
        <v>7.262264</v>
      </c>
      <c r="F20" s="34" t="n">
        <v>7.26205</v>
      </c>
      <c r="G20" s="34" t="n">
        <v>5.943679</v>
      </c>
      <c r="H20" s="34" t="n">
        <v>5.585225</v>
      </c>
      <c r="I20" s="34" t="n">
        <v>5.290741</v>
      </c>
      <c r="J20" s="34" t="n">
        <v>5.290813</v>
      </c>
      <c r="K20" s="34" t="n">
        <v>5.307072</v>
      </c>
      <c r="L20" s="34" t="n">
        <v>5.33299</v>
      </c>
      <c r="M20" s="34" t="n">
        <v>5.392049</v>
      </c>
      <c r="N20" s="34" t="n">
        <v>5.389462</v>
      </c>
      <c r="O20" s="34" t="n">
        <v>5.370507</v>
      </c>
      <c r="P20" s="34" t="n">
        <v>5.381381</v>
      </c>
      <c r="Q20" s="34" t="n">
        <v>5.376929</v>
      </c>
      <c r="R20" s="34" t="n">
        <v>5.396371</v>
      </c>
      <c r="S20" s="34" t="n">
        <v>5.442065</v>
      </c>
      <c r="T20" s="34" t="n">
        <v>5.395667</v>
      </c>
      <c r="U20" s="34" t="n">
        <v>5.349208</v>
      </c>
      <c r="V20" s="34" t="n">
        <v>5.340178</v>
      </c>
      <c r="W20" s="34" t="n">
        <v>5.279254</v>
      </c>
      <c r="X20" s="34" t="n">
        <v>5.270804</v>
      </c>
      <c r="Y20" s="34" t="n">
        <v>5.270643</v>
      </c>
      <c r="Z20" s="34" t="n">
        <v>5.261164</v>
      </c>
      <c r="AA20" s="34" t="n">
        <v>5.229042</v>
      </c>
      <c r="AB20" s="34" t="n">
        <v>5.214347</v>
      </c>
      <c r="AC20" s="34" t="n">
        <v>5.1957</v>
      </c>
      <c r="AD20" s="34" t="n">
        <v>5.19313</v>
      </c>
      <c r="AE20" s="34" t="n">
        <v>5.202643</v>
      </c>
      <c r="AF20" s="34" t="n">
        <v>5.188139</v>
      </c>
      <c r="AG20" s="34" t="n">
        <v>5.212399</v>
      </c>
      <c r="AH20" s="34" t="n"/>
      <c r="AI20" s="170" t="n"/>
    </row>
    <row r="21" ht="15" customHeight="1" s="163">
      <c r="A21" s="30" t="inlineStr">
        <is>
          <t>IFD000:ca_OtherPetroleu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IFD000:ca_PetroleumSubt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IFD000:ca_NaturalGas</t>
        </is>
      </c>
      <c r="B23" s="26" t="inlineStr">
        <is>
          <t xml:space="preserve"> Natural Gas</t>
        </is>
      </c>
      <c r="C23" s="34" t="n">
        <v>695.3431399999999</v>
      </c>
      <c r="D23" s="34" t="n">
        <v>690.562988</v>
      </c>
      <c r="E23" s="34" t="n">
        <v>737.2586669999999</v>
      </c>
      <c r="F23" s="34" t="n">
        <v>765.581116</v>
      </c>
      <c r="G23" s="34" t="n">
        <v>784.22876</v>
      </c>
      <c r="H23" s="34" t="n">
        <v>795.047363</v>
      </c>
      <c r="I23" s="34" t="n">
        <v>802.845337</v>
      </c>
      <c r="J23" s="34" t="n">
        <v>807.575684</v>
      </c>
      <c r="K23" s="34" t="n">
        <v>811.56488</v>
      </c>
      <c r="L23" s="34" t="n">
        <v>815.641357</v>
      </c>
      <c r="M23" s="34" t="n">
        <v>813.964478</v>
      </c>
      <c r="N23" s="34" t="n">
        <v>817.088135</v>
      </c>
      <c r="O23" s="34" t="n">
        <v>820.577881</v>
      </c>
      <c r="P23" s="34" t="n">
        <v>826.485291</v>
      </c>
      <c r="Q23" s="34" t="n">
        <v>834.752563</v>
      </c>
      <c r="R23" s="34" t="n">
        <v>843.1383060000001</v>
      </c>
      <c r="S23" s="34" t="n">
        <v>851.887634</v>
      </c>
      <c r="T23" s="34" t="n">
        <v>860.610229</v>
      </c>
      <c r="U23" s="34" t="n">
        <v>869.9205930000001</v>
      </c>
      <c r="V23" s="34" t="n">
        <v>879.556702</v>
      </c>
      <c r="W23" s="34" t="n">
        <v>889.549377</v>
      </c>
      <c r="X23" s="34" t="n">
        <v>898.62915</v>
      </c>
      <c r="Y23" s="34" t="n">
        <v>907.802551</v>
      </c>
      <c r="Z23" s="34" t="n">
        <v>917.447693</v>
      </c>
      <c r="AA23" s="34" t="n">
        <v>927.002808</v>
      </c>
      <c r="AB23" s="34" t="n">
        <v>937.411377</v>
      </c>
      <c r="AC23" s="34" t="n">
        <v>947.8845209999999</v>
      </c>
      <c r="AD23" s="34" t="n">
        <v>958.233398</v>
      </c>
      <c r="AE23" s="34" t="n">
        <v>970.216736</v>
      </c>
      <c r="AF23" s="34" t="n">
        <v>982.492798</v>
      </c>
      <c r="AG23" s="34" t="n">
        <v>994.406555</v>
      </c>
      <c r="AH23" s="34" t="n"/>
      <c r="AI23" s="170" t="n"/>
    </row>
    <row r="24" ht="15" customHeight="1" s="163">
      <c r="A24" s="30" t="inlineStr">
        <is>
          <t>IFD000:ca_SteamCoal</t>
        </is>
      </c>
      <c r="B24" s="26" t="inlineStr">
        <is>
          <t xml:space="preserve"> Steam Coal</t>
        </is>
      </c>
      <c r="C24" s="34" t="n">
        <v>111.31398</v>
      </c>
      <c r="D24" s="34" t="n">
        <v>111.694237</v>
      </c>
      <c r="E24" s="34" t="n">
        <v>113.034683</v>
      </c>
      <c r="F24" s="34" t="n">
        <v>114.585449</v>
      </c>
      <c r="G24" s="34" t="n">
        <v>116.156059</v>
      </c>
      <c r="H24" s="34" t="n">
        <v>116.946686</v>
      </c>
      <c r="I24" s="34" t="n">
        <v>117.733917</v>
      </c>
      <c r="J24" s="34" t="n">
        <v>118.525322</v>
      </c>
      <c r="K24" s="34" t="n">
        <v>119.329269</v>
      </c>
      <c r="L24" s="34" t="n">
        <v>119.736969</v>
      </c>
      <c r="M24" s="34" t="n">
        <v>120.123413</v>
      </c>
      <c r="N24" s="34" t="n">
        <v>120.513992</v>
      </c>
      <c r="O24" s="34" t="n">
        <v>120.931007</v>
      </c>
      <c r="P24" s="34" t="n">
        <v>120.979118</v>
      </c>
      <c r="Q24" s="34" t="n">
        <v>121.054665</v>
      </c>
      <c r="R24" s="34" t="n">
        <v>121.136887</v>
      </c>
      <c r="S24" s="34" t="n">
        <v>121.230385</v>
      </c>
      <c r="T24" s="34" t="n">
        <v>121.326294</v>
      </c>
      <c r="U24" s="34" t="n">
        <v>121.423233</v>
      </c>
      <c r="V24" s="34" t="n">
        <v>121.525314</v>
      </c>
      <c r="W24" s="34" t="n">
        <v>121.636047</v>
      </c>
      <c r="X24" s="34" t="n">
        <v>121.750214</v>
      </c>
      <c r="Y24" s="34" t="n">
        <v>121.869019</v>
      </c>
      <c r="Z24" s="34" t="n">
        <v>121.990761</v>
      </c>
      <c r="AA24" s="34" t="n">
        <v>122.111954</v>
      </c>
      <c r="AB24" s="34" t="n">
        <v>122.239197</v>
      </c>
      <c r="AC24" s="34" t="n">
        <v>122.365204</v>
      </c>
      <c r="AD24" s="34" t="n">
        <v>122.49472</v>
      </c>
      <c r="AE24" s="34" t="n">
        <v>122.635239</v>
      </c>
      <c r="AF24" s="34" t="n">
        <v>122.776314</v>
      </c>
      <c r="AG24" s="34" t="n">
        <v>122.922295</v>
      </c>
      <c r="AH24" s="34" t="n"/>
      <c r="AI24" s="170" t="n"/>
    </row>
    <row r="25" ht="15" customHeight="1" s="163">
      <c r="A25" s="30" t="inlineStr">
        <is>
          <t>IFD000:ca_Renewables</t>
        </is>
      </c>
      <c r="B25" s="26" t="inlineStr">
        <is>
          <t xml:space="preserve">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IFD000:ca_PurchasedElec</t>
        </is>
      </c>
      <c r="B26" s="26" t="inlineStr">
        <is>
          <t xml:space="preserve"> Purchased Electricity</t>
        </is>
      </c>
      <c r="C26" s="34" t="n">
        <v>238.085083</v>
      </c>
      <c r="D26" s="34" t="n">
        <v>251.21347</v>
      </c>
      <c r="E26" s="34" t="n">
        <v>252.448624</v>
      </c>
      <c r="F26" s="34" t="n">
        <v>261.263031</v>
      </c>
      <c r="G26" s="34" t="n">
        <v>269.286194</v>
      </c>
      <c r="H26" s="34" t="n">
        <v>275.262939</v>
      </c>
      <c r="I26" s="34" t="n">
        <v>280.502197</v>
      </c>
      <c r="J26" s="34" t="n">
        <v>285.842804</v>
      </c>
      <c r="K26" s="34" t="n">
        <v>290.83963</v>
      </c>
      <c r="L26" s="34" t="n">
        <v>294.491119</v>
      </c>
      <c r="M26" s="34" t="n">
        <v>298.242615</v>
      </c>
      <c r="N26" s="34" t="n">
        <v>301.601746</v>
      </c>
      <c r="O26" s="34" t="n">
        <v>305.6492</v>
      </c>
      <c r="P26" s="34" t="n">
        <v>309.188873</v>
      </c>
      <c r="Q26" s="34" t="n">
        <v>313.356934</v>
      </c>
      <c r="R26" s="34" t="n">
        <v>317.34848</v>
      </c>
      <c r="S26" s="34" t="n">
        <v>321.688049</v>
      </c>
      <c r="T26" s="34" t="n">
        <v>325.764282</v>
      </c>
      <c r="U26" s="34" t="n">
        <v>329.877106</v>
      </c>
      <c r="V26" s="34" t="n">
        <v>334.098907</v>
      </c>
      <c r="W26" s="34" t="n">
        <v>338.328644</v>
      </c>
      <c r="X26" s="34" t="n">
        <v>342.296753</v>
      </c>
      <c r="Y26" s="34" t="n">
        <v>346.296021</v>
      </c>
      <c r="Z26" s="34" t="n">
        <v>350.334686</v>
      </c>
      <c r="AA26" s="34" t="n">
        <v>354.234619</v>
      </c>
      <c r="AB26" s="34" t="n">
        <v>358.282684</v>
      </c>
      <c r="AC26" s="34" t="n">
        <v>362.354309</v>
      </c>
      <c r="AD26" s="34" t="n">
        <v>366.43811</v>
      </c>
      <c r="AE26" s="34" t="n">
        <v>370.916992</v>
      </c>
      <c r="AF26" s="34" t="n">
        <v>375.466248</v>
      </c>
      <c r="AG26" s="34" t="n">
        <v>379.925476</v>
      </c>
      <c r="AH26" s="34" t="n"/>
      <c r="AI26" s="170" t="n"/>
    </row>
    <row r="27" ht="15" customHeight="1" s="163">
      <c r="A27" s="30" t="inlineStr">
        <is>
          <t>IFD000:ca_Total</t>
        </is>
      </c>
      <c r="B27" s="25" t="inlineStr">
        <is>
          <t xml:space="preserve">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>Energy Consumption per Unit of Output</t>
        </is>
      </c>
    </row>
    <row r="30" ht="15" customHeight="1" s="163">
      <c r="B30" s="25" t="inlineStr">
        <is>
          <t>(thousand Btu per 2012 dollar shipments)</t>
        </is>
      </c>
    </row>
    <row r="31" ht="15" customHeight="1" s="163">
      <c r="A31" s="30" t="inlineStr">
        <is>
          <t>IFD000:da_ResidualOil</t>
        </is>
      </c>
      <c r="B31" s="26" t="inlineStr">
        <is>
          <t xml:space="preserve"> Residual Fuel Oil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70" t="n"/>
    </row>
    <row r="32" ht="15" customHeight="1" s="163">
      <c r="A32" s="30" t="inlineStr">
        <is>
          <t>IFD000:da_DistillateOil</t>
        </is>
      </c>
      <c r="B32" s="26" t="inlineStr">
        <is>
          <t xml:space="preserve"> Distillate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IFD000:da_LiquefiedPetr</t>
        </is>
      </c>
      <c r="B33" s="26" t="inlineStr">
        <is>
          <t xml:space="preserve"> Propane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IFD000:da_OtherPetroleu</t>
        </is>
      </c>
      <c r="B34" s="26" t="inlineStr">
        <is>
          <t xml:space="preserve"> Other Petroleum 2/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IFD000:da_PetroleumSubt</t>
        </is>
      </c>
      <c r="B35" s="26" t="inlineStr">
        <is>
          <t xml:space="preserve">   Petroleum and Other Liquids Subtotal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IFD000:da_NaturalGas</t>
        </is>
      </c>
      <c r="B36" s="26" t="inlineStr">
        <is>
          <t xml:space="preserve"> Natural Gas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IFD000:da_SteamCoal</t>
        </is>
      </c>
      <c r="B37" s="26" t="inlineStr">
        <is>
          <t xml:space="preserve"> Steam Coal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IFD000:da_Renewables</t>
        </is>
      </c>
      <c r="B38" s="26" t="inlineStr">
        <is>
          <t xml:space="preserve"> Renewables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IFD000:da_PurchasedElec</t>
        </is>
      </c>
      <c r="B39" s="26" t="inlineStr">
        <is>
          <t xml:space="preserve"> Purchased Electricity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IFD000:da_Total</t>
        </is>
      </c>
      <c r="B40" s="25" t="inlineStr">
        <is>
          <t xml:space="preserve">   Total</t>
        </is>
      </c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5" t="n"/>
      <c r="AB40" s="35" t="n"/>
      <c r="AC40" s="35" t="n"/>
      <c r="AD40" s="35" t="n"/>
      <c r="AE40" s="35" t="n"/>
      <c r="AF40" s="35" t="n"/>
      <c r="AG40" s="35" t="n"/>
      <c r="AH40" s="35" t="n"/>
      <c r="AI40" s="169" t="n"/>
    </row>
    <row r="42" ht="15" customHeight="1" s="163">
      <c r="B42" s="25" t="inlineStr">
        <is>
          <t>Carbon Dioxide Emissions 3/</t>
        </is>
      </c>
    </row>
    <row r="43" ht="15" customHeight="1" s="163">
      <c r="A43" s="30" t="inlineStr">
        <is>
          <t>IFD000:ea_tonscarbon_dd</t>
        </is>
      </c>
      <c r="B43" s="25" t="inlineStr">
        <is>
          <t>(million metric tons carbon dioxide)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9" t="n"/>
    </row>
    <row r="45" ht="15" customHeight="1" s="163">
      <c r="B45" s="25" t="inlineStr">
        <is>
          <t>Combined Heat and Power 4/</t>
        </is>
      </c>
    </row>
    <row r="46" ht="15" customHeight="1" s="163">
      <c r="B46" s="25" t="inlineStr">
        <is>
          <t xml:space="preserve">  Generating Capacity (gigawatts)</t>
        </is>
      </c>
    </row>
    <row r="47" ht="15" customHeight="1" s="163">
      <c r="A47" s="30" t="inlineStr">
        <is>
          <t>IFD000:ga_Petroleum</t>
        </is>
      </c>
      <c r="B47" s="26" t="inlineStr">
        <is>
          <t xml:space="preserve">    Petroleum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70" t="n"/>
    </row>
    <row r="48" ht="15" customHeight="1" s="163">
      <c r="A48" s="30" t="inlineStr">
        <is>
          <t>IFD000:ga_NaturalGas</t>
        </is>
      </c>
      <c r="B48" s="26" t="inlineStr">
        <is>
          <t xml:space="preserve">    Natural Gas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70" t="n"/>
    </row>
    <row r="49" ht="15" customHeight="1" s="163">
      <c r="A49" s="30" t="inlineStr">
        <is>
          <t>IFD000:ga_Coal</t>
        </is>
      </c>
      <c r="B49" s="26" t="inlineStr">
        <is>
          <t xml:space="preserve">    Coal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IFD000:ga_Other</t>
        </is>
      </c>
      <c r="B50" s="26" t="inlineStr">
        <is>
          <t xml:space="preserve">    Other 5/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IFD000:ga_Total</t>
        </is>
      </c>
      <c r="B51" s="25" t="inlineStr">
        <is>
          <t xml:space="preserve">      Total</t>
        </is>
      </c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169" t="n"/>
    </row>
    <row r="52" ht="15" customHeight="1" s="163">
      <c r="B52" s="25" t="inlineStr">
        <is>
          <t xml:space="preserve">  Net Generation (billion kilowatthours)</t>
        </is>
      </c>
    </row>
    <row r="53" ht="15" customHeight="1" s="163">
      <c r="A53" s="30" t="inlineStr">
        <is>
          <t>IFD000:ha_Petroleum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IFD000:ha_NaturalGas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IFD000:ha_Coal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IFD000:ha_Other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IFD000:ha_Total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  Disposition</t>
        </is>
      </c>
    </row>
    <row r="59" ht="15" customHeight="1" s="163">
      <c r="A59" s="30" t="inlineStr">
        <is>
          <t>IFD000:ha_SalestotheGri</t>
        </is>
      </c>
      <c r="B59" s="26" t="inlineStr">
        <is>
          <t xml:space="preserve">      Sales to the Grid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IFD000:ha_Generationfor</t>
        </is>
      </c>
      <c r="B60" s="26" t="inlineStr">
        <is>
          <t xml:space="preserve">      Generation for Own Use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 thickBot="1"/>
    <row r="62" ht="15" customHeight="1" s="163">
      <c r="B62" s="164" t="inlineStr">
        <is>
          <t xml:space="preserve">   1/ Includes energy for combined heat and power plants that have a non-regulatory status, small on-site generating systems.</t>
        </is>
      </c>
      <c r="C62" s="164" t="n"/>
      <c r="D62" s="164" t="n"/>
      <c r="E62" s="164" t="n"/>
      <c r="F62" s="164" t="n"/>
      <c r="G62" s="164" t="n"/>
      <c r="H62" s="164" t="n"/>
      <c r="I62" s="164" t="n"/>
      <c r="J62" s="164" t="n"/>
      <c r="K62" s="164" t="n"/>
      <c r="L62" s="164" t="n"/>
      <c r="M62" s="164" t="n"/>
      <c r="N62" s="164" t="n"/>
      <c r="O62" s="164" t="n"/>
      <c r="P62" s="164" t="n"/>
      <c r="Q62" s="164" t="n"/>
      <c r="R62" s="164" t="n"/>
      <c r="S62" s="164" t="n"/>
      <c r="T62" s="164" t="n"/>
      <c r="U62" s="164" t="n"/>
      <c r="V62" s="164" t="n"/>
      <c r="W62" s="164" t="n"/>
      <c r="X62" s="164" t="n"/>
      <c r="Y62" s="164" t="n"/>
      <c r="Z62" s="164" t="n"/>
      <c r="AA62" s="164" t="n"/>
      <c r="AB62" s="164" t="n"/>
      <c r="AC62" s="164" t="n"/>
      <c r="AD62" s="164" t="n"/>
      <c r="AE62" s="164" t="n"/>
      <c r="AF62" s="164" t="n"/>
      <c r="AG62" s="164" t="n"/>
      <c r="AH62" s="164" t="n"/>
      <c r="AI62" s="164" t="n"/>
    </row>
    <row r="63" ht="15" customHeight="1" s="163">
      <c r="B63" s="31" t="inlineStr">
        <is>
          <t xml:space="preserve">   2/ Includes petroleum coke, lubricants, and miscellaneous petroleum products.</t>
        </is>
      </c>
    </row>
    <row r="64" ht="15" customHeight="1" s="163">
      <c r="B64" s="31" t="inlineStr">
        <is>
          <t xml:space="preserve">   3/ Includes emissions attributable to the fuels consumed to generate the purchased electricity.</t>
        </is>
      </c>
    </row>
    <row r="65" ht="15" customHeight="1" s="163">
      <c r="B65" s="31" t="inlineStr">
        <is>
          <t xml:space="preserve">   4/ Includes industrial-owned generators not classified as combined heat and power, such as standby generators.</t>
        </is>
      </c>
    </row>
    <row r="66" ht="15" customHeight="1" s="163">
      <c r="B66" s="31" t="inlineStr">
        <is>
          <t xml:space="preserve">   5/ Includes wood and other biomass, waste heat, municipal waste, and renewable sources.</t>
        </is>
      </c>
    </row>
    <row r="67" ht="15" customHeight="1" s="163">
      <c r="B67" s="31" t="inlineStr">
        <is>
          <t xml:space="preserve">   Btu = British thermal unit.</t>
        </is>
      </c>
    </row>
    <row r="68" ht="15" customHeight="1" s="163">
      <c r="B68" s="31" t="inlineStr">
        <is>
          <t xml:space="preserve">   - - = Not applicable.</t>
        </is>
      </c>
    </row>
    <row r="69" ht="15" customHeight="1" s="163">
      <c r="B69" s="31" t="inlineStr">
        <is>
          <t xml:space="preserve">   Note:  Includes estimated consumption for petroleum and other liquids.  Totals may not equal sum of components due to independent</t>
        </is>
      </c>
    </row>
    <row r="70" ht="15" customHeight="1" s="163">
      <c r="B70" s="31" t="inlineStr">
        <is>
          <t>rounding.</t>
        </is>
      </c>
    </row>
    <row r="71" ht="15" customHeight="1" s="163">
      <c r="B71" s="31" t="inlineStr">
        <is>
          <t xml:space="preserve">   Sources:  2019 value of shipments:  IHS Markit, Macroeconomic model, May 2019.</t>
        </is>
      </c>
    </row>
    <row r="72" ht="15" customHeight="1" s="163">
      <c r="B72" s="31" t="inlineStr">
        <is>
          <t>Other 2019:  U.S. Energy Information Administration (EIA), Short-Term Energy Outlook, October 2019 and EIA, AEO2020 National Energy</t>
        </is>
      </c>
    </row>
    <row r="73" ht="15" customHeight="1" s="163">
      <c r="B7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63.1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3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3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3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3">
      <c r="A10" s="30" t="inlineStr">
        <is>
          <t>IPP000</t>
        </is>
      </c>
      <c r="B10" s="24" t="inlineStr">
        <is>
          <t>26. Paper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IPP000:ba_ValueofShipme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IPP000:ca_ResidualOil</t>
        </is>
      </c>
      <c r="B18" s="26" t="inlineStr">
        <is>
          <t xml:space="preserve"> Residual Fuel Oil</t>
        </is>
      </c>
      <c r="C18" s="34" t="n">
        <v>3.554284</v>
      </c>
      <c r="D18" s="34" t="n">
        <v>3.555073</v>
      </c>
      <c r="E18" s="34" t="n">
        <v>3.558583</v>
      </c>
      <c r="F18" s="34" t="n">
        <v>3.746614</v>
      </c>
      <c r="G18" s="34" t="n">
        <v>3.989679</v>
      </c>
      <c r="H18" s="34" t="n">
        <v>4.107607</v>
      </c>
      <c r="I18" s="34" t="n">
        <v>4.229147</v>
      </c>
      <c r="J18" s="34" t="n">
        <v>4.364672</v>
      </c>
      <c r="K18" s="34" t="n">
        <v>4.524143</v>
      </c>
      <c r="L18" s="34" t="n">
        <v>4.664274</v>
      </c>
      <c r="M18" s="34" t="n">
        <v>4.837113</v>
      </c>
      <c r="N18" s="34" t="n">
        <v>5.049196</v>
      </c>
      <c r="O18" s="34" t="n">
        <v>5.288927</v>
      </c>
      <c r="P18" s="34" t="n">
        <v>5.492649</v>
      </c>
      <c r="Q18" s="34" t="n">
        <v>5.709135</v>
      </c>
      <c r="R18" s="34" t="n">
        <v>5.933028</v>
      </c>
      <c r="S18" s="34" t="n">
        <v>6.150366</v>
      </c>
      <c r="T18" s="34" t="n">
        <v>6.359101</v>
      </c>
      <c r="U18" s="34" t="n">
        <v>6.550672</v>
      </c>
      <c r="V18" s="34" t="n">
        <v>6.731448</v>
      </c>
      <c r="W18" s="34" t="n">
        <v>6.88115</v>
      </c>
      <c r="X18" s="34" t="n">
        <v>7.027393</v>
      </c>
      <c r="Y18" s="34" t="n">
        <v>7.173676</v>
      </c>
      <c r="Z18" s="34" t="n">
        <v>7.33318</v>
      </c>
      <c r="AA18" s="34" t="n">
        <v>7.480872</v>
      </c>
      <c r="AB18" s="34" t="n">
        <v>7.640349</v>
      </c>
      <c r="AC18" s="34" t="n">
        <v>7.792079</v>
      </c>
      <c r="AD18" s="34" t="n">
        <v>7.958294</v>
      </c>
      <c r="AE18" s="34" t="n">
        <v>8.110662</v>
      </c>
      <c r="AF18" s="34" t="n">
        <v>8.261229999999999</v>
      </c>
      <c r="AG18" s="34" t="n">
        <v>8.414859</v>
      </c>
      <c r="AH18" s="34" t="n"/>
      <c r="AI18" s="170" t="n"/>
    </row>
    <row r="19" ht="15" customHeight="1" s="163">
      <c r="A19" s="30" t="inlineStr">
        <is>
          <t>IPP000:ca_DistillateOil</t>
        </is>
      </c>
      <c r="B19" s="26" t="inlineStr">
        <is>
          <t xml:space="preserve"> Distillate Fuel Oil</t>
        </is>
      </c>
      <c r="C19" s="34" t="n">
        <v>3.056476</v>
      </c>
      <c r="D19" s="34" t="n">
        <v>3.116186</v>
      </c>
      <c r="E19" s="34" t="n">
        <v>3.256973</v>
      </c>
      <c r="F19" s="34" t="n">
        <v>3.271147</v>
      </c>
      <c r="G19" s="34" t="n">
        <v>3.335333</v>
      </c>
      <c r="H19" s="34" t="n">
        <v>3.414346</v>
      </c>
      <c r="I19" s="34" t="n">
        <v>3.45187</v>
      </c>
      <c r="J19" s="34" t="n">
        <v>3.445582</v>
      </c>
      <c r="K19" s="34" t="n">
        <v>3.441857</v>
      </c>
      <c r="L19" s="34" t="n">
        <v>3.409752</v>
      </c>
      <c r="M19" s="34" t="n">
        <v>3.380579</v>
      </c>
      <c r="N19" s="34" t="n">
        <v>3.364955</v>
      </c>
      <c r="O19" s="34" t="n">
        <v>3.342626</v>
      </c>
      <c r="P19" s="34" t="n">
        <v>3.318229</v>
      </c>
      <c r="Q19" s="34" t="n">
        <v>3.300988</v>
      </c>
      <c r="R19" s="34" t="n">
        <v>3.299278</v>
      </c>
      <c r="S19" s="34" t="n">
        <v>3.309789</v>
      </c>
      <c r="T19" s="34" t="n">
        <v>3.295099</v>
      </c>
      <c r="U19" s="34" t="n">
        <v>3.280817</v>
      </c>
      <c r="V19" s="34" t="n">
        <v>3.291374</v>
      </c>
      <c r="W19" s="34" t="n">
        <v>3.255488</v>
      </c>
      <c r="X19" s="34" t="n">
        <v>3.234009</v>
      </c>
      <c r="Y19" s="34" t="n">
        <v>3.214399</v>
      </c>
      <c r="Z19" s="34" t="n">
        <v>3.200306</v>
      </c>
      <c r="AA19" s="34" t="n">
        <v>3.182692</v>
      </c>
      <c r="AB19" s="34" t="n">
        <v>3.165167</v>
      </c>
      <c r="AC19" s="34" t="n">
        <v>3.156677</v>
      </c>
      <c r="AD19" s="34" t="n">
        <v>3.152586</v>
      </c>
      <c r="AE19" s="34" t="n">
        <v>3.15058</v>
      </c>
      <c r="AF19" s="34" t="n">
        <v>3.138108</v>
      </c>
      <c r="AG19" s="34" t="n">
        <v>3.128172</v>
      </c>
      <c r="AH19" s="34" t="n"/>
      <c r="AI19" s="170" t="n"/>
    </row>
    <row r="20" ht="15" customHeight="1" s="163">
      <c r="A20" s="30" t="inlineStr">
        <is>
          <t>IPP000:ca_LiquefiedPetr</t>
        </is>
      </c>
      <c r="B20" s="26" t="inlineStr">
        <is>
          <t xml:space="preserve"> Propane</t>
        </is>
      </c>
      <c r="C20" s="34" t="n">
        <v>2.925643</v>
      </c>
      <c r="D20" s="34" t="n">
        <v>2.836713</v>
      </c>
      <c r="E20" s="34" t="n">
        <v>2.222872</v>
      </c>
      <c r="F20" s="34" t="n">
        <v>2.596606</v>
      </c>
      <c r="G20" s="34" t="n">
        <v>2.610063</v>
      </c>
      <c r="H20" s="34" t="n">
        <v>2.604177</v>
      </c>
      <c r="I20" s="34" t="n">
        <v>2.631739</v>
      </c>
      <c r="J20" s="34" t="n">
        <v>2.644469</v>
      </c>
      <c r="K20" s="34" t="n">
        <v>2.61571</v>
      </c>
      <c r="L20" s="34" t="n">
        <v>2.580135</v>
      </c>
      <c r="M20" s="34" t="n">
        <v>2.513494</v>
      </c>
      <c r="N20" s="34" t="n">
        <v>2.480225</v>
      </c>
      <c r="O20" s="34" t="n">
        <v>2.454831</v>
      </c>
      <c r="P20" s="34" t="n">
        <v>2.427525</v>
      </c>
      <c r="Q20" s="34" t="n">
        <v>2.405088</v>
      </c>
      <c r="R20" s="34" t="n">
        <v>2.395951</v>
      </c>
      <c r="S20" s="34" t="n">
        <v>2.382242</v>
      </c>
      <c r="T20" s="34" t="n">
        <v>2.347808</v>
      </c>
      <c r="U20" s="34" t="n">
        <v>2.330867</v>
      </c>
      <c r="V20" s="34" t="n">
        <v>2.322351</v>
      </c>
      <c r="W20" s="34" t="n">
        <v>2.303945</v>
      </c>
      <c r="X20" s="34" t="n">
        <v>2.28146</v>
      </c>
      <c r="Y20" s="34" t="n">
        <v>2.260977</v>
      </c>
      <c r="Z20" s="34" t="n">
        <v>2.258572</v>
      </c>
      <c r="AA20" s="34" t="n">
        <v>2.240343</v>
      </c>
      <c r="AB20" s="34" t="n">
        <v>2.233135</v>
      </c>
      <c r="AC20" s="34" t="n">
        <v>2.217559</v>
      </c>
      <c r="AD20" s="34" t="n">
        <v>2.205745</v>
      </c>
      <c r="AE20" s="34" t="n">
        <v>2.193859</v>
      </c>
      <c r="AF20" s="34" t="n">
        <v>2.178429</v>
      </c>
      <c r="AG20" s="34" t="n">
        <v>2.163596</v>
      </c>
      <c r="AH20" s="34" t="n"/>
      <c r="AI20" s="170" t="n"/>
    </row>
    <row r="21" ht="15" customHeight="1" s="163">
      <c r="A21" s="30" t="inlineStr">
        <is>
          <t>IPP000:ca_PetroleumCoke</t>
        </is>
      </c>
      <c r="B21" s="26" t="inlineStr">
        <is>
          <t xml:space="preserve"> Petroleum Coke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IPP000:ca_OtherPetrol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IPP000:ca_PetroleumSubt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70" t="n"/>
    </row>
    <row r="24" ht="15" customHeight="1" s="163">
      <c r="A24" s="30" t="inlineStr">
        <is>
          <t>IPP000:ca_NaturalGas</t>
        </is>
      </c>
      <c r="B24" s="26" t="inlineStr">
        <is>
          <t xml:space="preserve"> Natural Gas</t>
        </is>
      </c>
      <c r="C24" s="34" t="n">
        <v>500.701324</v>
      </c>
      <c r="D24" s="34" t="n">
        <v>500.552246</v>
      </c>
      <c r="E24" s="34" t="n">
        <v>512.692139</v>
      </c>
      <c r="F24" s="34" t="n">
        <v>508.361633</v>
      </c>
      <c r="G24" s="34" t="n">
        <v>509.115967</v>
      </c>
      <c r="H24" s="34" t="n">
        <v>508.4422</v>
      </c>
      <c r="I24" s="34" t="n">
        <v>506.998657</v>
      </c>
      <c r="J24" s="34" t="n">
        <v>503.478149</v>
      </c>
      <c r="K24" s="34" t="n">
        <v>500.0914</v>
      </c>
      <c r="L24" s="34" t="n">
        <v>496.402283</v>
      </c>
      <c r="M24" s="34" t="n">
        <v>492.792786</v>
      </c>
      <c r="N24" s="34" t="n">
        <v>490.50296</v>
      </c>
      <c r="O24" s="34" t="n">
        <v>488.225006</v>
      </c>
      <c r="P24" s="34" t="n">
        <v>485.508118</v>
      </c>
      <c r="Q24" s="34" t="n">
        <v>484.105255</v>
      </c>
      <c r="R24" s="34" t="n">
        <v>483.76001</v>
      </c>
      <c r="S24" s="34" t="n">
        <v>483.340912</v>
      </c>
      <c r="T24" s="34" t="n">
        <v>483.940308</v>
      </c>
      <c r="U24" s="34" t="n">
        <v>485.314575</v>
      </c>
      <c r="V24" s="34" t="n">
        <v>487.067139</v>
      </c>
      <c r="W24" s="34" t="n">
        <v>487.659943</v>
      </c>
      <c r="X24" s="34" t="n">
        <v>488.72641</v>
      </c>
      <c r="Y24" s="34" t="n">
        <v>490.327942</v>
      </c>
      <c r="Z24" s="34" t="n">
        <v>493.826935</v>
      </c>
      <c r="AA24" s="34" t="n">
        <v>496.062317</v>
      </c>
      <c r="AB24" s="34" t="n">
        <v>500.123291</v>
      </c>
      <c r="AC24" s="34" t="n">
        <v>503.16217</v>
      </c>
      <c r="AD24" s="34" t="n">
        <v>506.996124</v>
      </c>
      <c r="AE24" s="34" t="n">
        <v>509.65509</v>
      </c>
      <c r="AF24" s="34" t="n">
        <v>512.875</v>
      </c>
      <c r="AG24" s="34" t="n">
        <v>516.208313</v>
      </c>
      <c r="AH24" s="34" t="n"/>
      <c r="AI24" s="170" t="n"/>
    </row>
    <row r="25" ht="15" customHeight="1" s="163">
      <c r="A25" s="30" t="inlineStr">
        <is>
          <t>IPP000:ca_SteamCoal</t>
        </is>
      </c>
      <c r="B25" s="26" t="inlineStr">
        <is>
          <t xml:space="preserve"> Steam Coal</t>
        </is>
      </c>
      <c r="C25" s="34" t="n">
        <v>33.737301</v>
      </c>
      <c r="D25" s="34" t="n">
        <v>33.706398</v>
      </c>
      <c r="E25" s="34" t="n">
        <v>34.088844</v>
      </c>
      <c r="F25" s="34" t="n">
        <v>34.5583</v>
      </c>
      <c r="G25" s="34" t="n">
        <v>35.060997</v>
      </c>
      <c r="H25" s="34" t="n">
        <v>35.342499</v>
      </c>
      <c r="I25" s="34" t="n">
        <v>35.680382</v>
      </c>
      <c r="J25" s="34" t="n">
        <v>36.091038</v>
      </c>
      <c r="K25" s="34" t="n">
        <v>36.606304</v>
      </c>
      <c r="L25" s="34" t="n">
        <v>37.120747</v>
      </c>
      <c r="M25" s="34" t="n">
        <v>37.789825</v>
      </c>
      <c r="N25" s="34" t="n">
        <v>38.6096</v>
      </c>
      <c r="O25" s="34" t="n">
        <v>39.56255</v>
      </c>
      <c r="P25" s="34" t="n">
        <v>40.462742</v>
      </c>
      <c r="Q25" s="34" t="n">
        <v>41.422894</v>
      </c>
      <c r="R25" s="34" t="n">
        <v>42.398685</v>
      </c>
      <c r="S25" s="34" t="n">
        <v>43.327637</v>
      </c>
      <c r="T25" s="34" t="n">
        <v>44.221096</v>
      </c>
      <c r="U25" s="34" t="n">
        <v>45.072517</v>
      </c>
      <c r="V25" s="34" t="n">
        <v>45.860855</v>
      </c>
      <c r="W25" s="34" t="n">
        <v>46.563301</v>
      </c>
      <c r="X25" s="34" t="n">
        <v>47.258259</v>
      </c>
      <c r="Y25" s="34" t="n">
        <v>47.969524</v>
      </c>
      <c r="Z25" s="34" t="n">
        <v>48.745701</v>
      </c>
      <c r="AA25" s="34" t="n">
        <v>49.500488</v>
      </c>
      <c r="AB25" s="34" t="n">
        <v>50.33696</v>
      </c>
      <c r="AC25" s="34" t="n">
        <v>51.170124</v>
      </c>
      <c r="AD25" s="34" t="n">
        <v>52.079807</v>
      </c>
      <c r="AE25" s="34" t="n">
        <v>52.937012</v>
      </c>
      <c r="AF25" s="34" t="n">
        <v>53.815907</v>
      </c>
      <c r="AG25" s="34" t="n">
        <v>54.712864</v>
      </c>
      <c r="AH25" s="34" t="n"/>
      <c r="AI25" s="170" t="n"/>
    </row>
    <row r="26" ht="15" customHeight="1" s="163">
      <c r="A26" s="30" t="inlineStr">
        <is>
          <t>IPP000:ca_Renewables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70" t="n"/>
    </row>
    <row r="27" ht="15" customHeight="1" s="163">
      <c r="A27" s="30" t="inlineStr">
        <is>
          <t>IPP000:ca_PurchasedElec</t>
        </is>
      </c>
      <c r="B27" s="26" t="inlineStr">
        <is>
          <t xml:space="preserve"> Purchased Electricity</t>
        </is>
      </c>
      <c r="C27" s="34" t="n">
        <v>154.76355</v>
      </c>
      <c r="D27" s="34" t="n">
        <v>155.361069</v>
      </c>
      <c r="E27" s="34" t="n">
        <v>153.482376</v>
      </c>
      <c r="F27" s="34" t="n">
        <v>154.284546</v>
      </c>
      <c r="G27" s="34" t="n">
        <v>155.558624</v>
      </c>
      <c r="H27" s="34" t="n">
        <v>155.139984</v>
      </c>
      <c r="I27" s="34" t="n">
        <v>154.318802</v>
      </c>
      <c r="J27" s="34" t="n">
        <v>153.066177</v>
      </c>
      <c r="K27" s="34" t="n">
        <v>151.617676</v>
      </c>
      <c r="L27" s="34" t="n">
        <v>149.213623</v>
      </c>
      <c r="M27" s="34" t="n">
        <v>146.935928</v>
      </c>
      <c r="N27" s="34" t="n">
        <v>144.64064</v>
      </c>
      <c r="O27" s="34" t="n">
        <v>142.564484</v>
      </c>
      <c r="P27" s="34" t="n">
        <v>139.902863</v>
      </c>
      <c r="Q27" s="34" t="n">
        <v>137.73143</v>
      </c>
      <c r="R27" s="34" t="n">
        <v>135.960175</v>
      </c>
      <c r="S27" s="34" t="n">
        <v>134.467392</v>
      </c>
      <c r="T27" s="34" t="n">
        <v>133.305634</v>
      </c>
      <c r="U27" s="34" t="n">
        <v>132.505966</v>
      </c>
      <c r="V27" s="34" t="n">
        <v>131.948975</v>
      </c>
      <c r="W27" s="34" t="n">
        <v>131.270416</v>
      </c>
      <c r="X27" s="34" t="n">
        <v>130.712402</v>
      </c>
      <c r="Y27" s="34" t="n">
        <v>130.356842</v>
      </c>
      <c r="Z27" s="34" t="n">
        <v>130.427032</v>
      </c>
      <c r="AA27" s="34" t="n">
        <v>130.25383</v>
      </c>
      <c r="AB27" s="34" t="n">
        <v>130.464752</v>
      </c>
      <c r="AC27" s="34" t="n">
        <v>130.620148</v>
      </c>
      <c r="AD27" s="34" t="n">
        <v>130.997208</v>
      </c>
      <c r="AE27" s="34" t="n">
        <v>131.180588</v>
      </c>
      <c r="AF27" s="34" t="n">
        <v>131.499634</v>
      </c>
      <c r="AG27" s="34" t="n">
        <v>131.78479</v>
      </c>
      <c r="AH27" s="34" t="n"/>
      <c r="AI27" s="170" t="n"/>
    </row>
    <row r="28" ht="15" customHeight="1" s="163">
      <c r="A28" s="30" t="inlineStr">
        <is>
          <t>IPP000:ca_Total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9" t="n"/>
    </row>
    <row r="30" ht="15" customHeight="1" s="163">
      <c r="B30" s="25" t="inlineStr">
        <is>
          <t>Energy Consumption per Unit of Output</t>
        </is>
      </c>
    </row>
    <row r="31" ht="15" customHeight="1" s="163">
      <c r="B31" s="25" t="inlineStr">
        <is>
          <t>(thousand Btu per 2012 dollar shipments)</t>
        </is>
      </c>
    </row>
    <row r="32" ht="15" customHeight="1" s="163">
      <c r="A32" s="30" t="inlineStr">
        <is>
          <t>IPP000:da_ResidualOil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IPP000:da_DistillateOil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IPP000:da_LiquefiedPetr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IPP000:da_PetroleumCoke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IPP000:da_OtherPetrol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IPP000:da_PetroleumSubt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IPP000:da_NaturalGas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IPP000:da_SteamCoal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IPP000:da_Renewables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IPP000:da_PurchasedElec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IPP000:da_Total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9" t="n"/>
    </row>
    <row r="44" ht="15" customHeight="1" s="163">
      <c r="B44" s="25" t="inlineStr">
        <is>
          <t>Carbon Dioxide Emissions 3/</t>
        </is>
      </c>
    </row>
    <row r="45" ht="15" customHeight="1" s="163">
      <c r="A45" s="30" t="inlineStr">
        <is>
          <t>IPP000:ea_tonscarbon_dd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9" t="n"/>
    </row>
    <row r="47" ht="15" customHeight="1" s="163">
      <c r="B47" s="25" t="inlineStr">
        <is>
          <t>Combined Heat and Power 4/</t>
        </is>
      </c>
    </row>
    <row r="48" ht="15" customHeight="1" s="163">
      <c r="B48" s="25" t="inlineStr">
        <is>
          <t xml:space="preserve">  Generating Capacity (gigawatts)</t>
        </is>
      </c>
    </row>
    <row r="49" ht="15" customHeight="1" s="163">
      <c r="A49" s="30" t="inlineStr">
        <is>
          <t>IPP000:ga_Petroleum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IPP000:ga_NaturalGas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IPP000:ga_Coal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IPP000:ga_Other</t>
        </is>
      </c>
      <c r="B52" s="26" t="inlineStr">
        <is>
          <t xml:space="preserve">    Other 5/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IPP000:ga_Total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9" t="n"/>
    </row>
    <row r="54" ht="15" customHeight="1" s="163">
      <c r="B54" s="25" t="inlineStr">
        <is>
          <t xml:space="preserve">  Net Generation (billion kilowatthours)</t>
        </is>
      </c>
    </row>
    <row r="55" ht="15" customHeight="1" s="163">
      <c r="A55" s="30" t="inlineStr">
        <is>
          <t>IPP000:ha_Petroleum</t>
        </is>
      </c>
      <c r="B55" s="26" t="inlineStr">
        <is>
          <t xml:space="preserve">    Petroleum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IPP000:ha_NaturalGas</t>
        </is>
      </c>
      <c r="B56" s="26" t="inlineStr">
        <is>
          <t xml:space="preserve">    Natural Gas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IPP000:ha_Coal</t>
        </is>
      </c>
      <c r="B57" s="26" t="inlineStr">
        <is>
          <t xml:space="preserve">    Coal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70" t="n"/>
    </row>
    <row r="58" ht="15" customHeight="1" s="163">
      <c r="A58" s="30" t="inlineStr">
        <is>
          <t>IPP000:ha_Other</t>
        </is>
      </c>
      <c r="B58" s="26" t="inlineStr">
        <is>
          <t xml:space="preserve">    Other 5/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70" t="n"/>
    </row>
    <row r="59" ht="15" customHeight="1" s="163">
      <c r="A59" s="30" t="inlineStr">
        <is>
          <t>IPP000:ha_Total</t>
        </is>
      </c>
      <c r="B59" s="25" t="inlineStr">
        <is>
          <t xml:space="preserve">      Total</t>
        </is>
      </c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169" t="n"/>
    </row>
    <row r="60" ht="15" customHeight="1" s="163">
      <c r="B60" s="25" t="inlineStr">
        <is>
          <t xml:space="preserve">    Disposition</t>
        </is>
      </c>
    </row>
    <row r="61" ht="15" customHeight="1" s="163">
      <c r="A61" s="30" t="inlineStr">
        <is>
          <t>IPP000:ha_SalestotheGri</t>
        </is>
      </c>
      <c r="B61" s="26" t="inlineStr">
        <is>
          <t xml:space="preserve">      Sales to the Grid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 thickBot="1">
      <c r="A62" s="30" t="inlineStr">
        <is>
          <t>IPP000:ha_Generationfor</t>
        </is>
      </c>
      <c r="B62" s="26" t="inlineStr">
        <is>
          <t xml:space="preserve">      Generation for Own Use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B63" s="164" t="inlineStr">
        <is>
          <t xml:space="preserve">   1/ Includes energy for combined heat and power plants that have a non-regulatory status, small on-site generating systems.</t>
        </is>
      </c>
      <c r="C63" s="164" t="n"/>
      <c r="D63" s="164" t="n"/>
      <c r="E63" s="164" t="n"/>
      <c r="F63" s="164" t="n"/>
      <c r="G63" s="164" t="n"/>
      <c r="H63" s="164" t="n"/>
      <c r="I63" s="164" t="n"/>
      <c r="J63" s="164" t="n"/>
      <c r="K63" s="164" t="n"/>
      <c r="L63" s="164" t="n"/>
      <c r="M63" s="164" t="n"/>
      <c r="N63" s="164" t="n"/>
      <c r="O63" s="164" t="n"/>
      <c r="P63" s="164" t="n"/>
      <c r="Q63" s="164" t="n"/>
      <c r="R63" s="164" t="n"/>
      <c r="S63" s="164" t="n"/>
      <c r="T63" s="164" t="n"/>
      <c r="U63" s="164" t="n"/>
      <c r="V63" s="164" t="n"/>
      <c r="W63" s="164" t="n"/>
      <c r="X63" s="164" t="n"/>
      <c r="Y63" s="164" t="n"/>
      <c r="Z63" s="164" t="n"/>
      <c r="AA63" s="164" t="n"/>
      <c r="AB63" s="164" t="n"/>
      <c r="AC63" s="164" t="n"/>
      <c r="AD63" s="164" t="n"/>
      <c r="AE63" s="164" t="n"/>
      <c r="AF63" s="164" t="n"/>
      <c r="AG63" s="164" t="n"/>
      <c r="AH63" s="164" t="n"/>
      <c r="AI63" s="164" t="n"/>
    </row>
    <row r="64" ht="15" customHeight="1" s="163">
      <c r="B64" s="31" t="inlineStr">
        <is>
          <t xml:space="preserve">   2/ Includes lubricants, and miscellaneous petroleum products.</t>
        </is>
      </c>
    </row>
    <row r="65" ht="15" customHeight="1" s="163">
      <c r="B65" s="31" t="inlineStr">
        <is>
          <t xml:space="preserve">   3/ Includes emissions attributable to the fuels consumed to generate the purchased electricity.</t>
        </is>
      </c>
    </row>
    <row r="66" ht="15" customHeight="1" s="163">
      <c r="B66" s="31" t="inlineStr">
        <is>
          <t xml:space="preserve">   4/ Includes industrial-owned generators not classified as combined heat and power, such as standby generators.</t>
        </is>
      </c>
    </row>
    <row r="67" ht="15" customHeight="1" s="163">
      <c r="B67" s="31" t="inlineStr">
        <is>
          <t xml:space="preserve">   5/ Includes wood and other biomass, waste heat, municipal waste, and renewable sources.</t>
        </is>
      </c>
    </row>
    <row r="68" ht="15" customHeight="1" s="163">
      <c r="B68" s="31" t="inlineStr">
        <is>
          <t xml:space="preserve">   Btu = British thermal unit.</t>
        </is>
      </c>
    </row>
    <row r="69" ht="15" customHeight="1" s="163">
      <c r="B69" s="31" t="inlineStr">
        <is>
          <t xml:space="preserve">   - - = Not applicable.</t>
        </is>
      </c>
    </row>
    <row r="70" ht="15" customHeight="1" s="163">
      <c r="B70" s="31" t="inlineStr">
        <is>
          <t xml:space="preserve">   Note:  Includes estimated consumption for petroleum and other liquids.  Totals may not equal sum of components due to independent</t>
        </is>
      </c>
    </row>
    <row r="71" ht="15" customHeight="1" s="163">
      <c r="B71" s="31" t="inlineStr">
        <is>
          <t>rounding.</t>
        </is>
      </c>
    </row>
    <row r="72" ht="15" customHeight="1" s="163">
      <c r="B72" s="31" t="inlineStr">
        <is>
          <t xml:space="preserve">   Sources:  2019 value of shipments:  IHS Markit, Macroeconomic model, May 2019.</t>
        </is>
      </c>
    </row>
    <row r="73" ht="15" customHeight="1" s="163">
      <c r="B73" s="31" t="inlineStr">
        <is>
          <t>Other 2019:  U.S. Energy Information Administration (EIA), Short-Term Energy Outlook, October 2019 and EIA, AEO2020 National Energy</t>
        </is>
      </c>
    </row>
    <row r="74" ht="15" customHeight="1" s="163">
      <c r="B74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width="31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3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3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3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3">
      <c r="A10" s="30" t="inlineStr">
        <is>
          <t>ICH000</t>
        </is>
      </c>
      <c r="B10" s="24" t="inlineStr">
        <is>
          <t>27. Bulk Chemical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ICH000:ba_ValueofShipme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B18" s="25" t="inlineStr">
        <is>
          <t xml:space="preserve">  Heat and Power</t>
        </is>
      </c>
    </row>
    <row r="19" ht="15" customHeight="1" s="163">
      <c r="A19" s="30" t="inlineStr">
        <is>
          <t>ICH000:ca_ResidualOil</t>
        </is>
      </c>
      <c r="B19" s="26" t="inlineStr">
        <is>
          <t xml:space="preserve">    Residual Fuel Oil</t>
        </is>
      </c>
      <c r="C19" s="34" t="n">
        <v>2.510017</v>
      </c>
      <c r="D19" s="34" t="n">
        <v>2.976291</v>
      </c>
      <c r="E19" s="34" t="n">
        <v>2.877342</v>
      </c>
      <c r="F19" s="34" t="n">
        <v>2.687396</v>
      </c>
      <c r="G19" s="34" t="n">
        <v>2.532023</v>
      </c>
      <c r="H19" s="34" t="n">
        <v>2.473595</v>
      </c>
      <c r="I19" s="34" t="n">
        <v>2.380127</v>
      </c>
      <c r="J19" s="34" t="n">
        <v>2.459002</v>
      </c>
      <c r="K19" s="34" t="n">
        <v>2.558874</v>
      </c>
      <c r="L19" s="34" t="n">
        <v>2.645664</v>
      </c>
      <c r="M19" s="34" t="n">
        <v>2.710793</v>
      </c>
      <c r="N19" s="34" t="n">
        <v>2.794405</v>
      </c>
      <c r="O19" s="34" t="n">
        <v>2.834415</v>
      </c>
      <c r="P19" s="34" t="n">
        <v>2.865923</v>
      </c>
      <c r="Q19" s="34" t="n">
        <v>2.892576</v>
      </c>
      <c r="R19" s="34" t="n">
        <v>2.937391</v>
      </c>
      <c r="S19" s="34" t="n">
        <v>2.975854</v>
      </c>
      <c r="T19" s="34" t="n">
        <v>2.976632</v>
      </c>
      <c r="U19" s="34" t="n">
        <v>2.958692</v>
      </c>
      <c r="V19" s="34" t="n">
        <v>2.978555</v>
      </c>
      <c r="W19" s="34" t="n">
        <v>2.903656</v>
      </c>
      <c r="X19" s="34" t="n">
        <v>2.886918</v>
      </c>
      <c r="Y19" s="34" t="n">
        <v>2.879928</v>
      </c>
      <c r="Z19" s="34" t="n">
        <v>2.888366</v>
      </c>
      <c r="AA19" s="34" t="n">
        <v>2.886488</v>
      </c>
      <c r="AB19" s="34" t="n">
        <v>2.868876</v>
      </c>
      <c r="AC19" s="34" t="n">
        <v>2.846115</v>
      </c>
      <c r="AD19" s="34" t="n">
        <v>2.842266</v>
      </c>
      <c r="AE19" s="34" t="n">
        <v>2.813411</v>
      </c>
      <c r="AF19" s="34" t="n">
        <v>2.78286</v>
      </c>
      <c r="AG19" s="34" t="n">
        <v>2.792149</v>
      </c>
      <c r="AH19" s="34" t="n"/>
      <c r="AI19" s="170" t="n"/>
    </row>
    <row r="20" ht="15" customHeight="1" s="163">
      <c r="A20" s="30" t="inlineStr">
        <is>
          <t>ICH000:ca_DistillateOil</t>
        </is>
      </c>
      <c r="B20" s="26" t="inlineStr">
        <is>
          <t xml:space="preserve">    Distillate Fuel Oil</t>
        </is>
      </c>
      <c r="C20" s="34" t="n">
        <v>43.787384</v>
      </c>
      <c r="D20" s="34" t="n">
        <v>45.875965</v>
      </c>
      <c r="E20" s="34" t="n">
        <v>49.220894</v>
      </c>
      <c r="F20" s="34" t="n">
        <v>50.165504</v>
      </c>
      <c r="G20" s="34" t="n">
        <v>52.412254</v>
      </c>
      <c r="H20" s="34" t="n">
        <v>54.750023</v>
      </c>
      <c r="I20" s="34" t="n">
        <v>56.67823</v>
      </c>
      <c r="J20" s="34" t="n">
        <v>58.205658</v>
      </c>
      <c r="K20" s="34" t="n">
        <v>60.245644</v>
      </c>
      <c r="L20" s="34" t="n">
        <v>61.917732</v>
      </c>
      <c r="M20" s="34" t="n">
        <v>63.920616</v>
      </c>
      <c r="N20" s="34" t="n">
        <v>65.908531</v>
      </c>
      <c r="O20" s="34" t="n">
        <v>67.813087</v>
      </c>
      <c r="P20" s="34" t="n">
        <v>69.641739</v>
      </c>
      <c r="Q20" s="34" t="n">
        <v>72.271698</v>
      </c>
      <c r="R20" s="34" t="n">
        <v>74.95488</v>
      </c>
      <c r="S20" s="34" t="n">
        <v>77.452789</v>
      </c>
      <c r="T20" s="34" t="n">
        <v>79.753929</v>
      </c>
      <c r="U20" s="34" t="n">
        <v>82.071106</v>
      </c>
      <c r="V20" s="34" t="n">
        <v>84.502655</v>
      </c>
      <c r="W20" s="34" t="n">
        <v>86.165207</v>
      </c>
      <c r="X20" s="34" t="n">
        <v>88.266846</v>
      </c>
      <c r="Y20" s="34" t="n">
        <v>90.539467</v>
      </c>
      <c r="Z20" s="34" t="n">
        <v>93.669235</v>
      </c>
      <c r="AA20" s="34" t="n">
        <v>96.480621</v>
      </c>
      <c r="AB20" s="34" t="n">
        <v>99.755196</v>
      </c>
      <c r="AC20" s="34" t="n">
        <v>102.181374</v>
      </c>
      <c r="AD20" s="34" t="n">
        <v>104.52417</v>
      </c>
      <c r="AE20" s="34" t="n">
        <v>106.92128</v>
      </c>
      <c r="AF20" s="34" t="n">
        <v>110.14872</v>
      </c>
      <c r="AG20" s="34" t="n">
        <v>113.570847</v>
      </c>
      <c r="AH20" s="34" t="n"/>
      <c r="AI20" s="170" t="n"/>
    </row>
    <row r="21" ht="15" customHeight="1" s="163">
      <c r="A21" s="30" t="inlineStr">
        <is>
          <t>ICH000:ca_LiquefiedPetr</t>
        </is>
      </c>
      <c r="B21" s="26" t="inlineStr">
        <is>
          <t xml:space="preserve">    Propane</t>
        </is>
      </c>
      <c r="C21" s="34" t="n">
        <v>9.653358000000001</v>
      </c>
      <c r="D21" s="34" t="n">
        <v>10.808071</v>
      </c>
      <c r="E21" s="34" t="n">
        <v>8.331274000000001</v>
      </c>
      <c r="F21" s="34" t="n">
        <v>10.45225</v>
      </c>
      <c r="G21" s="34" t="n">
        <v>9.945358000000001</v>
      </c>
      <c r="H21" s="34" t="n">
        <v>9.844096</v>
      </c>
      <c r="I21" s="34" t="n">
        <v>9.700768999999999</v>
      </c>
      <c r="J21" s="34" t="n">
        <v>9.76192</v>
      </c>
      <c r="K21" s="34" t="n">
        <v>9.844260999999999</v>
      </c>
      <c r="L21" s="34" t="n">
        <v>9.923997</v>
      </c>
      <c r="M21" s="34" t="n">
        <v>9.990266999999999</v>
      </c>
      <c r="N21" s="34" t="n">
        <v>10.084827</v>
      </c>
      <c r="O21" s="34" t="n">
        <v>10.116356</v>
      </c>
      <c r="P21" s="34" t="n">
        <v>10.175234</v>
      </c>
      <c r="Q21" s="34" t="n">
        <v>10.267212</v>
      </c>
      <c r="R21" s="34" t="n">
        <v>10.408026</v>
      </c>
      <c r="S21" s="34" t="n">
        <v>10.516811</v>
      </c>
      <c r="T21" s="34" t="n">
        <v>10.545412</v>
      </c>
      <c r="U21" s="34" t="n">
        <v>10.545247</v>
      </c>
      <c r="V21" s="34" t="n">
        <v>10.600002</v>
      </c>
      <c r="W21" s="34" t="n">
        <v>10.495262</v>
      </c>
      <c r="X21" s="34" t="n">
        <v>10.499313</v>
      </c>
      <c r="Y21" s="34" t="n">
        <v>10.532284</v>
      </c>
      <c r="Z21" s="34" t="n">
        <v>10.637862</v>
      </c>
      <c r="AA21" s="34" t="n">
        <v>10.680773</v>
      </c>
      <c r="AB21" s="34" t="n">
        <v>10.752598</v>
      </c>
      <c r="AC21" s="34" t="n">
        <v>10.744839</v>
      </c>
      <c r="AD21" s="34" t="n">
        <v>10.740561</v>
      </c>
      <c r="AE21" s="34" t="n">
        <v>10.727065</v>
      </c>
      <c r="AF21" s="34" t="n">
        <v>10.736921</v>
      </c>
      <c r="AG21" s="34" t="n">
        <v>10.81566</v>
      </c>
      <c r="AH21" s="34" t="n"/>
      <c r="AI21" s="170" t="n"/>
    </row>
    <row r="22" ht="15" customHeight="1" s="163">
      <c r="A22" s="30" t="inlineStr">
        <is>
          <t>ICH000:ca_PetroleumCoke</t>
        </is>
      </c>
      <c r="B22" s="26" t="inlineStr">
        <is>
          <t xml:space="preserve">    Petroleum Coke</t>
        </is>
      </c>
      <c r="C22" s="34" t="n">
        <v>18.556793</v>
      </c>
      <c r="D22" s="34" t="n">
        <v>23.551159</v>
      </c>
      <c r="E22" s="34" t="n">
        <v>19.842335</v>
      </c>
      <c r="F22" s="34" t="n">
        <v>22.749111</v>
      </c>
      <c r="G22" s="34" t="n">
        <v>24.795618</v>
      </c>
      <c r="H22" s="34" t="n">
        <v>25.844517</v>
      </c>
      <c r="I22" s="34" t="n">
        <v>26.313847</v>
      </c>
      <c r="J22" s="34" t="n">
        <v>28.830103</v>
      </c>
      <c r="K22" s="34" t="n">
        <v>31.71789</v>
      </c>
      <c r="L22" s="34" t="n">
        <v>33.605289</v>
      </c>
      <c r="M22" s="34" t="n">
        <v>35.582718</v>
      </c>
      <c r="N22" s="34" t="n">
        <v>37.484158</v>
      </c>
      <c r="O22" s="34" t="n">
        <v>38.904007</v>
      </c>
      <c r="P22" s="34" t="n">
        <v>39.367817</v>
      </c>
      <c r="Q22" s="34" t="n">
        <v>39.849018</v>
      </c>
      <c r="R22" s="34" t="n">
        <v>40.625187</v>
      </c>
      <c r="S22" s="34" t="n">
        <v>41.325829</v>
      </c>
      <c r="T22" s="34" t="n">
        <v>41.403824</v>
      </c>
      <c r="U22" s="34" t="n">
        <v>41.157654</v>
      </c>
      <c r="V22" s="34" t="n">
        <v>41.461819</v>
      </c>
      <c r="W22" s="34" t="n">
        <v>40.387802</v>
      </c>
      <c r="X22" s="34" t="n">
        <v>40.240341</v>
      </c>
      <c r="Y22" s="34" t="n">
        <v>40.269638</v>
      </c>
      <c r="Z22" s="34" t="n">
        <v>40.514969</v>
      </c>
      <c r="AA22" s="34" t="n">
        <v>40.535229</v>
      </c>
      <c r="AB22" s="34" t="n">
        <v>40.441704</v>
      </c>
      <c r="AC22" s="34" t="n">
        <v>40.169041</v>
      </c>
      <c r="AD22" s="34" t="n">
        <v>40.13063</v>
      </c>
      <c r="AE22" s="34" t="n">
        <v>39.850254</v>
      </c>
      <c r="AF22" s="34" t="n">
        <v>39.51754</v>
      </c>
      <c r="AG22" s="34" t="n">
        <v>39.83786</v>
      </c>
      <c r="AH22" s="34" t="n"/>
      <c r="AI22" s="170" t="n"/>
    </row>
    <row r="23" ht="15" customHeight="1" s="163">
      <c r="A23" s="30" t="inlineStr">
        <is>
          <t>ICH000:ca_OtherPetroleu</t>
        </is>
      </c>
      <c r="B23" s="26" t="inlineStr">
        <is>
          <t xml:space="preserve">    Other Petroleum 2/</t>
        </is>
      </c>
      <c r="C23" s="34" t="n">
        <v>251.083115</v>
      </c>
      <c r="D23" s="34" t="n">
        <v>301.59201</v>
      </c>
      <c r="E23" s="34" t="n">
        <v>200.249771</v>
      </c>
      <c r="F23" s="34" t="n">
        <v>187.544586</v>
      </c>
      <c r="G23" s="34" t="n">
        <v>176.524216</v>
      </c>
      <c r="H23" s="34" t="n">
        <v>171.922241</v>
      </c>
      <c r="I23" s="34" t="n">
        <v>165.01799</v>
      </c>
      <c r="J23" s="34" t="n">
        <v>171.485809</v>
      </c>
      <c r="K23" s="34" t="n">
        <v>179.413361</v>
      </c>
      <c r="L23" s="34" t="n">
        <v>186.179138</v>
      </c>
      <c r="M23" s="34" t="n">
        <v>191.87413</v>
      </c>
      <c r="N23" s="34" t="n">
        <v>198.14856</v>
      </c>
      <c r="O23" s="34" t="n">
        <v>201.525909</v>
      </c>
      <c r="P23" s="34" t="n">
        <v>203.956772</v>
      </c>
      <c r="Q23" s="34" t="n">
        <v>205.971268</v>
      </c>
      <c r="R23" s="34" t="n">
        <v>209.425842</v>
      </c>
      <c r="S23" s="34" t="n">
        <v>212.455185</v>
      </c>
      <c r="T23" s="34" t="n">
        <v>212.542053</v>
      </c>
      <c r="U23" s="34" t="n">
        <v>211.216232</v>
      </c>
      <c r="V23" s="34" t="n">
        <v>212.746964</v>
      </c>
      <c r="W23" s="34" t="n">
        <v>207.080093</v>
      </c>
      <c r="X23" s="34" t="n">
        <v>205.9478</v>
      </c>
      <c r="Y23" s="34" t="n">
        <v>205.515289</v>
      </c>
      <c r="Z23" s="34" t="n">
        <v>206.27713</v>
      </c>
      <c r="AA23" s="34" t="n">
        <v>206.265259</v>
      </c>
      <c r="AB23" s="34" t="n">
        <v>204.949768</v>
      </c>
      <c r="AC23" s="34" t="n">
        <v>203.228897</v>
      </c>
      <c r="AD23" s="34" t="n">
        <v>203.066559</v>
      </c>
      <c r="AE23" s="34" t="n">
        <v>200.812057</v>
      </c>
      <c r="AF23" s="34" t="n">
        <v>198.352997</v>
      </c>
      <c r="AG23" s="34" t="n">
        <v>199.108292</v>
      </c>
      <c r="AH23" s="34" t="n"/>
      <c r="AI23" s="170" t="n"/>
    </row>
    <row r="24" ht="15" customHeight="1" s="163">
      <c r="A24" s="30" t="inlineStr">
        <is>
          <t>ICH000:ca_PetroleumSubt</t>
        </is>
      </c>
      <c r="B24" s="26" t="inlineStr">
        <is>
          <t xml:space="preserve">      Petroleum and Other Liquids Subtotal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70" t="n"/>
    </row>
    <row r="25" ht="15" customHeight="1" s="163">
      <c r="A25" s="30" t="inlineStr">
        <is>
          <t>ICH000:ca_NaturalGas</t>
        </is>
      </c>
      <c r="B25" s="26" t="inlineStr">
        <is>
          <t xml:space="preserve">    Natural Gas</t>
        </is>
      </c>
      <c r="C25" s="34" t="n">
        <v>2421.211182</v>
      </c>
      <c r="D25" s="34" t="n">
        <v>2308.05249</v>
      </c>
      <c r="E25" s="34" t="n">
        <v>2482.694336</v>
      </c>
      <c r="F25" s="34" t="n">
        <v>2629.922119</v>
      </c>
      <c r="G25" s="34" t="n">
        <v>2813.383789</v>
      </c>
      <c r="H25" s="34" t="n">
        <v>2934.77002</v>
      </c>
      <c r="I25" s="34" t="n">
        <v>3043.129883</v>
      </c>
      <c r="J25" s="34" t="n">
        <v>3075.972656</v>
      </c>
      <c r="K25" s="34" t="n">
        <v>3113.833496</v>
      </c>
      <c r="L25" s="34" t="n">
        <v>3146.418213</v>
      </c>
      <c r="M25" s="34" t="n">
        <v>3192.942871</v>
      </c>
      <c r="N25" s="34" t="n">
        <v>3239.849365</v>
      </c>
      <c r="O25" s="34" t="n">
        <v>3288.326172</v>
      </c>
      <c r="P25" s="34" t="n">
        <v>3332.174805</v>
      </c>
      <c r="Q25" s="34" t="n">
        <v>3402.524414</v>
      </c>
      <c r="R25" s="34" t="n">
        <v>3468.189453</v>
      </c>
      <c r="S25" s="34" t="n">
        <v>3522.059082</v>
      </c>
      <c r="T25" s="34" t="n">
        <v>3590.716797</v>
      </c>
      <c r="U25" s="34" t="n">
        <v>3656.550049</v>
      </c>
      <c r="V25" s="34" t="n">
        <v>3713.84668</v>
      </c>
      <c r="W25" s="34" t="n">
        <v>3769.673828</v>
      </c>
      <c r="X25" s="34" t="n">
        <v>3821.491455</v>
      </c>
      <c r="Y25" s="34" t="n">
        <v>3879.496582</v>
      </c>
      <c r="Z25" s="34" t="n">
        <v>3968.672119</v>
      </c>
      <c r="AA25" s="34" t="n">
        <v>4050.757812</v>
      </c>
      <c r="AB25" s="34" t="n">
        <v>4156.193359</v>
      </c>
      <c r="AC25" s="34" t="n">
        <v>4232.01709</v>
      </c>
      <c r="AD25" s="34" t="n">
        <v>4298.49707</v>
      </c>
      <c r="AE25" s="34" t="n">
        <v>4376.225586</v>
      </c>
      <c r="AF25" s="34" t="n">
        <v>4486.483398</v>
      </c>
      <c r="AG25" s="34" t="n">
        <v>4594.069336</v>
      </c>
      <c r="AH25" s="34" t="n"/>
      <c r="AI25" s="170" t="n"/>
    </row>
    <row r="26" ht="15" customHeight="1" s="163">
      <c r="A26" s="30" t="inlineStr">
        <is>
          <t>ICH000:ca_SteamCoal</t>
        </is>
      </c>
      <c r="B26" s="26" t="inlineStr">
        <is>
          <t xml:space="preserve">    Steam Coal</t>
        </is>
      </c>
      <c r="C26" s="34" t="n">
        <v>48.054409</v>
      </c>
      <c r="D26" s="34" t="n">
        <v>47.944534</v>
      </c>
      <c r="E26" s="34" t="n">
        <v>48.815197</v>
      </c>
      <c r="F26" s="34" t="n">
        <v>49.627659</v>
      </c>
      <c r="G26" s="34" t="n">
        <v>50.61293</v>
      </c>
      <c r="H26" s="34" t="n">
        <v>51.216206</v>
      </c>
      <c r="I26" s="34" t="n">
        <v>51.715847</v>
      </c>
      <c r="J26" s="34" t="n">
        <v>52.169533</v>
      </c>
      <c r="K26" s="34" t="n">
        <v>52.678925</v>
      </c>
      <c r="L26" s="34" t="n">
        <v>52.949528</v>
      </c>
      <c r="M26" s="34" t="n">
        <v>53.261913</v>
      </c>
      <c r="N26" s="34" t="n">
        <v>53.568756</v>
      </c>
      <c r="O26" s="34" t="n">
        <v>53.847134</v>
      </c>
      <c r="P26" s="34" t="n">
        <v>53.931419</v>
      </c>
      <c r="Q26" s="34" t="n">
        <v>54.193787</v>
      </c>
      <c r="R26" s="34" t="n">
        <v>54.401062</v>
      </c>
      <c r="S26" s="34" t="n">
        <v>54.547417</v>
      </c>
      <c r="T26" s="34" t="n">
        <v>54.69957</v>
      </c>
      <c r="U26" s="34" t="n">
        <v>54.797958</v>
      </c>
      <c r="V26" s="34" t="n">
        <v>54.91013</v>
      </c>
      <c r="W26" s="34" t="n">
        <v>54.924805</v>
      </c>
      <c r="X26" s="34" t="n">
        <v>54.977623</v>
      </c>
      <c r="Y26" s="34" t="n">
        <v>55.035568</v>
      </c>
      <c r="Z26" s="34" t="n">
        <v>55.214333</v>
      </c>
      <c r="AA26" s="34" t="n">
        <v>55.34874</v>
      </c>
      <c r="AB26" s="34" t="n">
        <v>55.549652</v>
      </c>
      <c r="AC26" s="34" t="n">
        <v>55.592815</v>
      </c>
      <c r="AD26" s="34" t="n">
        <v>55.584846</v>
      </c>
      <c r="AE26" s="34" t="n">
        <v>55.594658</v>
      </c>
      <c r="AF26" s="34" t="n">
        <v>55.720287</v>
      </c>
      <c r="AG26" s="34" t="n">
        <v>55.834141</v>
      </c>
      <c r="AH26" s="34" t="n"/>
      <c r="AI26" s="170" t="n"/>
    </row>
    <row r="27" ht="15" customHeight="1" s="163">
      <c r="A27" s="30" t="inlineStr">
        <is>
          <t>ICH000:ca_Renewables</t>
        </is>
      </c>
      <c r="B27" s="26" t="inlineStr">
        <is>
          <t xml:space="preserve">    Renewables</t>
        </is>
      </c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170" t="n"/>
    </row>
    <row r="28" ht="15" customHeight="1" s="163">
      <c r="A28" s="30" t="inlineStr">
        <is>
          <t>ICH000:ca_PurchasedElec</t>
        </is>
      </c>
      <c r="B28" s="26" t="inlineStr">
        <is>
          <t xml:space="preserve">    Purchased Electricity</t>
        </is>
      </c>
      <c r="C28" s="34" t="n">
        <v>412.504456</v>
      </c>
      <c r="D28" s="34" t="n">
        <v>411.444824</v>
      </c>
      <c r="E28" s="34" t="n">
        <v>417.136627</v>
      </c>
      <c r="F28" s="34" t="n">
        <v>429.293518</v>
      </c>
      <c r="G28" s="34" t="n">
        <v>450.266785</v>
      </c>
      <c r="H28" s="34" t="n">
        <v>463.32135</v>
      </c>
      <c r="I28" s="34" t="n">
        <v>472.334564</v>
      </c>
      <c r="J28" s="34" t="n">
        <v>477.148071</v>
      </c>
      <c r="K28" s="34" t="n">
        <v>483.639709</v>
      </c>
      <c r="L28" s="34" t="n">
        <v>487.11087</v>
      </c>
      <c r="M28" s="34" t="n">
        <v>492.337555</v>
      </c>
      <c r="N28" s="34" t="n">
        <v>497.466125</v>
      </c>
      <c r="O28" s="34" t="n">
        <v>501.237213</v>
      </c>
      <c r="P28" s="34" t="n">
        <v>502.24646</v>
      </c>
      <c r="Q28" s="34" t="n">
        <v>507.255859</v>
      </c>
      <c r="R28" s="34" t="n">
        <v>512.252563</v>
      </c>
      <c r="S28" s="34" t="n">
        <v>514.66748</v>
      </c>
      <c r="T28" s="34" t="n">
        <v>517.369202</v>
      </c>
      <c r="U28" s="34" t="n">
        <v>518.508301</v>
      </c>
      <c r="V28" s="34" t="n">
        <v>519.335693</v>
      </c>
      <c r="W28" s="34" t="n">
        <v>514.625244</v>
      </c>
      <c r="X28" s="34" t="n">
        <v>511.282776</v>
      </c>
      <c r="Y28" s="34" t="n">
        <v>508.340881</v>
      </c>
      <c r="Z28" s="34" t="n">
        <v>510.238342</v>
      </c>
      <c r="AA28" s="34" t="n">
        <v>508.730164</v>
      </c>
      <c r="AB28" s="34" t="n">
        <v>508.845184</v>
      </c>
      <c r="AC28" s="34" t="n">
        <v>501.846313</v>
      </c>
      <c r="AD28" s="34" t="n">
        <v>492.685089</v>
      </c>
      <c r="AE28" s="34" t="n">
        <v>481.739838</v>
      </c>
      <c r="AF28" s="34" t="n">
        <v>473.614014</v>
      </c>
      <c r="AG28" s="34" t="n">
        <v>464.012756</v>
      </c>
      <c r="AH28" s="34" t="n"/>
      <c r="AI28" s="170" t="n"/>
    </row>
    <row r="29" ht="15" customHeight="1" s="163">
      <c r="A29" s="30" t="inlineStr">
        <is>
          <t>ICH000:ca_TotalHeatandP</t>
        </is>
      </c>
      <c r="B29" s="26" t="inlineStr">
        <is>
          <t xml:space="preserve">      Total Heat and Power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70" t="n"/>
    </row>
    <row r="30" ht="15" customHeight="1" s="163">
      <c r="B30" s="25" t="inlineStr">
        <is>
          <t xml:space="preserve">  Feedstock</t>
        </is>
      </c>
    </row>
    <row r="31" ht="15" customHeight="1" s="163">
      <c r="A31" s="30" t="inlineStr">
        <is>
          <t>ICH000:da_LiquefiedPetr</t>
        </is>
      </c>
      <c r="B31" s="26" t="inlineStr">
        <is>
          <t xml:space="preserve">    Liquefied Petroleum Gases and Other 3/</t>
        </is>
      </c>
      <c r="C31" s="34" t="n">
        <v>2971.900146</v>
      </c>
      <c r="D31" s="34" t="n">
        <v>3009.241943</v>
      </c>
      <c r="E31" s="34" t="n">
        <v>3332.271973</v>
      </c>
      <c r="F31" s="34" t="n">
        <v>3573.359619</v>
      </c>
      <c r="G31" s="34" t="n">
        <v>3681.213379</v>
      </c>
      <c r="H31" s="34" t="n">
        <v>3757.166016</v>
      </c>
      <c r="I31" s="34" t="n">
        <v>3814.14209</v>
      </c>
      <c r="J31" s="34" t="n">
        <v>3844.47876</v>
      </c>
      <c r="K31" s="34" t="n">
        <v>3888.568359</v>
      </c>
      <c r="L31" s="34" t="n">
        <v>3932.83252</v>
      </c>
      <c r="M31" s="34" t="n">
        <v>3983.621094</v>
      </c>
      <c r="N31" s="34" t="n">
        <v>4037.359131</v>
      </c>
      <c r="O31" s="34" t="n">
        <v>4081.387451</v>
      </c>
      <c r="P31" s="34" t="n">
        <v>4117.143555</v>
      </c>
      <c r="Q31" s="34" t="n">
        <v>4169.713867</v>
      </c>
      <c r="R31" s="34" t="n">
        <v>4227.334473</v>
      </c>
      <c r="S31" s="34" t="n">
        <v>4273.144531</v>
      </c>
      <c r="T31" s="34" t="n">
        <v>4322.720703</v>
      </c>
      <c r="U31" s="34" t="n">
        <v>4364.89209</v>
      </c>
      <c r="V31" s="34" t="n">
        <v>4404.907227</v>
      </c>
      <c r="W31" s="34" t="n">
        <v>4412.778809</v>
      </c>
      <c r="X31" s="34" t="n">
        <v>4431.102051</v>
      </c>
      <c r="Y31" s="34" t="n">
        <v>4455.031738</v>
      </c>
      <c r="Z31" s="34" t="n">
        <v>4509.701172</v>
      </c>
      <c r="AA31" s="34" t="n">
        <v>4546.252441</v>
      </c>
      <c r="AB31" s="34" t="n">
        <v>4599.270508</v>
      </c>
      <c r="AC31" s="34" t="n">
        <v>4621.998535</v>
      </c>
      <c r="AD31" s="34" t="n">
        <v>4646.027832</v>
      </c>
      <c r="AE31" s="34" t="n">
        <v>4661.702637</v>
      </c>
      <c r="AF31" s="34" t="n">
        <v>4702.106445</v>
      </c>
      <c r="AG31" s="34" t="n">
        <v>4751.294922</v>
      </c>
      <c r="AH31" s="34" t="n"/>
      <c r="AI31" s="170" t="n"/>
    </row>
    <row r="32" ht="15" customHeight="1" s="163">
      <c r="A32" s="30" t="inlineStr">
        <is>
          <t>ICH000:da_Propylene</t>
        </is>
      </c>
      <c r="B32" s="26" t="inlineStr">
        <is>
          <t xml:space="preserve">      Propylene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70" t="n"/>
    </row>
    <row r="33" ht="15" customHeight="1" s="163">
      <c r="A33" s="30" t="inlineStr">
        <is>
          <t>ICH000:da_Petrochemical</t>
        </is>
      </c>
      <c r="B33" s="26" t="inlineStr">
        <is>
          <t xml:space="preserve">    Petrochemical Feedstocks</t>
        </is>
      </c>
      <c r="C33" s="34" t="n">
        <v>0.580925</v>
      </c>
      <c r="D33" s="34" t="n">
        <v>0.589574</v>
      </c>
      <c r="E33" s="34" t="n">
        <v>0.625668</v>
      </c>
      <c r="F33" s="34" t="n">
        <v>0.626996</v>
      </c>
      <c r="G33" s="34" t="n">
        <v>0.629526</v>
      </c>
      <c r="H33" s="34" t="n">
        <v>0.631499</v>
      </c>
      <c r="I33" s="34" t="n">
        <v>0.6328589999999999</v>
      </c>
      <c r="J33" s="34" t="n">
        <v>0.63378</v>
      </c>
      <c r="K33" s="34" t="n">
        <v>0.634937</v>
      </c>
      <c r="L33" s="34" t="n">
        <v>0.635969</v>
      </c>
      <c r="M33" s="34" t="n">
        <v>0.637199</v>
      </c>
      <c r="N33" s="34" t="n">
        <v>0.6384030000000001</v>
      </c>
      <c r="O33" s="34" t="n">
        <v>0.639404</v>
      </c>
      <c r="P33" s="34" t="n">
        <v>0.6403</v>
      </c>
      <c r="Q33" s="34" t="n">
        <v>0.641676</v>
      </c>
      <c r="R33" s="34" t="n">
        <v>0.642987</v>
      </c>
      <c r="S33" s="34" t="n">
        <v>0.644025</v>
      </c>
      <c r="T33" s="34" t="n">
        <v>0.645069</v>
      </c>
      <c r="U33" s="34" t="n">
        <v>0.645979</v>
      </c>
      <c r="V33" s="34" t="n">
        <v>0.646844</v>
      </c>
      <c r="W33" s="34" t="n">
        <v>0.647193</v>
      </c>
      <c r="X33" s="34" t="n">
        <v>0.647706</v>
      </c>
      <c r="Y33" s="34" t="n">
        <v>0.648332</v>
      </c>
      <c r="Z33" s="34" t="n">
        <v>0.649454</v>
      </c>
      <c r="AA33" s="34" t="n">
        <v>0.650311</v>
      </c>
      <c r="AB33" s="34" t="n">
        <v>0.65144</v>
      </c>
      <c r="AC33" s="34" t="n">
        <v>0.652017</v>
      </c>
      <c r="AD33" s="34" t="n">
        <v>0.652518</v>
      </c>
      <c r="AE33" s="34" t="n">
        <v>0.6530319999999999</v>
      </c>
      <c r="AF33" s="34" t="n">
        <v>0.653942</v>
      </c>
      <c r="AG33" s="34" t="n">
        <v>0.654875</v>
      </c>
      <c r="AH33" s="34" t="n"/>
      <c r="AI33" s="170" t="n"/>
    </row>
    <row r="34" ht="15" customHeight="1" s="163">
      <c r="A34" s="30" t="inlineStr">
        <is>
          <t>ICH000:da_NaturalGas</t>
        </is>
      </c>
      <c r="B34" s="26" t="inlineStr">
        <is>
          <t xml:space="preserve">    Natural Gas</t>
        </is>
      </c>
      <c r="C34" s="34" t="n">
        <v>570.799988</v>
      </c>
      <c r="D34" s="34" t="n">
        <v>583.212769</v>
      </c>
      <c r="E34" s="34" t="n">
        <v>628.888123</v>
      </c>
      <c r="F34" s="34" t="n">
        <v>641.062439</v>
      </c>
      <c r="G34" s="34" t="n">
        <v>659.999268</v>
      </c>
      <c r="H34" s="34" t="n">
        <v>673.151978</v>
      </c>
      <c r="I34" s="34" t="n">
        <v>685.915161</v>
      </c>
      <c r="J34" s="34" t="n">
        <v>693.923523</v>
      </c>
      <c r="K34" s="34" t="n">
        <v>703.180908</v>
      </c>
      <c r="L34" s="34" t="n">
        <v>712.126709</v>
      </c>
      <c r="M34" s="34" t="n">
        <v>723.167175</v>
      </c>
      <c r="N34" s="34" t="n">
        <v>734.029297</v>
      </c>
      <c r="O34" s="34" t="n">
        <v>746.23938</v>
      </c>
      <c r="P34" s="34" t="n">
        <v>756.124817</v>
      </c>
      <c r="Q34" s="34" t="n">
        <v>764.841919</v>
      </c>
      <c r="R34" s="34" t="n">
        <v>775.821411</v>
      </c>
      <c r="S34" s="34" t="n">
        <v>785.216187</v>
      </c>
      <c r="T34" s="34" t="n">
        <v>794.721863</v>
      </c>
      <c r="U34" s="34" t="n">
        <v>805.076477</v>
      </c>
      <c r="V34" s="34" t="n">
        <v>814.968933</v>
      </c>
      <c r="W34" s="34" t="n">
        <v>819.423279</v>
      </c>
      <c r="X34" s="34" t="n">
        <v>825.4552</v>
      </c>
      <c r="Y34" s="34" t="n">
        <v>831.660522</v>
      </c>
      <c r="Z34" s="34" t="n">
        <v>844.407654</v>
      </c>
      <c r="AA34" s="34" t="n">
        <v>854.029419</v>
      </c>
      <c r="AB34" s="34" t="n">
        <v>866.497498</v>
      </c>
      <c r="AC34" s="34" t="n">
        <v>872.191406</v>
      </c>
      <c r="AD34" s="34" t="n">
        <v>876.920532</v>
      </c>
      <c r="AE34" s="34" t="n">
        <v>880.56958</v>
      </c>
      <c r="AF34" s="34" t="n">
        <v>888.8091429999999</v>
      </c>
      <c r="AG34" s="34" t="n">
        <v>897.747253</v>
      </c>
      <c r="AH34" s="34" t="n"/>
      <c r="AI34" s="170" t="n"/>
    </row>
    <row r="35" ht="15" customHeight="1" s="163">
      <c r="A35" s="30" t="inlineStr">
        <is>
          <t>ICH000:da_TotalFeedstoc</t>
        </is>
      </c>
      <c r="B35" s="26" t="inlineStr">
        <is>
          <t xml:space="preserve">      Total Feedstocks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ICH000:da_Total</t>
        </is>
      </c>
      <c r="B36" s="25" t="inlineStr">
        <is>
          <t xml:space="preserve">  Total</t>
        </is>
      </c>
      <c r="C36" s="33" t="n"/>
      <c r="D36" s="33" t="n"/>
      <c r="E36" s="33" t="n"/>
      <c r="F36" s="33" t="n"/>
      <c r="G36" s="33" t="n"/>
      <c r="H36" s="33" t="n"/>
      <c r="I36" s="33" t="n"/>
      <c r="J36" s="33" t="n"/>
      <c r="K36" s="33" t="n"/>
      <c r="L36" s="33" t="n"/>
      <c r="M36" s="33" t="n"/>
      <c r="N36" s="33" t="n"/>
      <c r="O36" s="33" t="n"/>
      <c r="P36" s="33" t="n"/>
      <c r="Q36" s="33" t="n"/>
      <c r="R36" s="33" t="n"/>
      <c r="S36" s="33" t="n"/>
      <c r="T36" s="33" t="n"/>
      <c r="U36" s="33" t="n"/>
      <c r="V36" s="33" t="n"/>
      <c r="W36" s="33" t="n"/>
      <c r="X36" s="33" t="n"/>
      <c r="Y36" s="33" t="n"/>
      <c r="Z36" s="33" t="n"/>
      <c r="AA36" s="33" t="n"/>
      <c r="AB36" s="33" t="n"/>
      <c r="AC36" s="33" t="n"/>
      <c r="AD36" s="33" t="n"/>
      <c r="AE36" s="33" t="n"/>
      <c r="AF36" s="33" t="n"/>
      <c r="AG36" s="33" t="n"/>
      <c r="AH36" s="33" t="n"/>
      <c r="AI36" s="169" t="n"/>
    </row>
    <row r="38" ht="15" customHeight="1" s="163">
      <c r="B38" s="25" t="inlineStr">
        <is>
          <t>Energy Consumption per Unit of Output</t>
        </is>
      </c>
    </row>
    <row r="39" ht="15" customHeight="1" s="163">
      <c r="B39" s="25" t="inlineStr">
        <is>
          <t>(thousand Btu per 2012 dollar shipments)</t>
        </is>
      </c>
    </row>
    <row r="40" ht="15" customHeight="1" s="163">
      <c r="B40" s="25" t="inlineStr">
        <is>
          <t xml:space="preserve">  Heat and Power</t>
        </is>
      </c>
    </row>
    <row r="41" ht="15" customHeight="1" s="163">
      <c r="A41" s="30" t="inlineStr">
        <is>
          <t>ICH000:ea_ResidualOil</t>
        </is>
      </c>
      <c r="B41" s="26" t="inlineStr">
        <is>
          <t xml:space="preserve">    Residual Fuel Oil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ICH000:ea_DistillateOil</t>
        </is>
      </c>
      <c r="B42" s="26" t="inlineStr">
        <is>
          <t xml:space="preserve">    Distillate Fuel Oil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ICH000:ea_LiquefiedPetr</t>
        </is>
      </c>
      <c r="B43" s="26" t="inlineStr">
        <is>
          <t xml:space="preserve">    Propane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ICH000:ea_PetroleumCoke</t>
        </is>
      </c>
      <c r="B44" s="26" t="inlineStr">
        <is>
          <t xml:space="preserve">    Petroleum Coke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ICH000:ea_OtherPetroleu</t>
        </is>
      </c>
      <c r="B45" s="26" t="inlineStr">
        <is>
          <t xml:space="preserve">    Other Petroleum 2/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ICH000:ea_PetroleumSubt</t>
        </is>
      </c>
      <c r="B46" s="26" t="inlineStr">
        <is>
          <t xml:space="preserve">      Petroleum and Other Liquids Subtotal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70" t="n"/>
    </row>
    <row r="47" ht="15" customHeight="1" s="163">
      <c r="A47" s="30" t="inlineStr">
        <is>
          <t>ICH000:ea_NaturalGas</t>
        </is>
      </c>
      <c r="B47" s="26" t="inlineStr">
        <is>
          <t xml:space="preserve">    Natural Gas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70" t="n"/>
    </row>
    <row r="48" ht="15" customHeight="1" s="163">
      <c r="A48" s="30" t="inlineStr">
        <is>
          <t>ICH000:ea_SteamCoal</t>
        </is>
      </c>
      <c r="B48" s="26" t="inlineStr">
        <is>
          <t xml:space="preserve">    Steam Coal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70" t="n"/>
    </row>
    <row r="49" ht="15" customHeight="1" s="163">
      <c r="A49" s="30" t="inlineStr">
        <is>
          <t>ICH000:ea_Renewables</t>
        </is>
      </c>
      <c r="B49" s="26" t="inlineStr">
        <is>
          <t xml:space="preserve">    Renewables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ICH000:ea_PurchasedElec</t>
        </is>
      </c>
      <c r="B50" s="26" t="inlineStr">
        <is>
          <t xml:space="preserve">    Purchased Electricity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ICH000:ea_TotalHeatandP</t>
        </is>
      </c>
      <c r="B51" s="26" t="inlineStr">
        <is>
          <t xml:space="preserve">      Total Heat and Power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B52" s="25" t="inlineStr">
        <is>
          <t xml:space="preserve">  Feedstock</t>
        </is>
      </c>
    </row>
    <row r="53" ht="15" customHeight="1" s="163">
      <c r="A53" s="30" t="inlineStr">
        <is>
          <t>ICH000:fa_LiquefiedPetr</t>
        </is>
      </c>
      <c r="B53" s="26" t="inlineStr">
        <is>
          <t xml:space="preserve">    Liquefied Petroleum Gases and Other 3/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ICH000:fa_Petrochemical</t>
        </is>
      </c>
      <c r="B54" s="26" t="inlineStr">
        <is>
          <t xml:space="preserve">    Petrochemical Feedstocks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ICH000:fa_NaturalGas</t>
        </is>
      </c>
      <c r="B55" s="26" t="inlineStr">
        <is>
          <t xml:space="preserve">    Natural Gas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ICH000:fa_TotalFeedstoc</t>
        </is>
      </c>
      <c r="B56" s="26" t="inlineStr">
        <is>
          <t xml:space="preserve">      Total Feedstocks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ICH000:fa_Total</t>
        </is>
      </c>
      <c r="B57" s="25" t="inlineStr">
        <is>
          <t xml:space="preserve">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9" ht="15" customHeight="1" s="163">
      <c r="B59" s="25" t="inlineStr">
        <is>
          <t>Carbon Dioxide Emissions 4/</t>
        </is>
      </c>
    </row>
    <row r="60" ht="15" customHeight="1" s="163">
      <c r="A60" s="30" t="inlineStr">
        <is>
          <t>ICH000:ga_tonscarbon_dd</t>
        </is>
      </c>
      <c r="B60" s="25" t="inlineStr">
        <is>
          <t>(million metric tons carbon dioxide)</t>
        </is>
      </c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6" t="n"/>
      <c r="AA60" s="36" t="n"/>
      <c r="AB60" s="36" t="n"/>
      <c r="AC60" s="36" t="n"/>
      <c r="AD60" s="36" t="n"/>
      <c r="AE60" s="36" t="n"/>
      <c r="AF60" s="36" t="n"/>
      <c r="AG60" s="36" t="n"/>
      <c r="AH60" s="36" t="n"/>
      <c r="AI60" s="169" t="n"/>
    </row>
    <row r="62" ht="15" customHeight="1" s="163">
      <c r="B62" s="25" t="inlineStr">
        <is>
          <t>Combined Heat and Power 5/</t>
        </is>
      </c>
    </row>
    <row r="63" ht="15" customHeight="1" s="163">
      <c r="B63" s="25" t="inlineStr">
        <is>
          <t xml:space="preserve">  Generating Capacity (gigawatts)</t>
        </is>
      </c>
    </row>
    <row r="64" ht="15" customHeight="1" s="163">
      <c r="A64" s="30" t="inlineStr">
        <is>
          <t>ICH000:ia_Petroleum</t>
        </is>
      </c>
      <c r="B64" s="26" t="inlineStr">
        <is>
          <t xml:space="preserve">    Petroleum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5" ht="15" customHeight="1" s="163">
      <c r="A65" s="30" t="inlineStr">
        <is>
          <t>ICH000:ia_NaturalGas</t>
        </is>
      </c>
      <c r="B65" s="26" t="inlineStr">
        <is>
          <t xml:space="preserve">    Natural Gas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>
      <c r="A66" s="30" t="inlineStr">
        <is>
          <t>ICH000:ia_Coal</t>
        </is>
      </c>
      <c r="B66" s="26" t="inlineStr">
        <is>
          <t xml:space="preserve">    Coal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A67" s="30" t="inlineStr">
        <is>
          <t>ICH000:ia_Other</t>
        </is>
      </c>
      <c r="B67" s="26" t="inlineStr">
        <is>
          <t xml:space="preserve">    Other 6/</t>
        </is>
      </c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  <c r="AA67" s="27" t="n"/>
      <c r="AB67" s="27" t="n"/>
      <c r="AC67" s="27" t="n"/>
      <c r="AD67" s="27" t="n"/>
      <c r="AE67" s="27" t="n"/>
      <c r="AF67" s="27" t="n"/>
      <c r="AG67" s="27" t="n"/>
      <c r="AH67" s="27" t="n"/>
      <c r="AI67" s="170" t="n"/>
    </row>
    <row r="68" ht="15" customHeight="1" s="163">
      <c r="A68" s="30" t="inlineStr">
        <is>
          <t>ICH000:ia_Total</t>
        </is>
      </c>
      <c r="B68" s="25" t="inlineStr">
        <is>
          <t xml:space="preserve">      Total</t>
        </is>
      </c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169" t="n"/>
    </row>
    <row r="69" ht="15" customHeight="1" s="163">
      <c r="B69" s="25" t="inlineStr">
        <is>
          <t xml:space="preserve">  Net Generation (billion kilowatthours)</t>
        </is>
      </c>
    </row>
    <row r="70" ht="15" customHeight="1" s="163">
      <c r="A70" s="30" t="inlineStr">
        <is>
          <t>ICH000:ja_Petroleum</t>
        </is>
      </c>
      <c r="B70" s="26" t="inlineStr">
        <is>
          <t xml:space="preserve">    Petroleum</t>
        </is>
      </c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  <c r="AA70" s="27" t="n"/>
      <c r="AB70" s="27" t="n"/>
      <c r="AC70" s="27" t="n"/>
      <c r="AD70" s="27" t="n"/>
      <c r="AE70" s="27" t="n"/>
      <c r="AF70" s="27" t="n"/>
      <c r="AG70" s="27" t="n"/>
      <c r="AH70" s="27" t="n"/>
      <c r="AI70" s="170" t="n"/>
    </row>
    <row r="71" ht="15" customHeight="1" s="163">
      <c r="A71" s="30" t="inlineStr">
        <is>
          <t>ICH000:ja_NaturalGas</t>
        </is>
      </c>
      <c r="B71" s="26" t="inlineStr">
        <is>
          <t xml:space="preserve">    Natural Gas</t>
        </is>
      </c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  <c r="AA71" s="27" t="n"/>
      <c r="AB71" s="27" t="n"/>
      <c r="AC71" s="27" t="n"/>
      <c r="AD71" s="27" t="n"/>
      <c r="AE71" s="27" t="n"/>
      <c r="AF71" s="27" t="n"/>
      <c r="AG71" s="27" t="n"/>
      <c r="AH71" s="27" t="n"/>
      <c r="AI71" s="170" t="n"/>
    </row>
    <row r="72" ht="15" customHeight="1" s="163">
      <c r="A72" s="30" t="inlineStr">
        <is>
          <t>ICH000:ja_Coal</t>
        </is>
      </c>
      <c r="B72" s="26" t="inlineStr">
        <is>
          <t xml:space="preserve">    Coal</t>
        </is>
      </c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  <c r="AA72" s="27" t="n"/>
      <c r="AB72" s="27" t="n"/>
      <c r="AC72" s="27" t="n"/>
      <c r="AD72" s="27" t="n"/>
      <c r="AE72" s="27" t="n"/>
      <c r="AF72" s="27" t="n"/>
      <c r="AG72" s="27" t="n"/>
      <c r="AH72" s="27" t="n"/>
      <c r="AI72" s="170" t="n"/>
    </row>
    <row r="73" ht="15" customHeight="1" s="163">
      <c r="A73" s="30" t="inlineStr">
        <is>
          <t>ICH000:ja_Other</t>
        </is>
      </c>
      <c r="B73" s="26" t="inlineStr">
        <is>
          <t xml:space="preserve">    Other 6/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70" t="n"/>
    </row>
    <row r="74" ht="15" customHeight="1" s="163">
      <c r="A74" s="30" t="inlineStr">
        <is>
          <t>ICH000:ja_Total</t>
        </is>
      </c>
      <c r="B74" s="25" t="inlineStr">
        <is>
          <t xml:space="preserve">      Total</t>
        </is>
      </c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169" t="n"/>
    </row>
    <row r="75" ht="15" customHeight="1" s="163">
      <c r="B75" s="25" t="inlineStr">
        <is>
          <t xml:space="preserve">    Disposition</t>
        </is>
      </c>
    </row>
    <row r="76" ht="15" customHeight="1" s="163">
      <c r="A76" s="30" t="inlineStr">
        <is>
          <t>ICH000:ja_SalestotheGri</t>
        </is>
      </c>
      <c r="B76" s="26" t="inlineStr">
        <is>
          <t xml:space="preserve">      Sales to the Grid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70" t="n"/>
    </row>
    <row r="77" ht="15" customHeight="1" s="163">
      <c r="A77" s="30" t="inlineStr">
        <is>
          <t>ICH000:ja_Generationfor</t>
        </is>
      </c>
      <c r="B77" s="26" t="inlineStr">
        <is>
          <t xml:space="preserve">      Generation for Own Use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70" t="n"/>
    </row>
    <row r="78" ht="15" customHeight="1" s="163" thickBot="1"/>
    <row r="79" ht="15" customHeight="1" s="163">
      <c r="B79" s="164" t="inlineStr">
        <is>
          <t xml:space="preserve">   1/ Includes energy for combined heat and power plants that have a non-regulatory status, small on-site generating systems.</t>
        </is>
      </c>
      <c r="C79" s="164" t="n"/>
      <c r="D79" s="164" t="n"/>
      <c r="E79" s="164" t="n"/>
      <c r="F79" s="164" t="n"/>
      <c r="G79" s="164" t="n"/>
      <c r="H79" s="164" t="n"/>
      <c r="I79" s="164" t="n"/>
      <c r="J79" s="164" t="n"/>
      <c r="K79" s="164" t="n"/>
      <c r="L79" s="164" t="n"/>
      <c r="M79" s="164" t="n"/>
      <c r="N79" s="164" t="n"/>
      <c r="O79" s="164" t="n"/>
      <c r="P79" s="164" t="n"/>
      <c r="Q79" s="164" t="n"/>
      <c r="R79" s="164" t="n"/>
      <c r="S79" s="164" t="n"/>
      <c r="T79" s="164" t="n"/>
      <c r="U79" s="164" t="n"/>
      <c r="V79" s="164" t="n"/>
      <c r="W79" s="164" t="n"/>
      <c r="X79" s="164" t="n"/>
      <c r="Y79" s="164" t="n"/>
      <c r="Z79" s="164" t="n"/>
      <c r="AA79" s="164" t="n"/>
      <c r="AB79" s="164" t="n"/>
      <c r="AC79" s="164" t="n"/>
      <c r="AD79" s="164" t="n"/>
      <c r="AE79" s="164" t="n"/>
      <c r="AF79" s="164" t="n"/>
      <c r="AG79" s="164" t="n"/>
      <c r="AH79" s="164" t="n"/>
      <c r="AI79" s="164" t="n"/>
    </row>
    <row r="80" ht="15" customHeight="1" s="163">
      <c r="B80" s="31" t="inlineStr">
        <is>
          <t xml:space="preserve">   2/ Includes lubricants, and miscellaneous petroleum products.</t>
        </is>
      </c>
    </row>
    <row r="81" ht="15" customHeight="1" s="163">
      <c r="B81" s="31" t="inlineStr">
        <is>
          <t xml:space="preserve">   3/ Includes ethane, natural gasoline, and refinery olefins.</t>
        </is>
      </c>
    </row>
    <row r="82" ht="15" customHeight="1" s="163">
      <c r="B82" s="31" t="inlineStr">
        <is>
          <t xml:space="preserve">   4/ Includes emissions attributable to the fuels consumed to generate the purchased electricity.</t>
        </is>
      </c>
    </row>
    <row r="83" ht="15" customHeight="1" s="163">
      <c r="B83" s="31" t="inlineStr">
        <is>
          <t xml:space="preserve">   5/ Includes industrial-owned generators not classified as combined heat and power, such as standby generators.</t>
        </is>
      </c>
    </row>
    <row r="84" ht="15" customHeight="1" s="163">
      <c r="B84" s="31" t="inlineStr">
        <is>
          <t xml:space="preserve">   6/ Includes wood and other biomass, waste heat, municipal waste, and renewable sources.</t>
        </is>
      </c>
    </row>
    <row r="85" ht="15" customHeight="1" s="163">
      <c r="B85" s="31" t="inlineStr">
        <is>
          <t xml:space="preserve">   Btu = British thermal unit.</t>
        </is>
      </c>
    </row>
    <row r="86" ht="15" customHeight="1" s="163">
      <c r="B86" s="31" t="inlineStr">
        <is>
          <t xml:space="preserve">   - - = Not applicable.</t>
        </is>
      </c>
    </row>
    <row r="87" ht="15" customHeight="1" s="163">
      <c r="B87" s="31" t="inlineStr">
        <is>
          <t xml:space="preserve">   Note:  Includes estimated consumption for petroleum and other liquids.  Totals may not equal sum of components due to independent</t>
        </is>
      </c>
    </row>
    <row r="88" ht="15" customHeight="1" s="163">
      <c r="B88" s="31" t="inlineStr">
        <is>
          <t>rounding.</t>
        </is>
      </c>
    </row>
    <row r="89" ht="15" customHeight="1" s="163">
      <c r="B89" s="31" t="inlineStr">
        <is>
          <t xml:space="preserve">   Sources:  2019 value of shipments:  IHS Markit, Macroeconomic model, May 2019.</t>
        </is>
      </c>
    </row>
    <row r="90" ht="15" customHeight="1" s="163">
      <c r="B90" s="31" t="inlineStr">
        <is>
          <t>Other 2019:  U.S. Energy Information Administration (EIA), Short-Term Energy Outlook, October 2019 and EIA, AEO2020 National Energy</t>
        </is>
      </c>
    </row>
    <row r="91" ht="15" customHeight="1" s="163">
      <c r="B91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width="20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IGL000</t>
        </is>
      </c>
      <c r="B10" s="24" t="inlineStr">
        <is>
          <t>28. Glass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IGL000:ba_ValueofShipme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Format="1" customHeight="1" s="55">
      <c r="A18" s="53" t="inlineStr">
        <is>
          <t>IGL000:ca_ResidualOil</t>
        </is>
      </c>
      <c r="B18" s="39" t="inlineStr">
        <is>
          <t xml:space="preserve"> Residual Fuel Oil</t>
        </is>
      </c>
      <c r="C18" s="54" t="n">
        <v>0</v>
      </c>
      <c r="D18" s="54" t="n">
        <v>0</v>
      </c>
      <c r="E18" s="54" t="n">
        <v>0</v>
      </c>
      <c r="F18" s="54" t="n">
        <v>0</v>
      </c>
      <c r="G18" s="54" t="n">
        <v>0</v>
      </c>
      <c r="H18" s="54" t="n">
        <v>0</v>
      </c>
      <c r="I18" s="54" t="n">
        <v>0</v>
      </c>
      <c r="J18" s="54" t="n">
        <v>0</v>
      </c>
      <c r="K18" s="54" t="n">
        <v>0</v>
      </c>
      <c r="L18" s="54" t="n">
        <v>0</v>
      </c>
      <c r="M18" s="54" t="n">
        <v>0</v>
      </c>
      <c r="N18" s="54" t="n">
        <v>0</v>
      </c>
      <c r="O18" s="54" t="n">
        <v>0</v>
      </c>
      <c r="P18" s="54" t="n">
        <v>0</v>
      </c>
      <c r="Q18" s="54" t="n">
        <v>0</v>
      </c>
      <c r="R18" s="54" t="n">
        <v>0</v>
      </c>
      <c r="S18" s="54" t="n">
        <v>0</v>
      </c>
      <c r="T18" s="54" t="n">
        <v>0</v>
      </c>
      <c r="U18" s="54" t="n">
        <v>0</v>
      </c>
      <c r="V18" s="54" t="n">
        <v>0</v>
      </c>
      <c r="W18" s="54" t="n">
        <v>0</v>
      </c>
      <c r="X18" s="54" t="n">
        <v>0</v>
      </c>
      <c r="Y18" s="54" t="n">
        <v>0</v>
      </c>
      <c r="Z18" s="54" t="n">
        <v>0</v>
      </c>
      <c r="AA18" s="54" t="n">
        <v>0</v>
      </c>
      <c r="AB18" s="54" t="n">
        <v>0</v>
      </c>
      <c r="AC18" s="54" t="n">
        <v>0</v>
      </c>
      <c r="AD18" s="54" t="n">
        <v>0</v>
      </c>
      <c r="AE18" s="54" t="n">
        <v>0</v>
      </c>
      <c r="AF18" s="54" t="n">
        <v>0</v>
      </c>
      <c r="AG18" s="54" t="n">
        <v>0</v>
      </c>
      <c r="AH18" s="54" t="n"/>
      <c r="AI18" s="171" t="n"/>
    </row>
    <row r="19" ht="15" customFormat="1" customHeight="1" s="55">
      <c r="A19" s="53" t="inlineStr">
        <is>
          <t>IGL000:ca_DistillateOil</t>
        </is>
      </c>
      <c r="B19" s="39" t="inlineStr">
        <is>
          <t xml:space="preserve"> Distillate Fuel Oil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0</v>
      </c>
      <c r="Q19" s="54" t="n">
        <v>0</v>
      </c>
      <c r="R19" s="54" t="n">
        <v>0</v>
      </c>
      <c r="S19" s="54" t="n">
        <v>0</v>
      </c>
      <c r="T19" s="54" t="n">
        <v>0</v>
      </c>
      <c r="U19" s="54" t="n">
        <v>0</v>
      </c>
      <c r="V19" s="54" t="n">
        <v>0</v>
      </c>
      <c r="W19" s="54" t="n">
        <v>0</v>
      </c>
      <c r="X19" s="54" t="n">
        <v>0</v>
      </c>
      <c r="Y19" s="54" t="n">
        <v>0</v>
      </c>
      <c r="Z19" s="54" t="n">
        <v>0</v>
      </c>
      <c r="AA19" s="54" t="n">
        <v>0</v>
      </c>
      <c r="AB19" s="54" t="n">
        <v>0</v>
      </c>
      <c r="AC19" s="54" t="n">
        <v>0</v>
      </c>
      <c r="AD19" s="54" t="n">
        <v>0</v>
      </c>
      <c r="AE19" s="54" t="n">
        <v>0</v>
      </c>
      <c r="AF19" s="54" t="n">
        <v>0</v>
      </c>
      <c r="AG19" s="54" t="n">
        <v>0</v>
      </c>
      <c r="AH19" s="54" t="n"/>
      <c r="AI19" s="171" t="n"/>
    </row>
    <row r="20" ht="15" customFormat="1" customHeight="1" s="55">
      <c r="A20" s="53" t="inlineStr">
        <is>
          <t>IGL000:ca_LiquefiedPetr</t>
        </is>
      </c>
      <c r="B20" s="39" t="inlineStr">
        <is>
          <t xml:space="preserve"> Propane</t>
        </is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>
        <v>0</v>
      </c>
      <c r="AH20" s="54" t="n"/>
      <c r="AI20" s="171" t="n"/>
    </row>
    <row r="21" ht="15" customFormat="1" customHeight="1" s="55">
      <c r="A21" s="53" t="inlineStr">
        <is>
          <t>IGL000:ca_PetroleumSubt</t>
        </is>
      </c>
      <c r="B21" s="39" t="inlineStr">
        <is>
          <t xml:space="preserve">   Petroleum and Other Liquids Subtotal</t>
        </is>
      </c>
      <c r="C21" s="54" t="n"/>
      <c r="D21" s="54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171" t="n"/>
    </row>
    <row r="22" ht="15" customFormat="1" customHeight="1" s="55">
      <c r="A22" s="53" t="inlineStr">
        <is>
          <t>IGL000:ca_NaturalGas</t>
        </is>
      </c>
      <c r="B22" s="39" t="inlineStr">
        <is>
          <t xml:space="preserve"> Natural Gas</t>
        </is>
      </c>
      <c r="C22" s="54" t="n">
        <v>140.50145</v>
      </c>
      <c r="D22" s="54" t="n">
        <v>135.471252</v>
      </c>
      <c r="E22" s="54" t="n">
        <v>140.500168</v>
      </c>
      <c r="F22" s="54" t="n">
        <v>139.733444</v>
      </c>
      <c r="G22" s="54" t="n">
        <v>139.808533</v>
      </c>
      <c r="H22" s="54" t="n">
        <v>139.601761</v>
      </c>
      <c r="I22" s="54" t="n">
        <v>138.149139</v>
      </c>
      <c r="J22" s="54" t="n">
        <v>135.74295</v>
      </c>
      <c r="K22" s="54" t="n">
        <v>133.093842</v>
      </c>
      <c r="L22" s="54" t="n">
        <v>131.019043</v>
      </c>
      <c r="M22" s="54" t="n">
        <v>128.716751</v>
      </c>
      <c r="N22" s="54" t="n">
        <v>126.994499</v>
      </c>
      <c r="O22" s="54" t="n">
        <v>125.270935</v>
      </c>
      <c r="P22" s="54" t="n">
        <v>123.873131</v>
      </c>
      <c r="Q22" s="54" t="n">
        <v>123.016632</v>
      </c>
      <c r="R22" s="54" t="n">
        <v>123.543762</v>
      </c>
      <c r="S22" s="54" t="n">
        <v>123.694168</v>
      </c>
      <c r="T22" s="54" t="n">
        <v>123.409187</v>
      </c>
      <c r="U22" s="54" t="n">
        <v>123.41011</v>
      </c>
      <c r="V22" s="54" t="n">
        <v>123.58593</v>
      </c>
      <c r="W22" s="54" t="n">
        <v>124.214462</v>
      </c>
      <c r="X22" s="54" t="n">
        <v>125.671257</v>
      </c>
      <c r="Y22" s="54" t="n">
        <v>126.50502</v>
      </c>
      <c r="Z22" s="54" t="n">
        <v>127.337212</v>
      </c>
      <c r="AA22" s="54" t="n">
        <v>128.247269</v>
      </c>
      <c r="AB22" s="54" t="n">
        <v>129.798599</v>
      </c>
      <c r="AC22" s="54" t="n">
        <v>131.234482</v>
      </c>
      <c r="AD22" s="54" t="n">
        <v>132.012329</v>
      </c>
      <c r="AE22" s="54" t="n">
        <v>133.240768</v>
      </c>
      <c r="AF22" s="54" t="n">
        <v>134.569382</v>
      </c>
      <c r="AG22" s="54" t="n">
        <v>136.05275</v>
      </c>
      <c r="AH22" s="54" t="n"/>
      <c r="AI22" s="171" t="n"/>
    </row>
    <row r="23" ht="15" customFormat="1" customHeight="1" s="55">
      <c r="A23" s="53" t="inlineStr">
        <is>
          <t>IGL000:ca_SteamCoal</t>
        </is>
      </c>
      <c r="B23" s="39" t="inlineStr">
        <is>
          <t xml:space="preserve"> Steam Coal</t>
        </is>
      </c>
      <c r="C23" s="54" t="n">
        <v>0</v>
      </c>
      <c r="D23" s="54" t="n">
        <v>0</v>
      </c>
      <c r="E23" s="54" t="n">
        <v>0</v>
      </c>
      <c r="F23" s="54" t="n">
        <v>0</v>
      </c>
      <c r="G23" s="54" t="n">
        <v>0</v>
      </c>
      <c r="H23" s="54" t="n">
        <v>0</v>
      </c>
      <c r="I23" s="54" t="n">
        <v>0</v>
      </c>
      <c r="J23" s="54" t="n">
        <v>0</v>
      </c>
      <c r="K23" s="54" t="n">
        <v>0</v>
      </c>
      <c r="L23" s="54" t="n">
        <v>0</v>
      </c>
      <c r="M23" s="54" t="n">
        <v>0</v>
      </c>
      <c r="N23" s="54" t="n">
        <v>0</v>
      </c>
      <c r="O23" s="54" t="n">
        <v>0</v>
      </c>
      <c r="P23" s="54" t="n">
        <v>0</v>
      </c>
      <c r="Q23" s="54" t="n">
        <v>0</v>
      </c>
      <c r="R23" s="54" t="n">
        <v>0</v>
      </c>
      <c r="S23" s="54" t="n">
        <v>0</v>
      </c>
      <c r="T23" s="54" t="n">
        <v>0</v>
      </c>
      <c r="U23" s="54" t="n">
        <v>0</v>
      </c>
      <c r="V23" s="54" t="n">
        <v>0</v>
      </c>
      <c r="W23" s="54" t="n">
        <v>0</v>
      </c>
      <c r="X23" s="54" t="n">
        <v>0</v>
      </c>
      <c r="Y23" s="54" t="n">
        <v>0</v>
      </c>
      <c r="Z23" s="54" t="n">
        <v>0</v>
      </c>
      <c r="AA23" s="54" t="n">
        <v>0</v>
      </c>
      <c r="AB23" s="54" t="n">
        <v>0</v>
      </c>
      <c r="AC23" s="54" t="n">
        <v>0</v>
      </c>
      <c r="AD23" s="54" t="n">
        <v>0</v>
      </c>
      <c r="AE23" s="54" t="n">
        <v>0</v>
      </c>
      <c r="AF23" s="54" t="n">
        <v>0</v>
      </c>
      <c r="AG23" s="54" t="n">
        <v>0</v>
      </c>
      <c r="AH23" s="54" t="n"/>
      <c r="AI23" s="171" t="n"/>
    </row>
    <row r="24" ht="15" customFormat="1" customHeight="1" s="55">
      <c r="A24" s="53" t="inlineStr">
        <is>
          <t>IGL000:ca_PurchasedElec</t>
        </is>
      </c>
      <c r="B24" s="39" t="inlineStr">
        <is>
          <t xml:space="preserve"> Purchased Electricity</t>
        </is>
      </c>
      <c r="C24" s="54" t="n">
        <v>39.970379</v>
      </c>
      <c r="D24" s="54" t="n">
        <v>39.169655</v>
      </c>
      <c r="E24" s="54" t="n">
        <v>39.796745</v>
      </c>
      <c r="F24" s="54" t="n">
        <v>41.009872</v>
      </c>
      <c r="G24" s="54" t="n">
        <v>42.3344</v>
      </c>
      <c r="H24" s="54" t="n">
        <v>43.218426</v>
      </c>
      <c r="I24" s="54" t="n">
        <v>43.862831</v>
      </c>
      <c r="J24" s="54" t="n">
        <v>44.224758</v>
      </c>
      <c r="K24" s="54" t="n">
        <v>44.480938</v>
      </c>
      <c r="L24" s="54" t="n">
        <v>44.620346</v>
      </c>
      <c r="M24" s="54" t="n">
        <v>44.729744</v>
      </c>
      <c r="N24" s="54" t="n">
        <v>44.975784</v>
      </c>
      <c r="O24" s="54" t="n">
        <v>45.261097</v>
      </c>
      <c r="P24" s="54" t="n">
        <v>45.324318</v>
      </c>
      <c r="Q24" s="54" t="n">
        <v>45.539894</v>
      </c>
      <c r="R24" s="54" t="n">
        <v>46.231438</v>
      </c>
      <c r="S24" s="54" t="n">
        <v>46.763527</v>
      </c>
      <c r="T24" s="54" t="n">
        <v>47.099579</v>
      </c>
      <c r="U24" s="54" t="n">
        <v>47.498947</v>
      </c>
      <c r="V24" s="54" t="n">
        <v>47.921623</v>
      </c>
      <c r="W24" s="54" t="n">
        <v>48.482967</v>
      </c>
      <c r="X24" s="54" t="n">
        <v>49.326962</v>
      </c>
      <c r="Y24" s="54" t="n">
        <v>49.924557</v>
      </c>
      <c r="Z24" s="54" t="n">
        <v>50.508823</v>
      </c>
      <c r="AA24" s="54" t="n">
        <v>51.121483</v>
      </c>
      <c r="AB24" s="54" t="n">
        <v>51.983082</v>
      </c>
      <c r="AC24" s="54" t="n">
        <v>52.782665</v>
      </c>
      <c r="AD24" s="54" t="n">
        <v>53.345703</v>
      </c>
      <c r="AE24" s="54" t="n">
        <v>54.062897</v>
      </c>
      <c r="AF24" s="54" t="n">
        <v>54.833061</v>
      </c>
      <c r="AG24" s="54" t="n">
        <v>55.682571</v>
      </c>
      <c r="AH24" s="54" t="n"/>
      <c r="AI24" s="171" t="n"/>
    </row>
    <row r="25" ht="15" customHeight="1" s="163">
      <c r="A25" s="30" t="inlineStr">
        <is>
          <t>IGL000:ca_Total</t>
        </is>
      </c>
      <c r="B25" s="25" t="inlineStr">
        <is>
          <t xml:space="preserve">   Total</t>
        </is>
      </c>
      <c r="C25" s="33" t="n"/>
      <c r="D25" s="33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33" t="n"/>
      <c r="O25" s="33" t="n"/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  <c r="AE25" s="33" t="n"/>
      <c r="AF25" s="33" t="n"/>
      <c r="AG25" s="33" t="n"/>
      <c r="AH25" s="33" t="n"/>
      <c r="AI25" s="169" t="n"/>
    </row>
    <row r="27" ht="15" customHeight="1" s="163">
      <c r="B27" s="25" t="inlineStr">
        <is>
          <t>Energy Consumption per Unit of Output</t>
        </is>
      </c>
    </row>
    <row r="28" ht="15" customHeight="1" s="163">
      <c r="B28" s="25" t="inlineStr">
        <is>
          <t>(thousand Btu per 2012 dollar shipments)</t>
        </is>
      </c>
    </row>
    <row r="29" ht="15" customHeight="1" s="163">
      <c r="A29" s="30" t="inlineStr">
        <is>
          <t>IGL000:da_ResidualOil</t>
        </is>
      </c>
      <c r="B29" s="26" t="inlineStr">
        <is>
          <t xml:space="preserve"> Residual Fuel Oil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170" t="n"/>
    </row>
    <row r="30" ht="15" customHeight="1" s="163">
      <c r="A30" s="30" t="inlineStr">
        <is>
          <t>IGL000:da_DistillateOil</t>
        </is>
      </c>
      <c r="B30" s="26" t="inlineStr">
        <is>
          <t xml:space="preserve"> Distillate Fuel Oil</t>
        </is>
      </c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170" t="n"/>
    </row>
    <row r="31" ht="15" customHeight="1" s="163">
      <c r="A31" s="30" t="inlineStr">
        <is>
          <t>IGL000:da_LiquefiedPetr</t>
        </is>
      </c>
      <c r="B31" s="26" t="inlineStr">
        <is>
          <t xml:space="preserve"> Propane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70" t="n"/>
    </row>
    <row r="32" ht="15" customHeight="1" s="163">
      <c r="A32" s="30" t="inlineStr">
        <is>
          <t>IGL000:da_PetroleumSubt</t>
        </is>
      </c>
      <c r="B32" s="26" t="inlineStr">
        <is>
          <t xml:space="preserve">   Petroleum and Other Liquids Subtotal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IGL000:da_NaturalGas</t>
        </is>
      </c>
      <c r="B33" s="26" t="inlineStr">
        <is>
          <t xml:space="preserve"> Natural Gas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IGL000:da_SteamCoal</t>
        </is>
      </c>
      <c r="B34" s="26" t="inlineStr">
        <is>
          <t xml:space="preserve"> Steam Coal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IGL000:da_PurchasedElec</t>
        </is>
      </c>
      <c r="B35" s="26" t="inlineStr">
        <is>
          <t xml:space="preserve"> Purchased Electricity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IGL000:da_Total</t>
        </is>
      </c>
      <c r="B36" s="25" t="inlineStr">
        <is>
          <t xml:space="preserve">   Total</t>
        </is>
      </c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5" t="n"/>
      <c r="AA36" s="35" t="n"/>
      <c r="AB36" s="35" t="n"/>
      <c r="AC36" s="35" t="n"/>
      <c r="AD36" s="35" t="n"/>
      <c r="AE36" s="35" t="n"/>
      <c r="AF36" s="35" t="n"/>
      <c r="AG36" s="35" t="n"/>
      <c r="AH36" s="35" t="n"/>
      <c r="AI36" s="169" t="n"/>
    </row>
    <row r="38" ht="15" customHeight="1" s="163">
      <c r="B38" s="25" t="inlineStr">
        <is>
          <t>Carbon Dioxide Emissions 2/</t>
        </is>
      </c>
    </row>
    <row r="39" ht="15" customHeight="1" s="163">
      <c r="A39" s="30" t="inlineStr">
        <is>
          <t>IGL000:ea_tonscarbon_dd</t>
        </is>
      </c>
      <c r="B39" s="25" t="inlineStr">
        <is>
          <t>(million metric tons carbon dioxide)</t>
        </is>
      </c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6" t="n"/>
      <c r="AA39" s="36" t="n"/>
      <c r="AB39" s="36" t="n"/>
      <c r="AC39" s="36" t="n"/>
      <c r="AD39" s="36" t="n"/>
      <c r="AE39" s="36" t="n"/>
      <c r="AF39" s="36" t="n"/>
      <c r="AG39" s="36" t="n"/>
      <c r="AH39" s="36" t="n"/>
      <c r="AI39" s="169" t="n"/>
    </row>
    <row r="41" ht="15" customHeight="1" s="163">
      <c r="B41" s="25" t="inlineStr">
        <is>
          <t>Combined Heat and Power 3/</t>
        </is>
      </c>
    </row>
    <row r="42" ht="15" customHeight="1" s="163">
      <c r="B42" s="25" t="inlineStr">
        <is>
          <t xml:space="preserve">  Generating Capacity (gigawatts)</t>
        </is>
      </c>
    </row>
    <row r="43" ht="15" customHeight="1" s="163">
      <c r="A43" s="30" t="inlineStr">
        <is>
          <t>IGL000:ga_Petroleum</t>
        </is>
      </c>
      <c r="B43" s="26" t="inlineStr">
        <is>
          <t xml:space="preserve">    Petroleum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IGL000:ga_NaturalGas</t>
        </is>
      </c>
      <c r="B44" s="26" t="inlineStr">
        <is>
          <t xml:space="preserve">    Natural Gas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IGL000:ga_Coal</t>
        </is>
      </c>
      <c r="B45" s="26" t="inlineStr">
        <is>
          <t xml:space="preserve">    Coal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IGL000:ga_Other</t>
        </is>
      </c>
      <c r="B46" s="26" t="inlineStr">
        <is>
          <t xml:space="preserve">    Other 4/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70" t="n"/>
    </row>
    <row r="47" ht="15" customHeight="1" s="163">
      <c r="A47" s="30" t="inlineStr">
        <is>
          <t>IGL000:ga_Total</t>
        </is>
      </c>
      <c r="B47" s="25" t="inlineStr">
        <is>
          <t xml:space="preserve">      Total</t>
        </is>
      </c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169" t="n"/>
    </row>
    <row r="48" ht="15" customHeight="1" s="163">
      <c r="B48" s="25" t="inlineStr">
        <is>
          <t xml:space="preserve">  Net Generation (billion kilowatthours)</t>
        </is>
      </c>
    </row>
    <row r="49" ht="15" customHeight="1" s="163">
      <c r="A49" s="30" t="inlineStr">
        <is>
          <t>IGL000:ha_Petroleum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IGL000:ha_NaturalGas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IGL000:ha_Coal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IGL000:ha_Other</t>
        </is>
      </c>
      <c r="B52" s="26" t="inlineStr">
        <is>
          <t xml:space="preserve">    Other 4/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IGL000:ha_Total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9" t="n"/>
    </row>
    <row r="54" ht="15" customHeight="1" s="163">
      <c r="B54" s="25" t="inlineStr">
        <is>
          <t xml:space="preserve">    Disposition</t>
        </is>
      </c>
    </row>
    <row r="55" ht="15" customHeight="1" s="163">
      <c r="A55" s="30" t="inlineStr">
        <is>
          <t>IGL000:ha_SalestotheGri</t>
        </is>
      </c>
      <c r="B55" s="26" t="inlineStr">
        <is>
          <t xml:space="preserve">      Sales to the Grid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 thickBot="1">
      <c r="A56" s="30" t="inlineStr">
        <is>
          <t>IGL000:ha_Generationfor</t>
        </is>
      </c>
      <c r="B56" s="26" t="inlineStr">
        <is>
          <t xml:space="preserve">      Generation for Own Use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B57" s="164" t="inlineStr">
        <is>
          <t xml:space="preserve">   1/ Includes energy for combined heat and power plants that have a non-regulatory status, small on-site generating systems.</t>
        </is>
      </c>
      <c r="C57" s="164" t="n"/>
      <c r="D57" s="164" t="n"/>
      <c r="E57" s="164" t="n"/>
      <c r="F57" s="164" t="n"/>
      <c r="G57" s="164" t="n"/>
      <c r="H57" s="164" t="n"/>
      <c r="I57" s="164" t="n"/>
      <c r="J57" s="164" t="n"/>
      <c r="K57" s="164" t="n"/>
      <c r="L57" s="164" t="n"/>
      <c r="M57" s="164" t="n"/>
      <c r="N57" s="164" t="n"/>
      <c r="O57" s="164" t="n"/>
      <c r="P57" s="164" t="n"/>
      <c r="Q57" s="164" t="n"/>
      <c r="R57" s="164" t="n"/>
      <c r="S57" s="164" t="n"/>
      <c r="T57" s="164" t="n"/>
      <c r="U57" s="164" t="n"/>
      <c r="V57" s="164" t="n"/>
      <c r="W57" s="164" t="n"/>
      <c r="X57" s="164" t="n"/>
      <c r="Y57" s="164" t="n"/>
      <c r="Z57" s="164" t="n"/>
      <c r="AA57" s="164" t="n"/>
      <c r="AB57" s="164" t="n"/>
      <c r="AC57" s="164" t="n"/>
      <c r="AD57" s="164" t="n"/>
      <c r="AE57" s="164" t="n"/>
      <c r="AF57" s="164" t="n"/>
      <c r="AG57" s="164" t="n"/>
      <c r="AH57" s="164" t="n"/>
      <c r="AI57" s="164" t="n"/>
    </row>
    <row r="58" ht="15" customHeight="1" s="163">
      <c r="B58" s="31" t="inlineStr">
        <is>
          <t xml:space="preserve">   2/ Includes emissions attributable to the fuels consumed to generate the purchased electricity.</t>
        </is>
      </c>
    </row>
    <row r="59" ht="15" customHeight="1" s="163">
      <c r="B59" s="31" t="inlineStr">
        <is>
          <t xml:space="preserve">   3/ Includes industrial-owned generators not classified as combined heat and power, such as standby generators.</t>
        </is>
      </c>
    </row>
    <row r="60" ht="15" customHeight="1" s="163">
      <c r="B60" s="31" t="inlineStr">
        <is>
          <t xml:space="preserve">   4/ Includes wood and other biomass, waste heat, municipal waste, and renewable sources.</t>
        </is>
      </c>
    </row>
    <row r="61" ht="15" customHeight="1" s="163">
      <c r="B61" s="31" t="inlineStr">
        <is>
          <t xml:space="preserve">   Btu = British thermal unit.</t>
        </is>
      </c>
    </row>
    <row r="62" ht="15" customHeight="1" s="163">
      <c r="B62" s="31" t="inlineStr">
        <is>
          <t xml:space="preserve">   - - = Not applicable.</t>
        </is>
      </c>
    </row>
    <row r="63" ht="15" customHeight="1" s="163">
      <c r="B63" s="31" t="inlineStr">
        <is>
          <t xml:space="preserve">   Note:  Includes estimated consumption for petroleum and other liquids.  Totals may not equal sum of components due to independent</t>
        </is>
      </c>
    </row>
    <row r="64" ht="15" customHeight="1" s="163">
      <c r="B64" s="31" t="inlineStr">
        <is>
          <t>rounding.</t>
        </is>
      </c>
    </row>
    <row r="65" ht="15" customHeight="1" s="163">
      <c r="B65" s="31" t="inlineStr">
        <is>
          <t xml:space="preserve">   Sources:  2019 value of shipments:  IHS Markit, Macroeconomic model, May 2019.</t>
        </is>
      </c>
    </row>
    <row r="66" ht="15" customHeight="1" s="163">
      <c r="B66" s="31" t="inlineStr">
        <is>
          <t>Other 2019:  U.S. Energy Information Administration (EIA), Short-Term Energy Outlook, October 2019 and EIA, AEO2020 National Energy</t>
        </is>
      </c>
    </row>
    <row r="67" ht="15" customHeight="1" s="163">
      <c r="B67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width="3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ICM000</t>
        </is>
      </c>
      <c r="B10" s="24" t="inlineStr">
        <is>
          <t>29. Cement and Lime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ICM000:ba_ValueofShipme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Format="1" customHeight="1" s="55">
      <c r="A18" s="53" t="inlineStr">
        <is>
          <t>ICM000:ca_DistillateOil</t>
        </is>
      </c>
      <c r="B18" s="39" t="inlineStr">
        <is>
          <t xml:space="preserve"> Distillate Fuel Oil</t>
        </is>
      </c>
      <c r="C18" s="54" t="n">
        <v>3.987905</v>
      </c>
      <c r="D18" s="54" t="n">
        <v>3.829889</v>
      </c>
      <c r="E18" s="54" t="n">
        <v>4.052838</v>
      </c>
      <c r="F18" s="54" t="n">
        <v>4.146105</v>
      </c>
      <c r="G18" s="54" t="n">
        <v>4.205568</v>
      </c>
      <c r="H18" s="54" t="n">
        <v>4.259976</v>
      </c>
      <c r="I18" s="54" t="n">
        <v>4.269629</v>
      </c>
      <c r="J18" s="54" t="n">
        <v>4.259284</v>
      </c>
      <c r="K18" s="54" t="n">
        <v>4.248927</v>
      </c>
      <c r="L18" s="54" t="n">
        <v>4.24119</v>
      </c>
      <c r="M18" s="54" t="n">
        <v>4.247199</v>
      </c>
      <c r="N18" s="54" t="n">
        <v>4.268338</v>
      </c>
      <c r="O18" s="54" t="n">
        <v>4.265474</v>
      </c>
      <c r="P18" s="54" t="n">
        <v>4.245457</v>
      </c>
      <c r="Q18" s="54" t="n">
        <v>4.128989</v>
      </c>
      <c r="R18" s="54" t="n">
        <v>4.169559</v>
      </c>
      <c r="S18" s="54" t="n">
        <v>4.186777</v>
      </c>
      <c r="T18" s="54" t="n">
        <v>4.176482</v>
      </c>
      <c r="U18" s="54" t="n">
        <v>4.161478</v>
      </c>
      <c r="V18" s="54" t="n">
        <v>4.140946</v>
      </c>
      <c r="W18" s="54" t="n">
        <v>4.126722</v>
      </c>
      <c r="X18" s="54" t="n">
        <v>4.121328</v>
      </c>
      <c r="Y18" s="54" t="n">
        <v>4.103189</v>
      </c>
      <c r="Z18" s="54" t="n">
        <v>4.088061</v>
      </c>
      <c r="AA18" s="54" t="n">
        <v>4.07594</v>
      </c>
      <c r="AB18" s="54" t="n">
        <v>4.061625</v>
      </c>
      <c r="AC18" s="54" t="n">
        <v>4.051844</v>
      </c>
      <c r="AD18" s="54" t="n">
        <v>4.037788</v>
      </c>
      <c r="AE18" s="54" t="n">
        <v>4.02947</v>
      </c>
      <c r="AF18" s="54" t="n">
        <v>4.024477</v>
      </c>
      <c r="AG18" s="54" t="n">
        <v>4.025773</v>
      </c>
      <c r="AH18" s="54" t="n"/>
      <c r="AI18" s="171" t="n"/>
    </row>
    <row r="19" ht="15" customFormat="1" customHeight="1" s="55">
      <c r="A19" s="53" t="inlineStr">
        <is>
          <t>ICM000:ca_ResidualOil</t>
        </is>
      </c>
      <c r="B19" s="39" t="inlineStr">
        <is>
          <t xml:space="preserve"> Residual Fuel Oil</t>
        </is>
      </c>
      <c r="C19" s="54" t="n">
        <v>0.36896</v>
      </c>
      <c r="D19" s="54" t="n">
        <v>0.368909</v>
      </c>
      <c r="E19" s="54" t="n">
        <v>0.369892</v>
      </c>
      <c r="F19" s="54" t="n">
        <v>0.388754</v>
      </c>
      <c r="G19" s="54" t="n">
        <v>0.407616</v>
      </c>
      <c r="H19" s="54" t="n">
        <v>0.417046</v>
      </c>
      <c r="I19" s="54" t="n">
        <v>0.426478</v>
      </c>
      <c r="J19" s="54" t="n">
        <v>0.435909</v>
      </c>
      <c r="K19" s="54" t="n">
        <v>0.44534</v>
      </c>
      <c r="L19" s="54" t="n">
        <v>0.450055</v>
      </c>
      <c r="M19" s="54" t="n">
        <v>0.45477</v>
      </c>
      <c r="N19" s="54" t="n">
        <v>0.459486</v>
      </c>
      <c r="O19" s="54" t="n">
        <v>0.464201</v>
      </c>
      <c r="P19" s="54" t="n">
        <v>0.464201</v>
      </c>
      <c r="Q19" s="54" t="n">
        <v>0.464201</v>
      </c>
      <c r="R19" s="54" t="n">
        <v>0.464201</v>
      </c>
      <c r="S19" s="54" t="n">
        <v>0.4642</v>
      </c>
      <c r="T19" s="54" t="n">
        <v>0.4642</v>
      </c>
      <c r="U19" s="54" t="n">
        <v>0.4642</v>
      </c>
      <c r="V19" s="54" t="n">
        <v>0.4642</v>
      </c>
      <c r="W19" s="54" t="n">
        <v>0.4642</v>
      </c>
      <c r="X19" s="54" t="n">
        <v>0.4642</v>
      </c>
      <c r="Y19" s="54" t="n">
        <v>0.4642</v>
      </c>
      <c r="Z19" s="54" t="n">
        <v>0.464199</v>
      </c>
      <c r="AA19" s="54" t="n">
        <v>0.464199</v>
      </c>
      <c r="AB19" s="54" t="n">
        <v>0.464199</v>
      </c>
      <c r="AC19" s="54" t="n">
        <v>0.464199</v>
      </c>
      <c r="AD19" s="54" t="n">
        <v>0.464199</v>
      </c>
      <c r="AE19" s="54" t="n">
        <v>0.464198</v>
      </c>
      <c r="AF19" s="54" t="n">
        <v>0.464198</v>
      </c>
      <c r="AG19" s="54" t="n">
        <v>0.464198</v>
      </c>
      <c r="AH19" s="54" t="n"/>
      <c r="AI19" s="171" t="n"/>
    </row>
    <row r="20" ht="15" customFormat="1" customHeight="1" s="55">
      <c r="A20" s="53" t="inlineStr">
        <is>
          <t>ICM000:ca_LiquefiedPetr</t>
        </is>
      </c>
      <c r="B20" s="39" t="inlineStr">
        <is>
          <t xml:space="preserve"> Propane</t>
        </is>
      </c>
      <c r="C20" s="54" t="n">
        <v>1.888188</v>
      </c>
      <c r="D20" s="54" t="n">
        <v>1.755724</v>
      </c>
      <c r="E20" s="54" t="n">
        <v>1.401769</v>
      </c>
      <c r="F20" s="54" t="n">
        <v>1.554582</v>
      </c>
      <c r="G20" s="54" t="n">
        <v>1.546365</v>
      </c>
      <c r="H20" s="54" t="n">
        <v>1.537559</v>
      </c>
      <c r="I20" s="54" t="n">
        <v>1.548292</v>
      </c>
      <c r="J20" s="54" t="n">
        <v>1.54294</v>
      </c>
      <c r="K20" s="54" t="n">
        <v>1.513109</v>
      </c>
      <c r="L20" s="54" t="n">
        <v>1.484997</v>
      </c>
      <c r="M20" s="54" t="n">
        <v>1.44022</v>
      </c>
      <c r="N20" s="54" t="n">
        <v>1.427833</v>
      </c>
      <c r="O20" s="54" t="n">
        <v>1.419518</v>
      </c>
      <c r="P20" s="54" t="n">
        <v>1.409142</v>
      </c>
      <c r="Q20" s="54" t="n">
        <v>1.398605</v>
      </c>
      <c r="R20" s="54" t="n">
        <v>1.398815</v>
      </c>
      <c r="S20" s="54" t="n">
        <v>1.39165</v>
      </c>
      <c r="T20" s="54" t="n">
        <v>1.368541</v>
      </c>
      <c r="U20" s="54" t="n">
        <v>1.357176</v>
      </c>
      <c r="V20" s="54" t="n">
        <v>1.346115</v>
      </c>
      <c r="W20" s="54" t="n">
        <v>1.335852</v>
      </c>
      <c r="X20" s="54" t="n">
        <v>1.325507</v>
      </c>
      <c r="Y20" s="54" t="n">
        <v>1.312057</v>
      </c>
      <c r="Z20" s="54" t="n">
        <v>1.30743</v>
      </c>
      <c r="AA20" s="54" t="n">
        <v>1.299644</v>
      </c>
      <c r="AB20" s="54" t="n">
        <v>1.293308</v>
      </c>
      <c r="AC20" s="54" t="n">
        <v>1.284016</v>
      </c>
      <c r="AD20" s="54" t="n">
        <v>1.273958</v>
      </c>
      <c r="AE20" s="54" t="n">
        <v>1.261428</v>
      </c>
      <c r="AF20" s="54" t="n">
        <v>1.251333</v>
      </c>
      <c r="AG20" s="54" t="n">
        <v>1.246258</v>
      </c>
      <c r="AH20" s="54" t="n"/>
      <c r="AI20" s="171" t="n"/>
    </row>
    <row r="21" ht="15" customFormat="1" customHeight="1" s="55">
      <c r="A21" s="53" t="inlineStr">
        <is>
          <t>ICM000:ca_PetroleumCoke</t>
        </is>
      </c>
      <c r="B21" s="39" t="inlineStr">
        <is>
          <t xml:space="preserve"> Petroleum Coke</t>
        </is>
      </c>
      <c r="C21" s="54" t="n">
        <v>3.722695</v>
      </c>
      <c r="D21" s="54" t="n">
        <v>3.559601</v>
      </c>
      <c r="E21" s="54" t="n">
        <v>3.107278</v>
      </c>
      <c r="F21" s="54" t="n">
        <v>4.078048</v>
      </c>
      <c r="G21" s="54" t="n">
        <v>4.997369</v>
      </c>
      <c r="H21" s="54" t="n">
        <v>5.397655</v>
      </c>
      <c r="I21" s="54" t="n">
        <v>5.75982</v>
      </c>
      <c r="J21" s="54" t="n">
        <v>6.089972</v>
      </c>
      <c r="K21" s="54" t="n">
        <v>6.392075</v>
      </c>
      <c r="L21" s="54" t="n">
        <v>6.466715</v>
      </c>
      <c r="M21" s="54" t="n">
        <v>6.551399</v>
      </c>
      <c r="N21" s="54" t="n">
        <v>6.647859</v>
      </c>
      <c r="O21" s="54" t="n">
        <v>6.711565</v>
      </c>
      <c r="P21" s="54" t="n">
        <v>6.563899</v>
      </c>
      <c r="Q21" s="54" t="n">
        <v>6.224923</v>
      </c>
      <c r="R21" s="54" t="n">
        <v>6.378586</v>
      </c>
      <c r="S21" s="54" t="n">
        <v>6.510181</v>
      </c>
      <c r="T21" s="54" t="n">
        <v>6.60831</v>
      </c>
      <c r="U21" s="54" t="n">
        <v>6.694974</v>
      </c>
      <c r="V21" s="54" t="n">
        <v>6.761631</v>
      </c>
      <c r="W21" s="54" t="n">
        <v>6.871954</v>
      </c>
      <c r="X21" s="54" t="n">
        <v>6.99157</v>
      </c>
      <c r="Y21" s="54" t="n">
        <v>7.085752</v>
      </c>
      <c r="Z21" s="54" t="n">
        <v>7.183351</v>
      </c>
      <c r="AA21" s="54" t="n">
        <v>7.282287</v>
      </c>
      <c r="AB21" s="54" t="n">
        <v>7.379711</v>
      </c>
      <c r="AC21" s="54" t="n">
        <v>7.481922</v>
      </c>
      <c r="AD21" s="54" t="n">
        <v>7.57705</v>
      </c>
      <c r="AE21" s="54" t="n">
        <v>7.676254</v>
      </c>
      <c r="AF21" s="54" t="n">
        <v>7.782771</v>
      </c>
      <c r="AG21" s="54" t="n">
        <v>7.896295</v>
      </c>
      <c r="AH21" s="54" t="n"/>
      <c r="AI21" s="171" t="n"/>
    </row>
    <row r="22" ht="15" customFormat="1" customHeight="1" s="55">
      <c r="A22" s="53" t="inlineStr">
        <is>
          <t>ICM000:ca_OtherPetroleu</t>
        </is>
      </c>
      <c r="B22" s="39" t="inlineStr">
        <is>
          <t xml:space="preserve"> Other Petroleum 2/</t>
        </is>
      </c>
      <c r="C22" s="54" t="n">
        <v>0</v>
      </c>
      <c r="D22" s="54" t="n">
        <v>0</v>
      </c>
      <c r="E22" s="54" t="n">
        <v>0</v>
      </c>
      <c r="F22" s="54" t="n">
        <v>0</v>
      </c>
      <c r="G22" s="54" t="n">
        <v>0</v>
      </c>
      <c r="H22" s="54" t="n">
        <v>0</v>
      </c>
      <c r="I22" s="54" t="n">
        <v>0</v>
      </c>
      <c r="J22" s="54" t="n">
        <v>0</v>
      </c>
      <c r="K22" s="54" t="n">
        <v>0</v>
      </c>
      <c r="L22" s="54" t="n">
        <v>0</v>
      </c>
      <c r="M22" s="54" t="n">
        <v>0</v>
      </c>
      <c r="N22" s="54" t="n">
        <v>0</v>
      </c>
      <c r="O22" s="54" t="n">
        <v>0</v>
      </c>
      <c r="P22" s="54" t="n">
        <v>0</v>
      </c>
      <c r="Q22" s="54" t="n">
        <v>0</v>
      </c>
      <c r="R22" s="54" t="n">
        <v>0</v>
      </c>
      <c r="S22" s="54" t="n">
        <v>0</v>
      </c>
      <c r="T22" s="54" t="n">
        <v>0</v>
      </c>
      <c r="U22" s="54" t="n">
        <v>0</v>
      </c>
      <c r="V22" s="54" t="n">
        <v>0</v>
      </c>
      <c r="W22" s="54" t="n">
        <v>0</v>
      </c>
      <c r="X22" s="54" t="n">
        <v>0</v>
      </c>
      <c r="Y22" s="54" t="n">
        <v>0</v>
      </c>
      <c r="Z22" s="54" t="n">
        <v>0</v>
      </c>
      <c r="AA22" s="54" t="n">
        <v>0</v>
      </c>
      <c r="AB22" s="54" t="n">
        <v>0</v>
      </c>
      <c r="AC22" s="54" t="n">
        <v>0</v>
      </c>
      <c r="AD22" s="54" t="n">
        <v>0</v>
      </c>
      <c r="AE22" s="54" t="n">
        <v>0</v>
      </c>
      <c r="AF22" s="54" t="n">
        <v>0</v>
      </c>
      <c r="AG22" s="54" t="n">
        <v>0</v>
      </c>
      <c r="AH22" s="54" t="n"/>
      <c r="AI22" s="171" t="n"/>
    </row>
    <row r="23" ht="15" customFormat="1" customHeight="1" s="55">
      <c r="A23" s="53" t="inlineStr">
        <is>
          <t>ICM000:ca_PetroleumSubt</t>
        </is>
      </c>
      <c r="B23" s="39" t="inlineStr">
        <is>
          <t xml:space="preserve">   Petroleum and Other Liquids Subtotal</t>
        </is>
      </c>
      <c r="C23" s="54" t="n"/>
      <c r="D23" s="54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171" t="n"/>
    </row>
    <row r="24" ht="15" customFormat="1" customHeight="1" s="55">
      <c r="A24" s="53" t="inlineStr">
        <is>
          <t>ICM000:ca_NaturalGas</t>
        </is>
      </c>
      <c r="B24" s="39" t="inlineStr">
        <is>
          <t xml:space="preserve"> Natural Gas</t>
        </is>
      </c>
      <c r="C24" s="54" t="n">
        <v>30.894156</v>
      </c>
      <c r="D24" s="54" t="n">
        <v>29.948093</v>
      </c>
      <c r="E24" s="54" t="n">
        <v>30.815184</v>
      </c>
      <c r="F24" s="54" t="n">
        <v>30.406286</v>
      </c>
      <c r="G24" s="54" t="n">
        <v>29.768797</v>
      </c>
      <c r="H24" s="54" t="n">
        <v>29.439913</v>
      </c>
      <c r="I24" s="54" t="n">
        <v>28.97036</v>
      </c>
      <c r="J24" s="54" t="n">
        <v>28.422546</v>
      </c>
      <c r="K24" s="54" t="n">
        <v>27.888746</v>
      </c>
      <c r="L24" s="54" t="n">
        <v>27.557499</v>
      </c>
      <c r="M24" s="54" t="n">
        <v>27.326876</v>
      </c>
      <c r="N24" s="54" t="n">
        <v>27.23768</v>
      </c>
      <c r="O24" s="54" t="n">
        <v>27.152939</v>
      </c>
      <c r="P24" s="54" t="n">
        <v>27.077442</v>
      </c>
      <c r="Q24" s="54" t="n">
        <v>26.96129</v>
      </c>
      <c r="R24" s="54" t="n">
        <v>26.977192</v>
      </c>
      <c r="S24" s="54" t="n">
        <v>26.832598</v>
      </c>
      <c r="T24" s="54" t="n">
        <v>26.520716</v>
      </c>
      <c r="U24" s="54" t="n">
        <v>26.232624</v>
      </c>
      <c r="V24" s="54" t="n">
        <v>25.882364</v>
      </c>
      <c r="W24" s="54" t="n">
        <v>25.606945</v>
      </c>
      <c r="X24" s="54" t="n">
        <v>25.380075</v>
      </c>
      <c r="Y24" s="54" t="n">
        <v>25.041517</v>
      </c>
      <c r="Z24" s="54" t="n">
        <v>24.726595</v>
      </c>
      <c r="AA24" s="54" t="n">
        <v>24.449667</v>
      </c>
      <c r="AB24" s="54" t="n">
        <v>24.209707</v>
      </c>
      <c r="AC24" s="54" t="n">
        <v>23.981546</v>
      </c>
      <c r="AD24" s="54" t="n">
        <v>23.708708</v>
      </c>
      <c r="AE24" s="54" t="n">
        <v>23.466814</v>
      </c>
      <c r="AF24" s="54" t="n">
        <v>23.251955</v>
      </c>
      <c r="AG24" s="54" t="n">
        <v>23.0641</v>
      </c>
      <c r="AH24" s="54" t="n"/>
      <c r="AI24" s="171" t="n"/>
    </row>
    <row r="25" ht="15" customFormat="1" customHeight="1" s="55">
      <c r="A25" s="53" t="inlineStr">
        <is>
          <t>ICM000:ca_SteamCoal</t>
        </is>
      </c>
      <c r="B25" s="39" t="inlineStr">
        <is>
          <t xml:space="preserve"> Steam Coal</t>
        </is>
      </c>
      <c r="C25" s="54" t="n">
        <v>154.520187</v>
      </c>
      <c r="D25" s="54" t="n">
        <v>148.348755</v>
      </c>
      <c r="E25" s="54" t="n">
        <v>147.184937</v>
      </c>
      <c r="F25" s="54" t="n">
        <v>144.156982</v>
      </c>
      <c r="G25" s="54" t="n">
        <v>140.101151</v>
      </c>
      <c r="H25" s="54" t="n">
        <v>134.939514</v>
      </c>
      <c r="I25" s="54" t="n">
        <v>129.093445</v>
      </c>
      <c r="J25" s="54" t="n">
        <v>122.716736</v>
      </c>
      <c r="K25" s="54" t="n">
        <v>116.005646</v>
      </c>
      <c r="L25" s="54" t="n">
        <v>108.92942</v>
      </c>
      <c r="M25" s="54" t="n">
        <v>101.993446</v>
      </c>
      <c r="N25" s="54" t="n">
        <v>95.376762</v>
      </c>
      <c r="O25" s="54" t="n">
        <v>88.898048</v>
      </c>
      <c r="P25" s="54" t="n">
        <v>82.457672</v>
      </c>
      <c r="Q25" s="54" t="n">
        <v>75.419991</v>
      </c>
      <c r="R25" s="54" t="n">
        <v>73.39574399999999</v>
      </c>
      <c r="S25" s="54" t="n">
        <v>71.555809</v>
      </c>
      <c r="T25" s="54" t="n">
        <v>69.823036</v>
      </c>
      <c r="U25" s="54" t="n">
        <v>68.34226200000001</v>
      </c>
      <c r="V25" s="54" t="n">
        <v>66.97653200000001</v>
      </c>
      <c r="W25" s="54" t="n">
        <v>65.99778000000001</v>
      </c>
      <c r="X25" s="54" t="n">
        <v>65.21489</v>
      </c>
      <c r="Y25" s="54" t="n">
        <v>64.374878</v>
      </c>
      <c r="Z25" s="54" t="n">
        <v>63.643894</v>
      </c>
      <c r="AA25" s="54" t="n">
        <v>63.012375</v>
      </c>
      <c r="AB25" s="54" t="n">
        <v>62.44635</v>
      </c>
      <c r="AC25" s="54" t="n">
        <v>61.960434</v>
      </c>
      <c r="AD25" s="54" t="n">
        <v>61.476112</v>
      </c>
      <c r="AE25" s="54" t="n">
        <v>61.072483</v>
      </c>
      <c r="AF25" s="54" t="n">
        <v>60.760838</v>
      </c>
      <c r="AG25" s="54" t="n">
        <v>60.539379</v>
      </c>
      <c r="AH25" s="54" t="n"/>
      <c r="AI25" s="171" t="n"/>
    </row>
    <row r="26" ht="15" customFormat="1" customHeight="1" s="55">
      <c r="A26" s="53" t="inlineStr">
        <is>
          <t>ICM000:ca_Metallurgical</t>
        </is>
      </c>
      <c r="B26" s="39" t="inlineStr">
        <is>
          <t xml:space="preserve"> Metallurgical Coal</t>
        </is>
      </c>
      <c r="C26" s="54" t="n"/>
      <c r="D26" s="54" t="n"/>
      <c r="E26" s="54" t="n"/>
      <c r="F26" s="54" t="n"/>
      <c r="G26" s="54" t="n"/>
      <c r="H26" s="54" t="n"/>
      <c r="I26" s="54" t="n"/>
      <c r="J26" s="54" t="n"/>
      <c r="K26" s="54" t="n"/>
      <c r="L26" s="54" t="n"/>
      <c r="M26" s="54" t="n"/>
      <c r="N26" s="54" t="n"/>
      <c r="O26" s="54" t="n"/>
      <c r="P26" s="54" t="n"/>
      <c r="Q26" s="54" t="n"/>
      <c r="R26" s="54" t="n"/>
      <c r="S26" s="54" t="n"/>
      <c r="T26" s="54" t="n"/>
      <c r="U26" s="54" t="n"/>
      <c r="V26" s="54" t="n"/>
      <c r="W26" s="54" t="n"/>
      <c r="X26" s="54" t="n"/>
      <c r="Y26" s="54" t="n"/>
      <c r="Z26" s="54" t="n"/>
      <c r="AA26" s="54" t="n"/>
      <c r="AB26" s="54" t="n"/>
      <c r="AC26" s="54" t="n"/>
      <c r="AD26" s="54" t="n"/>
      <c r="AE26" s="54" t="n"/>
      <c r="AF26" s="54" t="n"/>
      <c r="AG26" s="54" t="n"/>
      <c r="AH26" s="54" t="n"/>
      <c r="AI26" s="171" t="n"/>
    </row>
    <row r="27" ht="15" customFormat="1" customHeight="1" s="55">
      <c r="A27" s="53" t="inlineStr">
        <is>
          <t>ICM000:ca_CoalSubtotal</t>
        </is>
      </c>
      <c r="B27" s="39" t="inlineStr">
        <is>
          <t xml:space="preserve">   Coal Subtotal</t>
        </is>
      </c>
      <c r="C27" s="54" t="n">
        <v>154.520187</v>
      </c>
      <c r="D27" s="54" t="n">
        <v>148.348755</v>
      </c>
      <c r="E27" s="54" t="n">
        <v>147.184937</v>
      </c>
      <c r="F27" s="54" t="n">
        <v>144.156982</v>
      </c>
      <c r="G27" s="54" t="n">
        <v>140.101151</v>
      </c>
      <c r="H27" s="54" t="n">
        <v>134.939514</v>
      </c>
      <c r="I27" s="54" t="n">
        <v>129.093445</v>
      </c>
      <c r="J27" s="54" t="n">
        <v>122.716736</v>
      </c>
      <c r="K27" s="54" t="n">
        <v>116.005646</v>
      </c>
      <c r="L27" s="54" t="n">
        <v>108.92942</v>
      </c>
      <c r="M27" s="54" t="n">
        <v>101.993446</v>
      </c>
      <c r="N27" s="54" t="n">
        <v>95.376762</v>
      </c>
      <c r="O27" s="54" t="n">
        <v>88.898048</v>
      </c>
      <c r="P27" s="54" t="n">
        <v>82.457672</v>
      </c>
      <c r="Q27" s="54" t="n">
        <v>75.419991</v>
      </c>
      <c r="R27" s="54" t="n">
        <v>73.39574399999999</v>
      </c>
      <c r="S27" s="54" t="n">
        <v>71.555809</v>
      </c>
      <c r="T27" s="54" t="n">
        <v>69.823036</v>
      </c>
      <c r="U27" s="54" t="n">
        <v>68.34226200000001</v>
      </c>
      <c r="V27" s="54" t="n">
        <v>66.97653200000001</v>
      </c>
      <c r="W27" s="54" t="n">
        <v>65.99778000000001</v>
      </c>
      <c r="X27" s="54" t="n">
        <v>65.21489</v>
      </c>
      <c r="Y27" s="54" t="n">
        <v>64.374878</v>
      </c>
      <c r="Z27" s="54" t="n">
        <v>63.643894</v>
      </c>
      <c r="AA27" s="54" t="n">
        <v>63.012375</v>
      </c>
      <c r="AB27" s="54" t="n">
        <v>62.44635</v>
      </c>
      <c r="AC27" s="54" t="n">
        <v>61.960434</v>
      </c>
      <c r="AD27" s="54" t="n">
        <v>61.476112</v>
      </c>
      <c r="AE27" s="54" t="n">
        <v>61.072483</v>
      </c>
      <c r="AF27" s="54" t="n">
        <v>60.760838</v>
      </c>
      <c r="AG27" s="54" t="n">
        <v>60.539379</v>
      </c>
      <c r="AH27" s="54" t="n"/>
      <c r="AI27" s="171" t="n"/>
    </row>
    <row r="28" ht="15" customFormat="1" customHeight="1" s="55">
      <c r="A28" s="53" t="inlineStr">
        <is>
          <t>ICM000:ca_Renewables</t>
        </is>
      </c>
      <c r="B28" s="39" t="inlineStr">
        <is>
          <t xml:space="preserve"> Renewables</t>
        </is>
      </c>
      <c r="C28" s="54" t="n"/>
      <c r="D28" s="54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/>
      <c r="R28" s="54" t="n"/>
      <c r="S28" s="54" t="n"/>
      <c r="T28" s="54" t="n"/>
      <c r="U28" s="54" t="n"/>
      <c r="V28" s="54" t="n"/>
      <c r="W28" s="54" t="n"/>
      <c r="X28" s="54" t="n"/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171" t="n"/>
    </row>
    <row r="29" ht="15" customFormat="1" customHeight="1" s="55">
      <c r="A29" s="53" t="inlineStr">
        <is>
          <t>ICM000:ca_PurchasedElec</t>
        </is>
      </c>
      <c r="B29" s="39" t="inlineStr">
        <is>
          <t xml:space="preserve"> Purchased Electricity</t>
        </is>
      </c>
      <c r="C29" s="54" t="n">
        <v>43.718864</v>
      </c>
      <c r="D29" s="54" t="n">
        <v>42.480247</v>
      </c>
      <c r="E29" s="54" t="n">
        <v>42.47945</v>
      </c>
      <c r="F29" s="54" t="n">
        <v>43.446609</v>
      </c>
      <c r="G29" s="54" t="n">
        <v>44.268932</v>
      </c>
      <c r="H29" s="54" t="n">
        <v>44.737381</v>
      </c>
      <c r="I29" s="54" t="n">
        <v>44.673653</v>
      </c>
      <c r="J29" s="54" t="n">
        <v>44.341175</v>
      </c>
      <c r="K29" s="54" t="n">
        <v>43.849201</v>
      </c>
      <c r="L29" s="54" t="n">
        <v>43.22242</v>
      </c>
      <c r="M29" s="54" t="n">
        <v>42.70808</v>
      </c>
      <c r="N29" s="54" t="n">
        <v>42.284073</v>
      </c>
      <c r="O29" s="54" t="n">
        <v>41.740139</v>
      </c>
      <c r="P29" s="54" t="n">
        <v>41.221882</v>
      </c>
      <c r="Q29" s="54" t="n">
        <v>40.597088</v>
      </c>
      <c r="R29" s="54" t="n">
        <v>40.402599</v>
      </c>
      <c r="S29" s="54" t="n">
        <v>40.165749</v>
      </c>
      <c r="T29" s="54" t="n">
        <v>39.894882</v>
      </c>
      <c r="U29" s="54" t="n">
        <v>39.674553</v>
      </c>
      <c r="V29" s="54" t="n">
        <v>39.444622</v>
      </c>
      <c r="W29" s="54" t="n">
        <v>39.425949</v>
      </c>
      <c r="X29" s="54" t="n">
        <v>39.488869</v>
      </c>
      <c r="Y29" s="54" t="n">
        <v>39.471535</v>
      </c>
      <c r="Z29" s="54" t="n">
        <v>39.515663</v>
      </c>
      <c r="AA29" s="54" t="n">
        <v>39.610523</v>
      </c>
      <c r="AB29" s="54" t="n">
        <v>39.719521</v>
      </c>
      <c r="AC29" s="54" t="n">
        <v>39.879459</v>
      </c>
      <c r="AD29" s="54" t="n">
        <v>40.01429</v>
      </c>
      <c r="AE29" s="54" t="n">
        <v>40.191807</v>
      </c>
      <c r="AF29" s="54" t="n">
        <v>40.442139</v>
      </c>
      <c r="AG29" s="54" t="n">
        <v>40.749641</v>
      </c>
      <c r="AH29" s="54" t="n"/>
      <c r="AI29" s="171" t="n"/>
    </row>
    <row r="30" ht="15" customFormat="1" customHeight="1" s="55">
      <c r="A30" s="53" t="inlineStr">
        <is>
          <t>ICM000:ca_Total</t>
        </is>
      </c>
      <c r="B30" s="56" t="inlineStr">
        <is>
          <t xml:space="preserve">   Total</t>
        </is>
      </c>
      <c r="C30" s="57" t="n"/>
      <c r="D30" s="57" t="n"/>
      <c r="E30" s="57" t="n"/>
      <c r="F30" s="57" t="n"/>
      <c r="G30" s="57" t="n"/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172" t="n"/>
    </row>
    <row r="32" ht="15" customHeight="1" s="163">
      <c r="B32" s="25" t="inlineStr">
        <is>
          <t>Energy Consumption per Unit of Output</t>
        </is>
      </c>
    </row>
    <row r="33" ht="15" customHeight="1" s="163">
      <c r="B33" s="25" t="inlineStr">
        <is>
          <t>(thousand Btu per 2012 dollar shipments)</t>
        </is>
      </c>
    </row>
    <row r="34" ht="15" customHeight="1" s="163">
      <c r="A34" s="30" t="inlineStr">
        <is>
          <t>ICM000:da_DistillateOil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ICM000:da_ResidualOil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ICM000:da_LiquefiedPetr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ICM000:da_PetroleumCoke</t>
        </is>
      </c>
      <c r="B37" s="26" t="inlineStr">
        <is>
          <t xml:space="preserve"> Petroleum Coke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ICM000:da_OtherPetroleu</t>
        </is>
      </c>
      <c r="B38" s="26" t="inlineStr">
        <is>
          <t xml:space="preserve"> Other Petroleum 2/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ICM000:da_PetroleumSubt</t>
        </is>
      </c>
      <c r="B39" s="26" t="inlineStr">
        <is>
          <t xml:space="preserve">   Petroleum and Other Liquids Subtotal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ICM000:da_NaturalGas</t>
        </is>
      </c>
      <c r="B40" s="26" t="inlineStr">
        <is>
          <t xml:space="preserve"> Natural Gas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ICM000:da_SteamCoal</t>
        </is>
      </c>
      <c r="B41" s="26" t="inlineStr">
        <is>
          <t xml:space="preserve"> Steam Coal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ICM000:da_Metallurgical</t>
        </is>
      </c>
      <c r="B42" s="26" t="inlineStr">
        <is>
          <t xml:space="preserve"> Metallurgical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ICM000:da_CoalSubtotal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ICM000:da_Renewables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ICM000:da_PurchasedElec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ICM000:da_Total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9" t="n"/>
    </row>
    <row r="48" ht="15" customHeight="1" s="163">
      <c r="B48" s="25" t="inlineStr">
        <is>
          <t>Carbon Dioxide Emissions 3/</t>
        </is>
      </c>
    </row>
    <row r="49" ht="15" customHeight="1" s="163">
      <c r="A49" s="30" t="inlineStr">
        <is>
          <t>ICM000:ea_tonscarbon_dd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1" ht="15" customHeight="1" s="163">
      <c r="B51" s="25" t="inlineStr">
        <is>
          <t>Combined Heat and Power 4/</t>
        </is>
      </c>
    </row>
    <row r="52" ht="15" customHeight="1" s="163">
      <c r="B52" s="25" t="inlineStr">
        <is>
          <t xml:space="preserve">  Generating Capacity (gigawatts)</t>
        </is>
      </c>
    </row>
    <row r="53" ht="15" customHeight="1" s="163">
      <c r="A53" s="30" t="inlineStr">
        <is>
          <t>ICM000:ga_Petroleum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ICM000:ga_NaturalGas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ICM000:ga_Coal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ICM000:ga_Other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ICM000:ga_Total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Net Generation (billion kilowatthours)</t>
        </is>
      </c>
    </row>
    <row r="59" ht="15" customHeight="1" s="163">
      <c r="A59" s="30" t="inlineStr">
        <is>
          <t>ICM000:ha_Petroleum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ICM000:ha_NaturalGas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>
      <c r="A61" s="30" t="inlineStr">
        <is>
          <t>ICM000:ha_Coal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>
      <c r="A62" s="30" t="inlineStr">
        <is>
          <t>ICM000:ha_Other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ICM000:ha_Total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9" t="n"/>
    </row>
    <row r="64" ht="15" customHeight="1" s="163">
      <c r="B64" s="25" t="inlineStr">
        <is>
          <t xml:space="preserve">    Disposition</t>
        </is>
      </c>
    </row>
    <row r="65" ht="15" customHeight="1" s="163">
      <c r="A65" s="30" t="inlineStr">
        <is>
          <t>ICM000:ha_SalestotheGri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 thickBot="1">
      <c r="A66" s="30" t="inlineStr">
        <is>
          <t>ICM000:ha_Generationfor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B67" s="164" t="inlineStr">
        <is>
          <t xml:space="preserve">   1/ Includes energy for combined heat and power plants that have a non-regulatory status, small on-site generating systems.</t>
        </is>
      </c>
      <c r="C67" s="165" t="n"/>
      <c r="D67" s="165" t="n"/>
      <c r="E67" s="165" t="n"/>
      <c r="F67" s="165" t="n"/>
      <c r="G67" s="165" t="n"/>
      <c r="H67" s="165" t="n"/>
      <c r="I67" s="165" t="n"/>
      <c r="J67" s="165" t="n"/>
      <c r="K67" s="165" t="n"/>
      <c r="L67" s="165" t="n"/>
      <c r="M67" s="165" t="n"/>
      <c r="N67" s="165" t="n"/>
      <c r="O67" s="165" t="n"/>
      <c r="P67" s="165" t="n"/>
      <c r="Q67" s="165" t="n"/>
      <c r="R67" s="165" t="n"/>
      <c r="S67" s="165" t="n"/>
      <c r="T67" s="165" t="n"/>
      <c r="U67" s="165" t="n"/>
      <c r="V67" s="165" t="n"/>
      <c r="W67" s="165" t="n"/>
      <c r="X67" s="165" t="n"/>
      <c r="Y67" s="165" t="n"/>
      <c r="Z67" s="165" t="n"/>
      <c r="AA67" s="165" t="n"/>
      <c r="AB67" s="165" t="n"/>
      <c r="AC67" s="165" t="n"/>
      <c r="AD67" s="165" t="n"/>
      <c r="AE67" s="165" t="n"/>
      <c r="AF67" s="165" t="n"/>
      <c r="AG67" s="165" t="n"/>
      <c r="AH67" s="165" t="n"/>
      <c r="AI67" s="165" t="n"/>
    </row>
    <row r="68" ht="15" customHeight="1" s="163">
      <c r="B68" s="31" t="inlineStr">
        <is>
          <t xml:space="preserve">   2/ Includes petroleum coke, lubricants, and miscellaneous petroleum products.</t>
        </is>
      </c>
    </row>
    <row r="69" ht="15" customHeight="1" s="163">
      <c r="B69" s="31" t="inlineStr">
        <is>
          <t xml:space="preserve">   3/ Includes emissions attributable to the fuels consumed to generate the purchased electricity.</t>
        </is>
      </c>
    </row>
    <row r="70" ht="15" customHeight="1" s="163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3">
      <c r="B71" s="31" t="inlineStr">
        <is>
          <t xml:space="preserve">   5/ Includes wood and other biomass, waste heat, municipal waste, and renewable sources.</t>
        </is>
      </c>
    </row>
    <row r="72" ht="15" customHeight="1" s="163">
      <c r="B72" s="31" t="inlineStr">
        <is>
          <t xml:space="preserve">   Btu = British thermal unit.</t>
        </is>
      </c>
    </row>
    <row r="73" ht="15" customHeight="1" s="163">
      <c r="B73" s="31" t="inlineStr">
        <is>
          <t xml:space="preserve">   - - = Not applicable.</t>
        </is>
      </c>
    </row>
    <row r="74" ht="15" customHeight="1" s="163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3">
      <c r="B75" s="31" t="inlineStr">
        <is>
          <t>rounding.</t>
        </is>
      </c>
    </row>
    <row r="76" ht="15" customHeight="1" s="163">
      <c r="B76" s="31" t="inlineStr">
        <is>
          <t xml:space="preserve">   Sources:  2019 value of shipments:  IHS Markit, Macroeconomic model, May 2019.</t>
        </is>
      </c>
    </row>
    <row r="77" ht="15" customHeight="1" s="163">
      <c r="B77" s="31" t="inlineStr">
        <is>
          <t>Other 2019:  U.S. Energy Information Administration (EIA), Short-Term Energy Outlook, October 2019</t>
        </is>
      </c>
    </row>
    <row r="78" ht="15" customHeight="1" s="163">
      <c r="B78" s="31" t="inlineStr">
        <is>
          <t>and EIA, AEO2020 National Energy Modeling System run ref2020.d112119a.</t>
        </is>
      </c>
    </row>
    <row r="79" ht="15" customHeight="1" s="163">
      <c r="B79" s="31" t="inlineStr">
        <is>
          <t>Projections: EIA, AEO2020 National Energy Modeling System run ref2020.d112119a.</t>
        </is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width="31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IIR000</t>
        </is>
      </c>
      <c r="B10" s="24" t="inlineStr">
        <is>
          <t>30. Iron and Steel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IIR000:ba_ValueofShipme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IIR000:ca_DistillateOil</t>
        </is>
      </c>
      <c r="B18" s="26" t="inlineStr">
        <is>
          <t xml:space="preserve"> Distillate Fuel Oil</t>
        </is>
      </c>
      <c r="C18" s="34" t="n">
        <v>3.910578</v>
      </c>
      <c r="D18" s="34" t="n">
        <v>3.184085</v>
      </c>
      <c r="E18" s="34" t="n">
        <v>3.376132</v>
      </c>
      <c r="F18" s="34" t="n">
        <v>3.376278</v>
      </c>
      <c r="G18" s="34" t="n">
        <v>3.461487</v>
      </c>
      <c r="H18" s="34" t="n">
        <v>3.621924</v>
      </c>
      <c r="I18" s="34" t="n">
        <v>3.661296</v>
      </c>
      <c r="J18" s="34" t="n">
        <v>3.590229</v>
      </c>
      <c r="K18" s="34" t="n">
        <v>3.500161</v>
      </c>
      <c r="L18" s="34" t="n">
        <v>3.392377</v>
      </c>
      <c r="M18" s="34" t="n">
        <v>3.295918</v>
      </c>
      <c r="N18" s="34" t="n">
        <v>3.281795</v>
      </c>
      <c r="O18" s="34" t="n">
        <v>3.282266</v>
      </c>
      <c r="P18" s="34" t="n">
        <v>3.261132</v>
      </c>
      <c r="Q18" s="34" t="n">
        <v>3.236216</v>
      </c>
      <c r="R18" s="34" t="n">
        <v>3.235852</v>
      </c>
      <c r="S18" s="34" t="n">
        <v>3.237787</v>
      </c>
      <c r="T18" s="34" t="n">
        <v>3.215207</v>
      </c>
      <c r="U18" s="34" t="n">
        <v>3.204138</v>
      </c>
      <c r="V18" s="34" t="n">
        <v>3.221531</v>
      </c>
      <c r="W18" s="34" t="n">
        <v>3.167218</v>
      </c>
      <c r="X18" s="34" t="n">
        <v>3.145649</v>
      </c>
      <c r="Y18" s="34" t="n">
        <v>3.1513</v>
      </c>
      <c r="Z18" s="34" t="n">
        <v>3.183739</v>
      </c>
      <c r="AA18" s="34" t="n">
        <v>3.185724</v>
      </c>
      <c r="AB18" s="34" t="n">
        <v>3.174991</v>
      </c>
      <c r="AC18" s="34" t="n">
        <v>3.155286</v>
      </c>
      <c r="AD18" s="34" t="n">
        <v>3.120077</v>
      </c>
      <c r="AE18" s="34" t="n">
        <v>3.098916</v>
      </c>
      <c r="AF18" s="34" t="n">
        <v>3.078194</v>
      </c>
      <c r="AG18" s="34" t="n">
        <v>3.093252</v>
      </c>
      <c r="AH18" s="34" t="n"/>
      <c r="AI18" s="170" t="n"/>
    </row>
    <row r="19" ht="15" customHeight="1" s="163">
      <c r="A19" s="30" t="inlineStr">
        <is>
          <t>IIR000:ca_ResidualOil</t>
        </is>
      </c>
      <c r="B19" s="26" t="inlineStr">
        <is>
          <t xml:space="preserve">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70" t="n"/>
    </row>
    <row r="20" ht="15" customHeight="1" s="163">
      <c r="A20" s="30" t="inlineStr">
        <is>
          <t>IIR000:ca_LiquefiedPetr</t>
        </is>
      </c>
      <c r="B20" s="26" t="inlineStr">
        <is>
          <t xml:space="preserve"> Propane</t>
        </is>
      </c>
      <c r="C20" s="34" t="n">
        <v>0.749962</v>
      </c>
      <c r="D20" s="34" t="n">
        <v>0.580094</v>
      </c>
      <c r="E20" s="34" t="n">
        <v>0.460517</v>
      </c>
      <c r="F20" s="34" t="n">
        <v>0.5033530000000001</v>
      </c>
      <c r="G20" s="34" t="n">
        <v>0.509061</v>
      </c>
      <c r="H20" s="34" t="n">
        <v>0.519386</v>
      </c>
      <c r="I20" s="34" t="n">
        <v>0.525856</v>
      </c>
      <c r="J20" s="34" t="n">
        <v>0.518247</v>
      </c>
      <c r="K20" s="34" t="n">
        <v>0.498749</v>
      </c>
      <c r="L20" s="34" t="n">
        <v>0.480073</v>
      </c>
      <c r="M20" s="34" t="n">
        <v>0.457171</v>
      </c>
      <c r="N20" s="34" t="n">
        <v>0.450652</v>
      </c>
      <c r="O20" s="34" t="n">
        <v>0.448552</v>
      </c>
      <c r="P20" s="34" t="n">
        <v>0.443132</v>
      </c>
      <c r="Q20" s="34" t="n">
        <v>0.436554</v>
      </c>
      <c r="R20" s="34" t="n">
        <v>0.433253</v>
      </c>
      <c r="S20" s="34" t="n">
        <v>0.427732</v>
      </c>
      <c r="T20" s="34" t="n">
        <v>0.418997</v>
      </c>
      <c r="U20" s="34" t="n">
        <v>0.414358</v>
      </c>
      <c r="V20" s="34" t="n">
        <v>0.411995</v>
      </c>
      <c r="W20" s="34" t="n">
        <v>0.405131</v>
      </c>
      <c r="X20" s="34" t="n">
        <v>0.399825</v>
      </c>
      <c r="Y20" s="34" t="n">
        <v>0.397992</v>
      </c>
      <c r="Z20" s="34" t="n">
        <v>0.402191</v>
      </c>
      <c r="AA20" s="34" t="n">
        <v>0.400525</v>
      </c>
      <c r="AB20" s="34" t="n">
        <v>0.398959</v>
      </c>
      <c r="AC20" s="34" t="n">
        <v>0.393679</v>
      </c>
      <c r="AD20" s="34" t="n">
        <v>0.386519</v>
      </c>
      <c r="AE20" s="34" t="n">
        <v>0.380803</v>
      </c>
      <c r="AF20" s="34" t="n">
        <v>0.375896</v>
      </c>
      <c r="AG20" s="34" t="n">
        <v>0.375112</v>
      </c>
      <c r="AH20" s="34" t="n"/>
      <c r="AI20" s="170" t="n"/>
    </row>
    <row r="21" ht="15" customHeight="1" s="163">
      <c r="A21" s="30" t="inlineStr">
        <is>
          <t>IIR000:ca_OtherPetroleu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IIR000:ca_PetroleumSubt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IIR000:ca_NaturalGas</t>
        </is>
      </c>
      <c r="B23" s="26" t="inlineStr">
        <is>
          <t xml:space="preserve"> Natural Gas</t>
        </is>
      </c>
      <c r="C23" s="34" t="n">
        <v>410.28244</v>
      </c>
      <c r="D23" s="34" t="n">
        <v>357.299225</v>
      </c>
      <c r="E23" s="34" t="n">
        <v>397.842224</v>
      </c>
      <c r="F23" s="34" t="n">
        <v>386.5448</v>
      </c>
      <c r="G23" s="34" t="n">
        <v>396.780334</v>
      </c>
      <c r="H23" s="34" t="n">
        <v>415.677979</v>
      </c>
      <c r="I23" s="34" t="n">
        <v>408.129395</v>
      </c>
      <c r="J23" s="34" t="n">
        <v>400.970093</v>
      </c>
      <c r="K23" s="34" t="n">
        <v>394.341614</v>
      </c>
      <c r="L23" s="34" t="n">
        <v>390.601501</v>
      </c>
      <c r="M23" s="34" t="n">
        <v>388.585999</v>
      </c>
      <c r="N23" s="34" t="n">
        <v>364.858459</v>
      </c>
      <c r="O23" s="34" t="n">
        <v>341.585754</v>
      </c>
      <c r="P23" s="34" t="n">
        <v>319.56842</v>
      </c>
      <c r="Q23" s="34" t="n">
        <v>305.605865</v>
      </c>
      <c r="R23" s="34" t="n">
        <v>301.670593</v>
      </c>
      <c r="S23" s="34" t="n">
        <v>298.560638</v>
      </c>
      <c r="T23" s="34" t="n">
        <v>297.701385</v>
      </c>
      <c r="U23" s="34" t="n">
        <v>299.6521</v>
      </c>
      <c r="V23" s="34" t="n">
        <v>302.394379</v>
      </c>
      <c r="W23" s="34" t="n">
        <v>299.524597</v>
      </c>
      <c r="X23" s="34" t="n">
        <v>299.842133</v>
      </c>
      <c r="Y23" s="34" t="n">
        <v>304.106201</v>
      </c>
      <c r="Z23" s="34" t="n">
        <v>312.631165</v>
      </c>
      <c r="AA23" s="34" t="n">
        <v>313.373077</v>
      </c>
      <c r="AB23" s="34" t="n">
        <v>316.731232</v>
      </c>
      <c r="AC23" s="34" t="n">
        <v>316.57489</v>
      </c>
      <c r="AD23" s="34" t="n">
        <v>314.55957</v>
      </c>
      <c r="AE23" s="34" t="n">
        <v>316.819122</v>
      </c>
      <c r="AF23" s="34" t="n">
        <v>319.120422</v>
      </c>
      <c r="AG23" s="34" t="n">
        <v>326.800323</v>
      </c>
      <c r="AH23" s="34" t="n"/>
      <c r="AI23" s="170" t="n"/>
    </row>
    <row r="24" ht="15" customHeight="1" s="163">
      <c r="A24" s="30" t="inlineStr">
        <is>
          <t>IIR000:ca_Metallurgical</t>
        </is>
      </c>
      <c r="B24" s="26" t="inlineStr">
        <is>
          <t xml:space="preserve"> Metallurgical Coal</t>
        </is>
      </c>
      <c r="C24" s="34" t="n">
        <v>472.651276</v>
      </c>
      <c r="D24" s="34" t="n">
        <v>396.396179</v>
      </c>
      <c r="E24" s="34" t="n">
        <v>413.946045</v>
      </c>
      <c r="F24" s="34" t="n">
        <v>517.439148</v>
      </c>
      <c r="G24" s="34" t="n">
        <v>517.738647</v>
      </c>
      <c r="H24" s="34" t="n">
        <v>491.933289</v>
      </c>
      <c r="I24" s="34" t="n">
        <v>480.269775</v>
      </c>
      <c r="J24" s="34" t="n">
        <v>467.274506</v>
      </c>
      <c r="K24" s="34" t="n">
        <v>451.862701</v>
      </c>
      <c r="L24" s="34" t="n">
        <v>427.703278</v>
      </c>
      <c r="M24" s="34" t="n">
        <v>423.592957</v>
      </c>
      <c r="N24" s="34" t="n">
        <v>422.15329</v>
      </c>
      <c r="O24" s="34" t="n">
        <v>420.513611</v>
      </c>
      <c r="P24" s="34" t="n">
        <v>411.405609</v>
      </c>
      <c r="Q24" s="34" t="n">
        <v>414.409943</v>
      </c>
      <c r="R24" s="34" t="n">
        <v>422.143738</v>
      </c>
      <c r="S24" s="34" t="n">
        <v>423.772461</v>
      </c>
      <c r="T24" s="34" t="n">
        <v>426.557861</v>
      </c>
      <c r="U24" s="34" t="n">
        <v>434.167725</v>
      </c>
      <c r="V24" s="34" t="n">
        <v>441.009583</v>
      </c>
      <c r="W24" s="34" t="n">
        <v>438.859558</v>
      </c>
      <c r="X24" s="34" t="n">
        <v>440.890167</v>
      </c>
      <c r="Y24" s="34" t="n">
        <v>448.370575</v>
      </c>
      <c r="Z24" s="34" t="n">
        <v>461.504333</v>
      </c>
      <c r="AA24" s="34" t="n">
        <v>462.658386</v>
      </c>
      <c r="AB24" s="34" t="n">
        <v>468.292053</v>
      </c>
      <c r="AC24" s="34" t="n">
        <v>469.293884</v>
      </c>
      <c r="AD24" s="34" t="n">
        <v>467.508972</v>
      </c>
      <c r="AE24" s="34" t="n">
        <v>472.225525</v>
      </c>
      <c r="AF24" s="34" t="n">
        <v>476.298035</v>
      </c>
      <c r="AG24" s="34" t="n">
        <v>487.25238</v>
      </c>
      <c r="AH24" s="34" t="n"/>
      <c r="AI24" s="170" t="n"/>
    </row>
    <row r="25" ht="15" customHeight="1" s="163">
      <c r="A25" s="30" t="inlineStr">
        <is>
          <t>IIR000:ca_NetCokeImport</t>
        </is>
      </c>
      <c r="B25" s="26" t="inlineStr">
        <is>
          <t xml:space="preserve"> Net Coke Imports</t>
        </is>
      </c>
      <c r="C25" s="34" t="n">
        <v>-24.547256</v>
      </c>
      <c r="D25" s="34" t="n">
        <v>-24.848883</v>
      </c>
      <c r="E25" s="34" t="n">
        <v>-25.839981</v>
      </c>
      <c r="F25" s="34" t="n">
        <v>-31.286154</v>
      </c>
      <c r="G25" s="34" t="n">
        <v>-24.167271</v>
      </c>
      <c r="H25" s="34" t="n">
        <v>-23.224098</v>
      </c>
      <c r="I25" s="34" t="n">
        <v>-23.44297</v>
      </c>
      <c r="J25" s="34" t="n">
        <v>-23.284782</v>
      </c>
      <c r="K25" s="34" t="n">
        <v>-23.177975</v>
      </c>
      <c r="L25" s="34" t="n">
        <v>-23.059727</v>
      </c>
      <c r="M25" s="34" t="n">
        <v>-22.816696</v>
      </c>
      <c r="N25" s="34" t="n">
        <v>-22.590208</v>
      </c>
      <c r="O25" s="34" t="n">
        <v>-22.408829</v>
      </c>
      <c r="P25" s="34" t="n">
        <v>-22.429264</v>
      </c>
      <c r="Q25" s="34" t="n">
        <v>-22.269989</v>
      </c>
      <c r="R25" s="34" t="n">
        <v>-21.851822</v>
      </c>
      <c r="S25" s="34" t="n">
        <v>-21.801464</v>
      </c>
      <c r="T25" s="34" t="n">
        <v>-21.575542</v>
      </c>
      <c r="U25" s="34" t="n">
        <v>-21.179764</v>
      </c>
      <c r="V25" s="34" t="n">
        <v>-20.808441</v>
      </c>
      <c r="W25" s="34" t="n">
        <v>-20.900906</v>
      </c>
      <c r="X25" s="34" t="n">
        <v>-20.585571</v>
      </c>
      <c r="Y25" s="34" t="n">
        <v>-20.1374</v>
      </c>
      <c r="Z25" s="34" t="n">
        <v>-19.411877</v>
      </c>
      <c r="AA25" s="34" t="n">
        <v>-19.386002</v>
      </c>
      <c r="AB25" s="34" t="n">
        <v>-18.865147</v>
      </c>
      <c r="AC25" s="34" t="n">
        <v>-18.813915</v>
      </c>
      <c r="AD25" s="34" t="n">
        <v>-18.741634</v>
      </c>
      <c r="AE25" s="34" t="n">
        <v>-18.343779</v>
      </c>
      <c r="AF25" s="34" t="n">
        <v>-18.082954</v>
      </c>
      <c r="AG25" s="34" t="n">
        <v>-17.331715</v>
      </c>
      <c r="AH25" s="34" t="n"/>
      <c r="AI25" s="170" t="n"/>
    </row>
    <row r="26" ht="15" customHeight="1" s="163">
      <c r="A26" s="30" t="inlineStr">
        <is>
          <t>IIR000:ca_SteamCoal</t>
        </is>
      </c>
      <c r="B26" s="26" t="inlineStr">
        <is>
          <t xml:space="preserve"> Steam Coal</t>
        </is>
      </c>
      <c r="C26" s="34" t="n">
        <v>32.7103</v>
      </c>
      <c r="D26" s="34" t="n">
        <v>27.007315</v>
      </c>
      <c r="E26" s="34" t="n">
        <v>29.415821</v>
      </c>
      <c r="F26" s="34" t="n">
        <v>29.522135</v>
      </c>
      <c r="G26" s="34" t="n">
        <v>31.036369</v>
      </c>
      <c r="H26" s="34" t="n">
        <v>31.666351</v>
      </c>
      <c r="I26" s="34" t="n">
        <v>31.730949</v>
      </c>
      <c r="J26" s="34" t="n">
        <v>31.556553</v>
      </c>
      <c r="K26" s="34" t="n">
        <v>31.242897</v>
      </c>
      <c r="L26" s="34" t="n">
        <v>30.429787</v>
      </c>
      <c r="M26" s="34" t="n">
        <v>30.323524</v>
      </c>
      <c r="N26" s="34" t="n">
        <v>30.163353</v>
      </c>
      <c r="O26" s="34" t="n">
        <v>30.015318</v>
      </c>
      <c r="P26" s="34" t="n">
        <v>29.27702</v>
      </c>
      <c r="Q26" s="34" t="n">
        <v>28.800777</v>
      </c>
      <c r="R26" s="34" t="n">
        <v>28.784397</v>
      </c>
      <c r="S26" s="34" t="n">
        <v>28.410742</v>
      </c>
      <c r="T26" s="34" t="n">
        <v>28.124435</v>
      </c>
      <c r="U26" s="34" t="n">
        <v>28.103233</v>
      </c>
      <c r="V26" s="34" t="n">
        <v>28.045406</v>
      </c>
      <c r="W26" s="34" t="n">
        <v>27.375072</v>
      </c>
      <c r="X26" s="34" t="n">
        <v>27.007607</v>
      </c>
      <c r="Y26" s="34" t="n">
        <v>27.01123</v>
      </c>
      <c r="Z26" s="34" t="n">
        <v>27.389137</v>
      </c>
      <c r="AA26" s="34" t="n">
        <v>27.019278</v>
      </c>
      <c r="AB26" s="34" t="n">
        <v>26.920795</v>
      </c>
      <c r="AC26" s="34" t="n">
        <v>26.50915</v>
      </c>
      <c r="AD26" s="34" t="n">
        <v>25.901852</v>
      </c>
      <c r="AE26" s="34" t="n">
        <v>25.695354</v>
      </c>
      <c r="AF26" s="34" t="n">
        <v>25.463354</v>
      </c>
      <c r="AG26" s="34" t="n">
        <v>25.593245</v>
      </c>
      <c r="AH26" s="34" t="n"/>
      <c r="AI26" s="170" t="n"/>
    </row>
    <row r="27" ht="15" customHeight="1" s="163">
      <c r="A27" s="30" t="inlineStr">
        <is>
          <t>IIR000:ca_CoalSubtotal</t>
        </is>
      </c>
      <c r="B27" s="26" t="inlineStr">
        <is>
          <t xml:space="preserve">   Coal Subtotal</t>
        </is>
      </c>
      <c r="C27" s="34" t="n">
        <v>480.814301</v>
      </c>
      <c r="D27" s="34" t="n">
        <v>398.554626</v>
      </c>
      <c r="E27" s="34" t="n">
        <v>417.521912</v>
      </c>
      <c r="F27" s="34" t="n">
        <v>515.67511</v>
      </c>
      <c r="G27" s="34" t="n">
        <v>524.607727</v>
      </c>
      <c r="H27" s="34" t="n">
        <v>500.375549</v>
      </c>
      <c r="I27" s="34" t="n">
        <v>488.55777</v>
      </c>
      <c r="J27" s="34" t="n">
        <v>475.546265</v>
      </c>
      <c r="K27" s="34" t="n">
        <v>459.927612</v>
      </c>
      <c r="L27" s="34" t="n">
        <v>435.073334</v>
      </c>
      <c r="M27" s="34" t="n">
        <v>431.099762</v>
      </c>
      <c r="N27" s="34" t="n">
        <v>429.72644</v>
      </c>
      <c r="O27" s="34" t="n">
        <v>428.120117</v>
      </c>
      <c r="P27" s="34" t="n">
        <v>418.253357</v>
      </c>
      <c r="Q27" s="34" t="n">
        <v>420.940735</v>
      </c>
      <c r="R27" s="34" t="n">
        <v>429.076324</v>
      </c>
      <c r="S27" s="34" t="n">
        <v>430.381744</v>
      </c>
      <c r="T27" s="34" t="n">
        <v>433.10675</v>
      </c>
      <c r="U27" s="34" t="n">
        <v>441.091217</v>
      </c>
      <c r="V27" s="34" t="n">
        <v>448.246552</v>
      </c>
      <c r="W27" s="34" t="n">
        <v>445.33371</v>
      </c>
      <c r="X27" s="34" t="n">
        <v>447.312195</v>
      </c>
      <c r="Y27" s="34" t="n">
        <v>455.244415</v>
      </c>
      <c r="Z27" s="34" t="n">
        <v>469.481598</v>
      </c>
      <c r="AA27" s="34" t="n">
        <v>470.291687</v>
      </c>
      <c r="AB27" s="34" t="n">
        <v>476.347717</v>
      </c>
      <c r="AC27" s="34" t="n">
        <v>476.989136</v>
      </c>
      <c r="AD27" s="34" t="n">
        <v>474.669189</v>
      </c>
      <c r="AE27" s="34" t="n">
        <v>479.577087</v>
      </c>
      <c r="AF27" s="34" t="n">
        <v>483.678436</v>
      </c>
      <c r="AG27" s="34" t="n">
        <v>495.513885</v>
      </c>
      <c r="AH27" s="34" t="n"/>
      <c r="AI27" s="170" t="n"/>
    </row>
    <row r="28" ht="15" customHeight="1" s="163">
      <c r="A28" s="30" t="inlineStr">
        <is>
          <t>IIR000:ca_Renewables</t>
        </is>
      </c>
      <c r="B28" s="26" t="inlineStr">
        <is>
          <t xml:space="preserve"> Renewables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70" t="n"/>
    </row>
    <row r="29" ht="15" customHeight="1" s="163">
      <c r="A29" s="30" t="inlineStr">
        <is>
          <t>IIR000:ca_PurchasedElec</t>
        </is>
      </c>
      <c r="B29" s="26" t="inlineStr">
        <is>
          <t xml:space="preserve"> Purchased Electricity</t>
        </is>
      </c>
      <c r="C29" s="34" t="n">
        <v>183.577545</v>
      </c>
      <c r="D29" s="34" t="n">
        <v>161.629593</v>
      </c>
      <c r="E29" s="34" t="n">
        <v>172.388809</v>
      </c>
      <c r="F29" s="34" t="n">
        <v>172.968811</v>
      </c>
      <c r="G29" s="34" t="n">
        <v>183.145477</v>
      </c>
      <c r="H29" s="34" t="n">
        <v>195.477875</v>
      </c>
      <c r="I29" s="34" t="n">
        <v>195.990387</v>
      </c>
      <c r="J29" s="34" t="n">
        <v>196.525986</v>
      </c>
      <c r="K29" s="34" t="n">
        <v>197.175613</v>
      </c>
      <c r="L29" s="34" t="n">
        <v>197.676559</v>
      </c>
      <c r="M29" s="34" t="n">
        <v>199.198898</v>
      </c>
      <c r="N29" s="34" t="n">
        <v>199.979935</v>
      </c>
      <c r="O29" s="34" t="n">
        <v>200.897064</v>
      </c>
      <c r="P29" s="34" t="n">
        <v>198.741241</v>
      </c>
      <c r="Q29" s="34" t="n">
        <v>197.727722</v>
      </c>
      <c r="R29" s="34" t="n">
        <v>199.748596</v>
      </c>
      <c r="S29" s="34" t="n">
        <v>200.105881</v>
      </c>
      <c r="T29" s="34" t="n">
        <v>200.921555</v>
      </c>
      <c r="U29" s="34" t="n">
        <v>203.314621</v>
      </c>
      <c r="V29" s="34" t="n">
        <v>205.975708</v>
      </c>
      <c r="W29" s="34" t="n">
        <v>204.674179</v>
      </c>
      <c r="X29" s="34" t="n">
        <v>205.481949</v>
      </c>
      <c r="Y29" s="34" t="n">
        <v>208.921783</v>
      </c>
      <c r="Z29" s="34" t="n">
        <v>215.227066</v>
      </c>
      <c r="AA29" s="34" t="n">
        <v>216.164734</v>
      </c>
      <c r="AB29" s="34" t="n">
        <v>218.855057</v>
      </c>
      <c r="AC29" s="34" t="n">
        <v>219.098587</v>
      </c>
      <c r="AD29" s="34" t="n">
        <v>217.943741</v>
      </c>
      <c r="AE29" s="34" t="n">
        <v>219.480637</v>
      </c>
      <c r="AF29" s="34" t="n">
        <v>220.824814</v>
      </c>
      <c r="AG29" s="34" t="n">
        <v>225.681046</v>
      </c>
      <c r="AH29" s="34" t="n"/>
      <c r="AI29" s="170" t="n"/>
    </row>
    <row r="30" ht="15" customHeight="1" s="163">
      <c r="A30" s="30" t="inlineStr">
        <is>
          <t>IIR000:ca_Total</t>
        </is>
      </c>
      <c r="B30" s="25" t="inlineStr">
        <is>
          <t xml:space="preserve">   Total</t>
        </is>
      </c>
      <c r="C30" s="33" t="n"/>
      <c r="D30" s="33" t="n"/>
      <c r="E30" s="33" t="n"/>
      <c r="F30" s="33" t="n"/>
      <c r="G30" s="33" t="n"/>
      <c r="H30" s="33" t="n"/>
      <c r="I30" s="33" t="n"/>
      <c r="J30" s="33" t="n"/>
      <c r="K30" s="33" t="n"/>
      <c r="L30" s="33" t="n"/>
      <c r="M30" s="33" t="n"/>
      <c r="N30" s="33" t="n"/>
      <c r="O30" s="33" t="n"/>
      <c r="P30" s="33" t="n"/>
      <c r="Q30" s="33" t="n"/>
      <c r="R30" s="33" t="n"/>
      <c r="S30" s="33" t="n"/>
      <c r="T30" s="33" t="n"/>
      <c r="U30" s="33" t="n"/>
      <c r="V30" s="33" t="n"/>
      <c r="W30" s="33" t="n"/>
      <c r="X30" s="33" t="n"/>
      <c r="Y30" s="33" t="n"/>
      <c r="Z30" s="33" t="n"/>
      <c r="AA30" s="33" t="n"/>
      <c r="AB30" s="33" t="n"/>
      <c r="AC30" s="33" t="n"/>
      <c r="AD30" s="33" t="n"/>
      <c r="AE30" s="33" t="n"/>
      <c r="AF30" s="33" t="n"/>
      <c r="AG30" s="33" t="n"/>
      <c r="AH30" s="33" t="n"/>
      <c r="AI30" s="169" t="n"/>
    </row>
    <row r="32" ht="15" customHeight="1" s="163">
      <c r="B32" s="25" t="inlineStr">
        <is>
          <t>Energy Consumption per Unit of Output</t>
        </is>
      </c>
    </row>
    <row r="33" ht="15" customHeight="1" s="163">
      <c r="B33" s="25" t="inlineStr">
        <is>
          <t>(thousand Btu per 2012 dollar shipments)</t>
        </is>
      </c>
    </row>
    <row r="34" ht="15" customHeight="1" s="163">
      <c r="A34" s="30" t="inlineStr">
        <is>
          <t>IIR000:da_DistillateOil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IIR000:da_ResidualOil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IIR000:da_LiquefiedPetr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IIR000:da_OtherPetroleu</t>
        </is>
      </c>
      <c r="B37" s="26" t="inlineStr">
        <is>
          <t xml:space="preserve"> Other Petroleum 2/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IIR000:da_PetroleumSubt</t>
        </is>
      </c>
      <c r="B38" s="26" t="inlineStr">
        <is>
          <t xml:space="preserve">   Petroleum and Other Liquids Subtotal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IIR000:da_NaturalGas</t>
        </is>
      </c>
      <c r="B39" s="26" t="inlineStr">
        <is>
          <t xml:space="preserve"> Natural Gas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IIR000:da_Metallurgical</t>
        </is>
      </c>
      <c r="B40" s="26" t="inlineStr">
        <is>
          <t xml:space="preserve"> Metallurgical Coal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IIR000:da_NetCokeImport</t>
        </is>
      </c>
      <c r="B41" s="26" t="inlineStr">
        <is>
          <t xml:space="preserve"> Net Coke Imports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IIR000:da_SteamCoal</t>
        </is>
      </c>
      <c r="B42" s="26" t="inlineStr">
        <is>
          <t xml:space="preserve"> Steam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IIR000:da_CoalSubtotal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IIR000:da_Renewables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IIR000:da_PurchasedElec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IIR000:da_Total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9" t="n"/>
    </row>
    <row r="48" ht="15" customHeight="1" s="163">
      <c r="B48" s="25" t="inlineStr">
        <is>
          <t>Carbon Dioxide Emissions 3/</t>
        </is>
      </c>
    </row>
    <row r="49" ht="15" customHeight="1" s="163">
      <c r="A49" s="30" t="inlineStr">
        <is>
          <t>IIR000:ea_tonscarbon_dd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1" ht="15" customHeight="1" s="163">
      <c r="B51" s="25" t="inlineStr">
        <is>
          <t>Combined Heat and Power 4/</t>
        </is>
      </c>
    </row>
    <row r="52" ht="15" customHeight="1" s="163">
      <c r="B52" s="25" t="inlineStr">
        <is>
          <t xml:space="preserve">  Generating Capacity (gigawatts)</t>
        </is>
      </c>
    </row>
    <row r="53" ht="15" customHeight="1" s="163">
      <c r="A53" s="30" t="inlineStr">
        <is>
          <t>IIR000:ga_Petroleum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IIR000:ga_NaturalGas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IIR000:ga_Coal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IIR000:ga_Other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IIR000:ga_Total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Net Generation (billion kilowatthours)</t>
        </is>
      </c>
    </row>
    <row r="59" ht="15" customHeight="1" s="163">
      <c r="A59" s="30" t="inlineStr">
        <is>
          <t>IIR000:ha_Petroleum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IIR000:ha_NaturalGas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>
      <c r="A61" s="30" t="inlineStr">
        <is>
          <t>IIR000:ha_Coal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>
      <c r="A62" s="30" t="inlineStr">
        <is>
          <t>IIR000:ha_Other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IIR000:ha_Total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9" t="n"/>
    </row>
    <row r="64" ht="15" customHeight="1" s="163">
      <c r="B64" s="25" t="inlineStr">
        <is>
          <t xml:space="preserve">    Disposition</t>
        </is>
      </c>
    </row>
    <row r="65" ht="15" customHeight="1" s="163">
      <c r="A65" s="30" t="inlineStr">
        <is>
          <t>IIR000:ha_SalestotheGri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 thickBot="1">
      <c r="A66" s="30" t="inlineStr">
        <is>
          <t>IIR000:ha_Generationfor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B67" s="164" t="inlineStr">
        <is>
          <t xml:space="preserve">   1/ Includes energy for combined heat and power plants that have a non-regulatory status, small on-site generating systems.</t>
        </is>
      </c>
      <c r="C67" s="164" t="n"/>
      <c r="D67" s="164" t="n"/>
      <c r="E67" s="164" t="n"/>
      <c r="F67" s="164" t="n"/>
      <c r="G67" s="164" t="n"/>
      <c r="H67" s="164" t="n"/>
      <c r="I67" s="164" t="n"/>
      <c r="J67" s="164" t="n"/>
      <c r="K67" s="164" t="n"/>
      <c r="L67" s="164" t="n"/>
      <c r="M67" s="164" t="n"/>
      <c r="N67" s="164" t="n"/>
      <c r="O67" s="164" t="n"/>
      <c r="P67" s="164" t="n"/>
      <c r="Q67" s="164" t="n"/>
      <c r="R67" s="164" t="n"/>
      <c r="S67" s="164" t="n"/>
      <c r="T67" s="164" t="n"/>
      <c r="U67" s="164" t="n"/>
      <c r="V67" s="164" t="n"/>
      <c r="W67" s="164" t="n"/>
      <c r="X67" s="164" t="n"/>
      <c r="Y67" s="164" t="n"/>
      <c r="Z67" s="164" t="n"/>
      <c r="AA67" s="164" t="n"/>
      <c r="AB67" s="164" t="n"/>
      <c r="AC67" s="164" t="n"/>
      <c r="AD67" s="164" t="n"/>
      <c r="AE67" s="164" t="n"/>
      <c r="AF67" s="164" t="n"/>
      <c r="AG67" s="164" t="n"/>
      <c r="AH67" s="164" t="n"/>
      <c r="AI67" s="164" t="n"/>
    </row>
    <row r="68" ht="15" customHeight="1" s="163">
      <c r="B68" s="31" t="inlineStr">
        <is>
          <t xml:space="preserve">   2/ Includes petroleum coke, lubricants, and miscellaneous petroleum products.</t>
        </is>
      </c>
    </row>
    <row r="69" ht="15" customHeight="1" s="163">
      <c r="B69" s="31" t="inlineStr">
        <is>
          <t xml:space="preserve">   3/ Includes emissions attributable to the fuels consumed to generate the purchased electricity.</t>
        </is>
      </c>
    </row>
    <row r="70" ht="15" customHeight="1" s="163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3">
      <c r="B71" s="31" t="inlineStr">
        <is>
          <t xml:space="preserve">   5/ Includes wood and other biomass, waste heat, municipal waste, and renewable sources.</t>
        </is>
      </c>
    </row>
    <row r="72" ht="15" customHeight="1" s="163">
      <c r="B72" s="31" t="inlineStr">
        <is>
          <t xml:space="preserve">   Btu = British thermal unit.</t>
        </is>
      </c>
    </row>
    <row r="73" ht="15" customHeight="1" s="163">
      <c r="B73" s="31" t="inlineStr">
        <is>
          <t xml:space="preserve">   - - = Not applicable.</t>
        </is>
      </c>
    </row>
    <row r="74" ht="15" customHeight="1" s="163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3">
      <c r="B75" s="31" t="inlineStr">
        <is>
          <t>rounding.</t>
        </is>
      </c>
    </row>
    <row r="76" ht="15" customHeight="1" s="163">
      <c r="B76" s="31" t="inlineStr">
        <is>
          <t xml:space="preserve">   Sources:  2019 value of shipments:  IHS Markit, Macroeconomic model, May 2019.</t>
        </is>
      </c>
    </row>
    <row r="77" ht="15" customHeight="1" s="163">
      <c r="B77" s="31" t="inlineStr">
        <is>
          <t>Other 2019:  U.S. Energy Information Administration (EIA), Short-Term Energy Outlook, October 2019 and EIA, AEO2020 National Energy</t>
        </is>
      </c>
    </row>
    <row r="78" ht="15" customHeight="1" s="163">
      <c r="B78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width="52.3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IAL000</t>
        </is>
      </c>
      <c r="B10" s="24" t="inlineStr">
        <is>
          <t>31. Aluminum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IAL000:ba_ValueofShipme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IAL000:ca_ResidualOil</t>
        </is>
      </c>
      <c r="B18" s="26" t="inlineStr">
        <is>
          <t xml:space="preserve"> Residual Fuel Oil</t>
        </is>
      </c>
      <c r="C18" s="34" t="n">
        <v>0</v>
      </c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34" t="n">
        <v>0</v>
      </c>
      <c r="W18" s="34" t="n">
        <v>0</v>
      </c>
      <c r="X18" s="34" t="n">
        <v>0</v>
      </c>
      <c r="Y18" s="34" t="n">
        <v>0</v>
      </c>
      <c r="Z18" s="34" t="n">
        <v>0</v>
      </c>
      <c r="AA18" s="34" t="n">
        <v>0</v>
      </c>
      <c r="AB18" s="34" t="n">
        <v>0</v>
      </c>
      <c r="AC18" s="34" t="n">
        <v>0</v>
      </c>
      <c r="AD18" s="34" t="n">
        <v>0</v>
      </c>
      <c r="AE18" s="34" t="n">
        <v>0</v>
      </c>
      <c r="AF18" s="34" t="n">
        <v>0</v>
      </c>
      <c r="AG18" s="34" t="n">
        <v>0</v>
      </c>
      <c r="AH18" s="34" t="n"/>
      <c r="AI18" s="170" t="n"/>
    </row>
    <row r="19" ht="15" customHeight="1" s="163">
      <c r="A19" s="30" t="inlineStr">
        <is>
          <t>IAL000:ca_DistillateOil</t>
        </is>
      </c>
      <c r="B19" s="26" t="inlineStr">
        <is>
          <t xml:space="preserve"> Distillate Fuel Oil</t>
        </is>
      </c>
      <c r="C19" s="34" t="n">
        <v>0.743131</v>
      </c>
      <c r="D19" s="34" t="n">
        <v>0.65649</v>
      </c>
      <c r="E19" s="34" t="n">
        <v>0.695292</v>
      </c>
      <c r="F19" s="34" t="n">
        <v>0.699619</v>
      </c>
      <c r="G19" s="34" t="n">
        <v>0.712818</v>
      </c>
      <c r="H19" s="34" t="n">
        <v>0.737841</v>
      </c>
      <c r="I19" s="34" t="n">
        <v>0.750456</v>
      </c>
      <c r="J19" s="34" t="n">
        <v>0.740233</v>
      </c>
      <c r="K19" s="34" t="n">
        <v>0.724675</v>
      </c>
      <c r="L19" s="34" t="n">
        <v>0.706961</v>
      </c>
      <c r="M19" s="34" t="n">
        <v>0.688813</v>
      </c>
      <c r="N19" s="34" t="n">
        <v>0.687407</v>
      </c>
      <c r="O19" s="34" t="n">
        <v>0.688067</v>
      </c>
      <c r="P19" s="34" t="n">
        <v>0.687561</v>
      </c>
      <c r="Q19" s="34" t="n">
        <v>0.685629</v>
      </c>
      <c r="R19" s="34" t="n">
        <v>0.6847220000000001</v>
      </c>
      <c r="S19" s="34" t="n">
        <v>0.687306</v>
      </c>
      <c r="T19" s="34" t="n">
        <v>0.685083</v>
      </c>
      <c r="U19" s="34" t="n">
        <v>0.682432</v>
      </c>
      <c r="V19" s="34" t="n">
        <v>0.686953</v>
      </c>
      <c r="W19" s="34" t="n">
        <v>0.67921</v>
      </c>
      <c r="X19" s="34" t="n">
        <v>0.675351</v>
      </c>
      <c r="Y19" s="34" t="n">
        <v>0.674046</v>
      </c>
      <c r="Z19" s="34" t="n">
        <v>0.675038</v>
      </c>
      <c r="AA19" s="34" t="n">
        <v>0.675571</v>
      </c>
      <c r="AB19" s="34" t="n">
        <v>0.6713249999999999</v>
      </c>
      <c r="AC19" s="34" t="n">
        <v>0.667686</v>
      </c>
      <c r="AD19" s="34" t="n">
        <v>0.662263</v>
      </c>
      <c r="AE19" s="34" t="n">
        <v>0.655941</v>
      </c>
      <c r="AF19" s="34" t="n">
        <v>0.649541</v>
      </c>
      <c r="AG19" s="34" t="n">
        <v>0.646076</v>
      </c>
      <c r="AH19" s="34" t="n"/>
      <c r="AI19" s="170" t="n"/>
    </row>
    <row r="20" ht="15" customHeight="1" s="163">
      <c r="A20" s="30" t="inlineStr">
        <is>
          <t>IAL000:ca_LiquefiedPetr</t>
        </is>
      </c>
      <c r="B20" s="26" t="inlineStr">
        <is>
          <t xml:space="preserve"> Propane</t>
        </is>
      </c>
      <c r="C20" s="34" t="n">
        <v>0.792461</v>
      </c>
      <c r="D20" s="34" t="n">
        <v>0.668533</v>
      </c>
      <c r="E20" s="34" t="n">
        <v>0.528687</v>
      </c>
      <c r="F20" s="34" t="n">
        <v>0.579917</v>
      </c>
      <c r="G20" s="34" t="n">
        <v>0.58268</v>
      </c>
      <c r="H20" s="34" t="n">
        <v>0.588185</v>
      </c>
      <c r="I20" s="34" t="n">
        <v>0.599282</v>
      </c>
      <c r="J20" s="34" t="n">
        <v>0.594651</v>
      </c>
      <c r="K20" s="34" t="n">
        <v>0.5770999999999999</v>
      </c>
      <c r="L20" s="34" t="n">
        <v>0.55975</v>
      </c>
      <c r="M20" s="34" t="n">
        <v>0.536451</v>
      </c>
      <c r="N20" s="34" t="n">
        <v>0.530749</v>
      </c>
      <c r="O20" s="34" t="n">
        <v>0.53013</v>
      </c>
      <c r="P20" s="34" t="n">
        <v>0.52746</v>
      </c>
      <c r="Q20" s="34" t="n">
        <v>0.522911</v>
      </c>
      <c r="R20" s="34" t="n">
        <v>0.520261</v>
      </c>
      <c r="S20" s="34" t="n">
        <v>0.516282</v>
      </c>
      <c r="T20" s="34" t="n">
        <v>0.507985</v>
      </c>
      <c r="U20" s="34" t="n">
        <v>0.503167</v>
      </c>
      <c r="V20" s="34" t="n">
        <v>0.500735</v>
      </c>
      <c r="W20" s="34" t="n">
        <v>0.496201</v>
      </c>
      <c r="X20" s="34" t="n">
        <v>0.491525</v>
      </c>
      <c r="Y20" s="34" t="n">
        <v>0.488348</v>
      </c>
      <c r="Z20" s="34" t="n">
        <v>0.489802</v>
      </c>
      <c r="AA20" s="34" t="n">
        <v>0.488041</v>
      </c>
      <c r="AB20" s="34" t="n">
        <v>0.485418</v>
      </c>
      <c r="AC20" s="34" t="n">
        <v>0.479739</v>
      </c>
      <c r="AD20" s="34" t="n">
        <v>0.473107</v>
      </c>
      <c r="AE20" s="34" t="n">
        <v>0.465316</v>
      </c>
      <c r="AF20" s="34" t="n">
        <v>0.458472</v>
      </c>
      <c r="AG20" s="34" t="n">
        <v>0.453816</v>
      </c>
      <c r="AH20" s="34" t="n"/>
      <c r="AI20" s="170" t="n"/>
    </row>
    <row r="21" ht="15" customHeight="1" s="163">
      <c r="A21" s="30" t="inlineStr">
        <is>
          <t>IAL000:ca_PetroleumCoke</t>
        </is>
      </c>
      <c r="B21" s="26" t="inlineStr">
        <is>
          <t xml:space="preserve"> Petroleum Coke</t>
        </is>
      </c>
      <c r="C21" s="34" t="n">
        <v>3.164835</v>
      </c>
      <c r="D21" s="34" t="n">
        <v>3.446937</v>
      </c>
      <c r="E21" s="34" t="n">
        <v>3.171734</v>
      </c>
      <c r="F21" s="34" t="n">
        <v>4.271304</v>
      </c>
      <c r="G21" s="34" t="n">
        <v>5.499609</v>
      </c>
      <c r="H21" s="34" t="n">
        <v>6.201283</v>
      </c>
      <c r="I21" s="34" t="n">
        <v>6.919964</v>
      </c>
      <c r="J21" s="34" t="n">
        <v>7.596592</v>
      </c>
      <c r="K21" s="34" t="n">
        <v>8.280504000000001</v>
      </c>
      <c r="L21" s="34" t="n">
        <v>8.670358</v>
      </c>
      <c r="M21" s="34" t="n">
        <v>9.091412</v>
      </c>
      <c r="N21" s="34" t="n">
        <v>9.542861</v>
      </c>
      <c r="O21" s="34" t="n">
        <v>9.964937000000001</v>
      </c>
      <c r="P21" s="34" t="n">
        <v>10.056462</v>
      </c>
      <c r="Q21" s="34" t="n">
        <v>10.176393</v>
      </c>
      <c r="R21" s="34" t="n">
        <v>10.325732</v>
      </c>
      <c r="S21" s="34" t="n">
        <v>10.439223</v>
      </c>
      <c r="T21" s="34" t="n">
        <v>10.561124</v>
      </c>
      <c r="U21" s="34" t="n">
        <v>10.700246</v>
      </c>
      <c r="V21" s="34" t="n">
        <v>10.840301</v>
      </c>
      <c r="W21" s="34" t="n">
        <v>10.933928</v>
      </c>
      <c r="X21" s="34" t="n">
        <v>11.036674</v>
      </c>
      <c r="Y21" s="34" t="n">
        <v>11.142742</v>
      </c>
      <c r="Z21" s="34" t="n">
        <v>11.268499</v>
      </c>
      <c r="AA21" s="34" t="n">
        <v>11.352051</v>
      </c>
      <c r="AB21" s="34" t="n">
        <v>11.440481</v>
      </c>
      <c r="AC21" s="34" t="n">
        <v>11.483735</v>
      </c>
      <c r="AD21" s="34" t="n">
        <v>11.520761</v>
      </c>
      <c r="AE21" s="34" t="n">
        <v>11.541338</v>
      </c>
      <c r="AF21" s="34" t="n">
        <v>11.574735</v>
      </c>
      <c r="AG21" s="34" t="n">
        <v>11.655673</v>
      </c>
      <c r="AH21" s="34" t="n"/>
      <c r="AI21" s="170" t="n"/>
    </row>
    <row r="22" ht="15" customHeight="1" s="163">
      <c r="A22" s="30" t="inlineStr">
        <is>
          <t>IAL000:ca_OtherPetroleu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IAL000:ca_PetroleumSubt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70" t="n"/>
    </row>
    <row r="24" ht="15" customHeight="1" s="163">
      <c r="A24" s="30" t="inlineStr">
        <is>
          <t>IAL000:ca_NaturalGas</t>
        </is>
      </c>
      <c r="B24" s="26" t="inlineStr">
        <is>
          <t xml:space="preserve"> Natural Gas</t>
        </is>
      </c>
      <c r="C24" s="34" t="n">
        <v>108.428101</v>
      </c>
      <c r="D24" s="34" t="n">
        <v>111.564308</v>
      </c>
      <c r="E24" s="34" t="n">
        <v>117.38887</v>
      </c>
      <c r="F24" s="34" t="n">
        <v>116.071846</v>
      </c>
      <c r="G24" s="34" t="n">
        <v>116.084328</v>
      </c>
      <c r="H24" s="34" t="n">
        <v>116.583595</v>
      </c>
      <c r="I24" s="34" t="n">
        <v>116.358917</v>
      </c>
      <c r="J24" s="34" t="n">
        <v>115.298615</v>
      </c>
      <c r="K24" s="34" t="n">
        <v>114.099991</v>
      </c>
      <c r="L24" s="34" t="n">
        <v>112.938194</v>
      </c>
      <c r="M24" s="34" t="n">
        <v>112.118858</v>
      </c>
      <c r="N24" s="34" t="n">
        <v>111.720901</v>
      </c>
      <c r="O24" s="34" t="n">
        <v>111.523949</v>
      </c>
      <c r="P24" s="34" t="n">
        <v>111.55455</v>
      </c>
      <c r="Q24" s="34" t="n">
        <v>111.904114</v>
      </c>
      <c r="R24" s="34" t="n">
        <v>112.702034</v>
      </c>
      <c r="S24" s="34" t="n">
        <v>113.464577</v>
      </c>
      <c r="T24" s="34" t="n">
        <v>114.290802</v>
      </c>
      <c r="U24" s="34" t="n">
        <v>115.278107</v>
      </c>
      <c r="V24" s="34" t="n">
        <v>116.246483</v>
      </c>
      <c r="W24" s="34" t="n">
        <v>116.866371</v>
      </c>
      <c r="X24" s="34" t="n">
        <v>117.481163</v>
      </c>
      <c r="Y24" s="34" t="n">
        <v>118.196999</v>
      </c>
      <c r="Z24" s="34" t="n">
        <v>119.221771</v>
      </c>
      <c r="AA24" s="34" t="n">
        <v>119.729813</v>
      </c>
      <c r="AB24" s="34" t="n">
        <v>120.381516</v>
      </c>
      <c r="AC24" s="34" t="n">
        <v>120.546638</v>
      </c>
      <c r="AD24" s="34" t="n">
        <v>120.518738</v>
      </c>
      <c r="AE24" s="34" t="n">
        <v>120.428032</v>
      </c>
      <c r="AF24" s="34" t="n">
        <v>120.48484</v>
      </c>
      <c r="AG24" s="34" t="n">
        <v>120.8479</v>
      </c>
      <c r="AH24" s="34" t="n"/>
      <c r="AI24" s="170" t="n"/>
    </row>
    <row r="25" ht="15" customHeight="1" s="163">
      <c r="A25" s="30" t="inlineStr">
        <is>
          <t>IAL000:ca_SteamCoal</t>
        </is>
      </c>
      <c r="B25" s="26" t="inlineStr">
        <is>
          <t xml:space="preserve"> Steam Coal</t>
        </is>
      </c>
      <c r="C25" s="34" t="n">
        <v>0</v>
      </c>
      <c r="D25" s="34" t="n">
        <v>0</v>
      </c>
      <c r="E25" s="34" t="n">
        <v>0</v>
      </c>
      <c r="F25" s="34" t="n">
        <v>0</v>
      </c>
      <c r="G25" s="34" t="n">
        <v>0</v>
      </c>
      <c r="H25" s="34" t="n">
        <v>0</v>
      </c>
      <c r="I25" s="34" t="n">
        <v>0</v>
      </c>
      <c r="J25" s="34" t="n">
        <v>0</v>
      </c>
      <c r="K25" s="34" t="n">
        <v>0</v>
      </c>
      <c r="L25" s="34" t="n">
        <v>0</v>
      </c>
      <c r="M25" s="34" t="n">
        <v>0</v>
      </c>
      <c r="N25" s="34" t="n">
        <v>0</v>
      </c>
      <c r="O25" s="34" t="n">
        <v>0</v>
      </c>
      <c r="P25" s="34" t="n">
        <v>0</v>
      </c>
      <c r="Q25" s="34" t="n">
        <v>0</v>
      </c>
      <c r="R25" s="34" t="n">
        <v>0</v>
      </c>
      <c r="S25" s="34" t="n">
        <v>0</v>
      </c>
      <c r="T25" s="34" t="n">
        <v>0</v>
      </c>
      <c r="U25" s="34" t="n">
        <v>0</v>
      </c>
      <c r="V25" s="34" t="n">
        <v>0</v>
      </c>
      <c r="W25" s="34" t="n">
        <v>0</v>
      </c>
      <c r="X25" s="34" t="n">
        <v>0</v>
      </c>
      <c r="Y25" s="34" t="n">
        <v>0</v>
      </c>
      <c r="Z25" s="34" t="n">
        <v>0</v>
      </c>
      <c r="AA25" s="34" t="n">
        <v>0</v>
      </c>
      <c r="AB25" s="34" t="n">
        <v>0</v>
      </c>
      <c r="AC25" s="34" t="n">
        <v>0</v>
      </c>
      <c r="AD25" s="34" t="n">
        <v>0</v>
      </c>
      <c r="AE25" s="34" t="n">
        <v>0</v>
      </c>
      <c r="AF25" s="34" t="n">
        <v>0</v>
      </c>
      <c r="AG25" s="34" t="n">
        <v>0</v>
      </c>
      <c r="AH25" s="34" t="n"/>
      <c r="AI25" s="170" t="n"/>
    </row>
    <row r="26" ht="15" customHeight="1" s="163">
      <c r="A26" s="30" t="inlineStr">
        <is>
          <t>IAL000:ca_Renewables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70" t="n"/>
    </row>
    <row r="27" ht="15" customHeight="1" s="163">
      <c r="A27" s="30" t="inlineStr">
        <is>
          <t>IAL000:ca_PurchasedElec</t>
        </is>
      </c>
      <c r="B27" s="26" t="inlineStr">
        <is>
          <t xml:space="preserve"> Purchased Electricity</t>
        </is>
      </c>
      <c r="C27" s="34" t="n">
        <v>70.344498</v>
      </c>
      <c r="D27" s="34" t="n">
        <v>73.075058</v>
      </c>
      <c r="E27" s="34" t="n">
        <v>74.249039</v>
      </c>
      <c r="F27" s="34" t="n">
        <v>75.167671</v>
      </c>
      <c r="G27" s="34" t="n">
        <v>76.887192</v>
      </c>
      <c r="H27" s="34" t="n">
        <v>78.377548</v>
      </c>
      <c r="I27" s="34" t="n">
        <v>79.38668800000001</v>
      </c>
      <c r="J27" s="34" t="n">
        <v>79.80182600000001</v>
      </c>
      <c r="K27" s="34" t="n">
        <v>80.004929</v>
      </c>
      <c r="L27" s="34" t="n">
        <v>79.83013200000001</v>
      </c>
      <c r="M27" s="34" t="n">
        <v>79.913963</v>
      </c>
      <c r="N27" s="34" t="n">
        <v>80.182281</v>
      </c>
      <c r="O27" s="34" t="n">
        <v>80.753967</v>
      </c>
      <c r="P27" s="34" t="n">
        <v>80.702011</v>
      </c>
      <c r="Q27" s="34" t="n">
        <v>80.780136</v>
      </c>
      <c r="R27" s="34" t="n">
        <v>81.100365</v>
      </c>
      <c r="S27" s="34" t="n">
        <v>81.435509</v>
      </c>
      <c r="T27" s="34" t="n">
        <v>81.819351</v>
      </c>
      <c r="U27" s="34" t="n">
        <v>82.312157</v>
      </c>
      <c r="V27" s="34" t="n">
        <v>82.837914</v>
      </c>
      <c r="W27" s="34" t="n">
        <v>83.11872099999999</v>
      </c>
      <c r="X27" s="34" t="n">
        <v>83.429962</v>
      </c>
      <c r="Y27" s="34" t="n">
        <v>83.840378</v>
      </c>
      <c r="Z27" s="34" t="n">
        <v>84.49897799999999</v>
      </c>
      <c r="AA27" s="34" t="n">
        <v>84.837112</v>
      </c>
      <c r="AB27" s="34" t="n">
        <v>85.203278</v>
      </c>
      <c r="AC27" s="34" t="n">
        <v>85.26810500000001</v>
      </c>
      <c r="AD27" s="34" t="n">
        <v>85.23633599999999</v>
      </c>
      <c r="AE27" s="34" t="n">
        <v>85.09453600000001</v>
      </c>
      <c r="AF27" s="34" t="n">
        <v>85.134041</v>
      </c>
      <c r="AG27" s="34" t="n">
        <v>85.475159</v>
      </c>
      <c r="AH27" s="34" t="n"/>
      <c r="AI27" s="170" t="n"/>
    </row>
    <row r="28" ht="15" customHeight="1" s="163">
      <c r="A28" s="30" t="inlineStr">
        <is>
          <t>IAL000:ca_Total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9" t="n"/>
    </row>
    <row r="30" ht="15" customHeight="1" s="163">
      <c r="B30" s="25" t="inlineStr">
        <is>
          <t>Energy Consumption per Unit of Output</t>
        </is>
      </c>
    </row>
    <row r="31" ht="15" customHeight="1" s="163">
      <c r="B31" s="25" t="inlineStr">
        <is>
          <t>(thousand Btu per 2012 dollar shipments)</t>
        </is>
      </c>
    </row>
    <row r="32" ht="15" customHeight="1" s="163">
      <c r="A32" s="30" t="inlineStr">
        <is>
          <t>IAL000:da_ResidualOil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IAL000:da_DistillateOil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IAL000:da_LiquefiedPetr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IAL000:da_PetroleumCoke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IAL000:da_OtherPetroleu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IAL000:da_PetroleumSubt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IAL000:da_NaturalGas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IAL000:da_SteamCoal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IAL000:da_Renewables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IAL000:da_PurchasedElec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IAL000:da_Total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9" t="n"/>
    </row>
    <row r="44" ht="15" customHeight="1" s="163">
      <c r="B44" s="25" t="inlineStr">
        <is>
          <t>Carbon Dioxide Emissions 3/</t>
        </is>
      </c>
    </row>
    <row r="45" ht="15" customHeight="1" s="163">
      <c r="A45" s="30" t="inlineStr">
        <is>
          <t>IAL000:ea_tonscarbon_dd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9" t="n"/>
    </row>
    <row r="48" ht="15" customHeight="1" s="163">
      <c r="B48" s="25" t="inlineStr">
        <is>
          <t>Combined Heat and Power 4/</t>
        </is>
      </c>
    </row>
    <row r="49" ht="15" customHeight="1" s="163">
      <c r="B49" s="25" t="inlineStr">
        <is>
          <t xml:space="preserve">  Generating Capacity (gigawatts)</t>
        </is>
      </c>
    </row>
    <row r="50" ht="15" customHeight="1" s="163">
      <c r="A50" s="30" t="inlineStr">
        <is>
          <t>IAL000:ga_Petroleum</t>
        </is>
      </c>
      <c r="B50" s="26" t="inlineStr">
        <is>
          <t xml:space="preserve">    Petroleum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IAL000:ga_NaturalGas</t>
        </is>
      </c>
      <c r="B51" s="26" t="inlineStr">
        <is>
          <t xml:space="preserve">    Natural Gas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IAL000:ga_Coal</t>
        </is>
      </c>
      <c r="B52" s="26" t="inlineStr">
        <is>
          <t xml:space="preserve">    Coal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IAL000:ga_Other</t>
        </is>
      </c>
      <c r="B53" s="26" t="inlineStr">
        <is>
          <t xml:space="preserve">    Other 5/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IAL000:ga_Total</t>
        </is>
      </c>
      <c r="B54" s="25" t="inlineStr">
        <is>
          <t xml:space="preserve">      Total</t>
        </is>
      </c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169" t="n"/>
    </row>
    <row r="55" ht="15" customHeight="1" s="163">
      <c r="B55" s="25" t="inlineStr">
        <is>
          <t xml:space="preserve">  Net Generation (billion kilowatthours)</t>
        </is>
      </c>
    </row>
    <row r="56" ht="15" customHeight="1" s="163">
      <c r="A56" s="30" t="inlineStr">
        <is>
          <t>IAL000:ha_Petroleum</t>
        </is>
      </c>
      <c r="B56" s="26" t="inlineStr">
        <is>
          <t xml:space="preserve">    Petroleum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IAL000:ha_NaturalGas</t>
        </is>
      </c>
      <c r="B57" s="26" t="inlineStr">
        <is>
          <t xml:space="preserve">    Natural Gas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70" t="n"/>
    </row>
    <row r="58" ht="15" customHeight="1" s="163">
      <c r="A58" s="30" t="inlineStr">
        <is>
          <t>IAL000:ha_Coal</t>
        </is>
      </c>
      <c r="B58" s="26" t="inlineStr">
        <is>
          <t xml:space="preserve">    Coal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70" t="n"/>
    </row>
    <row r="59" ht="15" customHeight="1" s="163">
      <c r="A59" s="30" t="inlineStr">
        <is>
          <t>IAL000:ha_Other</t>
        </is>
      </c>
      <c r="B59" s="26" t="inlineStr">
        <is>
          <t xml:space="preserve">    Other 5/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IAL000:ha_Total</t>
        </is>
      </c>
      <c r="B60" s="25" t="inlineStr">
        <is>
          <t xml:space="preserve">      Total</t>
        </is>
      </c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169" t="n"/>
    </row>
    <row r="61" ht="15" customHeight="1" s="163">
      <c r="B61" s="25" t="inlineStr">
        <is>
          <t xml:space="preserve">    Disposition</t>
        </is>
      </c>
    </row>
    <row r="62" ht="15" customHeight="1" s="163">
      <c r="A62" s="30" t="inlineStr">
        <is>
          <t>IAL000:ha_SalestotheGri</t>
        </is>
      </c>
      <c r="B62" s="26" t="inlineStr">
        <is>
          <t xml:space="preserve">      Sales to the Grid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 thickBot="1">
      <c r="A63" s="30" t="inlineStr">
        <is>
          <t>IAL000:ha_Generationfor</t>
        </is>
      </c>
      <c r="B63" s="26" t="inlineStr">
        <is>
          <t xml:space="preserve">      Generation for Own Use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70" t="n"/>
    </row>
    <row r="64" ht="15" customHeight="1" s="163">
      <c r="B64" s="164" t="inlineStr">
        <is>
          <t xml:space="preserve">   1/ Includes energy for combined heat and power plants that have a non-regulatory status, small on-site generating systems.</t>
        </is>
      </c>
      <c r="C64" s="164" t="n"/>
      <c r="D64" s="164" t="n"/>
      <c r="E64" s="164" t="n"/>
      <c r="F64" s="164" t="n"/>
      <c r="G64" s="164" t="n"/>
      <c r="H64" s="164" t="n"/>
      <c r="I64" s="164" t="n"/>
      <c r="J64" s="164" t="n"/>
      <c r="K64" s="164" t="n"/>
      <c r="L64" s="164" t="n"/>
      <c r="M64" s="164" t="n"/>
      <c r="N64" s="164" t="n"/>
      <c r="O64" s="164" t="n"/>
      <c r="P64" s="164" t="n"/>
      <c r="Q64" s="164" t="n"/>
      <c r="R64" s="164" t="n"/>
      <c r="S64" s="164" t="n"/>
      <c r="T64" s="164" t="n"/>
      <c r="U64" s="164" t="n"/>
      <c r="V64" s="164" t="n"/>
      <c r="W64" s="164" t="n"/>
      <c r="X64" s="164" t="n"/>
      <c r="Y64" s="164" t="n"/>
      <c r="Z64" s="164" t="n"/>
      <c r="AA64" s="164" t="n"/>
      <c r="AB64" s="164" t="n"/>
      <c r="AC64" s="164" t="n"/>
      <c r="AD64" s="164" t="n"/>
      <c r="AE64" s="164" t="n"/>
      <c r="AF64" s="164" t="n"/>
      <c r="AG64" s="164" t="n"/>
      <c r="AH64" s="164" t="n"/>
      <c r="AI64" s="164" t="n"/>
    </row>
    <row r="65" ht="15" customHeight="1" s="163">
      <c r="B65" s="31" t="inlineStr">
        <is>
          <t xml:space="preserve">   2/ Includes lubricants, and miscellaneous petroleum products.</t>
        </is>
      </c>
    </row>
    <row r="66" ht="15" customHeight="1" s="163">
      <c r="B66" s="31" t="inlineStr">
        <is>
          <t xml:space="preserve">   3/ Includes emissions attributable to the fuels consumed to generate the purchased electricity.</t>
        </is>
      </c>
    </row>
    <row r="67" ht="15" customHeight="1" s="163">
      <c r="B67" s="31" t="inlineStr">
        <is>
          <t xml:space="preserve">   4/ Includes industrial-owned generators not classified as combined heat and power, such as standby generators.</t>
        </is>
      </c>
    </row>
    <row r="68" ht="15" customHeight="1" s="163">
      <c r="B68" s="31" t="inlineStr">
        <is>
          <t xml:space="preserve">   5/ Includes wood and other biomass, waste heat, municipal waste, and renewable sources.</t>
        </is>
      </c>
    </row>
    <row r="69" ht="15" customHeight="1" s="163">
      <c r="B69" s="31" t="inlineStr">
        <is>
          <t xml:space="preserve">   Btu = British thermal unit.</t>
        </is>
      </c>
    </row>
    <row r="70" ht="15" customHeight="1" s="163">
      <c r="B70" s="31" t="inlineStr">
        <is>
          <t xml:space="preserve">   - - = Not applicable.</t>
        </is>
      </c>
    </row>
    <row r="71" ht="15" customHeight="1" s="163">
      <c r="B71" s="31" t="inlineStr">
        <is>
          <t xml:space="preserve">   Note:  Includes estimated consumption for petroleum and other liquids.  Totals may not equal sum of components due to independent</t>
        </is>
      </c>
    </row>
    <row r="72" ht="15" customHeight="1" s="163">
      <c r="B72" s="31" t="inlineStr">
        <is>
          <t>rounding.</t>
        </is>
      </c>
    </row>
    <row r="73" ht="15" customHeight="1" s="163">
      <c r="B73" s="31" t="inlineStr">
        <is>
          <t xml:space="preserve">   Sources:  2019 value of shipments:  IHS Markit, Macroeconomic model, May 2019.</t>
        </is>
      </c>
    </row>
    <row r="74" ht="15" customHeight="1" s="163">
      <c r="B74" s="31" t="inlineStr">
        <is>
          <t>Other 2019:  U.S. Energy Information Administration (EIA), Short-Term Energy Outlook, October 2019 and EIA, AEO2020 National Energy</t>
        </is>
      </c>
    </row>
    <row r="75" ht="15" customHeight="1" s="163">
      <c r="B75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width="37.6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MBD000</t>
        </is>
      </c>
      <c r="B10" s="24" t="inlineStr">
        <is>
          <t>32. Metal Based Durables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Fabricated Metal Products Consumption 1/</t>
        </is>
      </c>
    </row>
    <row r="17" ht="15" customHeight="1" s="163">
      <c r="A17" s="30" t="inlineStr">
        <is>
          <t>MBD000:aa_LiquefiedPetr</t>
        </is>
      </c>
      <c r="B17" s="26" t="inlineStr">
        <is>
          <t xml:space="preserve">      Propane</t>
        </is>
      </c>
      <c r="C17" s="34" t="n">
        <v>7.233849</v>
      </c>
      <c r="D17" s="34" t="n">
        <v>7.577794</v>
      </c>
      <c r="E17" s="34" t="n">
        <v>5.821222</v>
      </c>
      <c r="F17" s="34" t="n">
        <v>10.098307</v>
      </c>
      <c r="G17" s="34" t="n">
        <v>10.102898</v>
      </c>
      <c r="H17" s="34" t="n">
        <v>10.222531</v>
      </c>
      <c r="I17" s="34" t="n">
        <v>10.399366</v>
      </c>
      <c r="J17" s="34" t="n">
        <v>10.430567</v>
      </c>
      <c r="K17" s="34" t="n">
        <v>10.261187</v>
      </c>
      <c r="L17" s="34" t="n">
        <v>10.116542</v>
      </c>
      <c r="M17" s="34" t="n">
        <v>9.843636999999999</v>
      </c>
      <c r="N17" s="34" t="n">
        <v>9.779453</v>
      </c>
      <c r="O17" s="34" t="n">
        <v>9.762702000000001</v>
      </c>
      <c r="P17" s="34" t="n">
        <v>9.732397000000001</v>
      </c>
      <c r="Q17" s="34" t="n">
        <v>9.729035</v>
      </c>
      <c r="R17" s="34" t="n">
        <v>9.795595</v>
      </c>
      <c r="S17" s="34" t="n">
        <v>9.83253</v>
      </c>
      <c r="T17" s="34" t="n">
        <v>9.774445</v>
      </c>
      <c r="U17" s="34" t="n">
        <v>9.761187</v>
      </c>
      <c r="V17" s="34" t="n">
        <v>9.785494</v>
      </c>
      <c r="W17" s="34" t="n">
        <v>9.811360000000001</v>
      </c>
      <c r="X17" s="34" t="n">
        <v>9.879158</v>
      </c>
      <c r="Y17" s="34" t="n">
        <v>9.955735000000001</v>
      </c>
      <c r="Z17" s="34" t="n">
        <v>10.088529</v>
      </c>
      <c r="AA17" s="34" t="n">
        <v>10.123471</v>
      </c>
      <c r="AB17" s="34" t="n">
        <v>10.209131</v>
      </c>
      <c r="AC17" s="34" t="n">
        <v>10.270913</v>
      </c>
      <c r="AD17" s="34" t="n">
        <v>10.277416</v>
      </c>
      <c r="AE17" s="34" t="n">
        <v>10.340664</v>
      </c>
      <c r="AF17" s="34" t="n">
        <v>10.396631</v>
      </c>
      <c r="AG17" s="34" t="n">
        <v>10.477519</v>
      </c>
      <c r="AH17" s="34" t="n"/>
      <c r="AI17" s="170" t="n"/>
    </row>
    <row r="18" ht="15" customHeight="1" s="163">
      <c r="A18" s="30" t="inlineStr">
        <is>
          <t>MBD000:aa_DistillateOil</t>
        </is>
      </c>
      <c r="B18" s="26" t="inlineStr">
        <is>
          <t xml:space="preserve">      Distillate Fuel Oil</t>
        </is>
      </c>
      <c r="C18" s="34" t="n">
        <v>1.962284</v>
      </c>
      <c r="D18" s="34" t="n">
        <v>2.197175</v>
      </c>
      <c r="E18" s="34" t="n">
        <v>2.222672</v>
      </c>
      <c r="F18" s="34" t="n">
        <v>2.118804</v>
      </c>
      <c r="G18" s="34" t="n">
        <v>2.093852</v>
      </c>
      <c r="H18" s="34" t="n">
        <v>2.145098</v>
      </c>
      <c r="I18" s="34" t="n">
        <v>2.153102</v>
      </c>
      <c r="J18" s="34" t="n">
        <v>2.137851</v>
      </c>
      <c r="K18" s="34" t="n">
        <v>2.118979</v>
      </c>
      <c r="L18" s="34" t="n">
        <v>2.099219</v>
      </c>
      <c r="M18" s="34" t="n">
        <v>2.072772</v>
      </c>
      <c r="N18" s="34" t="n">
        <v>2.073696</v>
      </c>
      <c r="O18" s="34" t="n">
        <v>2.072917</v>
      </c>
      <c r="P18" s="34" t="n">
        <v>2.071539</v>
      </c>
      <c r="Q18" s="34" t="n">
        <v>2.076107</v>
      </c>
      <c r="R18" s="34" t="n">
        <v>2.094771</v>
      </c>
      <c r="S18" s="34" t="n">
        <v>2.119905</v>
      </c>
      <c r="T18" s="34" t="n">
        <v>2.122465</v>
      </c>
      <c r="U18" s="34" t="n">
        <v>2.119412</v>
      </c>
      <c r="V18" s="34" t="n">
        <v>2.137043</v>
      </c>
      <c r="W18" s="34" t="n">
        <v>2.134758</v>
      </c>
      <c r="X18" s="34" t="n">
        <v>2.154029</v>
      </c>
      <c r="Y18" s="34" t="n">
        <v>2.174355</v>
      </c>
      <c r="Z18" s="34" t="n">
        <v>2.194635</v>
      </c>
      <c r="AA18" s="34" t="n">
        <v>2.203203</v>
      </c>
      <c r="AB18" s="34" t="n">
        <v>2.216037</v>
      </c>
      <c r="AC18" s="34" t="n">
        <v>2.235176</v>
      </c>
      <c r="AD18" s="34" t="n">
        <v>2.240767</v>
      </c>
      <c r="AE18" s="34" t="n">
        <v>2.262505</v>
      </c>
      <c r="AF18" s="34" t="n">
        <v>2.28058</v>
      </c>
      <c r="AG18" s="34" t="n">
        <v>2.305801</v>
      </c>
      <c r="AH18" s="34" t="n"/>
      <c r="AI18" s="170" t="n"/>
    </row>
    <row r="19" ht="15" customHeight="1" s="163">
      <c r="A19" s="30" t="inlineStr">
        <is>
          <t>MBD000:aa_ResidualOil</t>
        </is>
      </c>
      <c r="B19" s="26" t="inlineStr">
        <is>
          <t xml:space="preserve">     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70" t="n"/>
    </row>
    <row r="20" ht="15" customHeight="1" s="163">
      <c r="A20" s="30" t="inlineStr">
        <is>
          <t>MBD000:aa_PetrolCoke</t>
        </is>
      </c>
      <c r="B20" s="26" t="inlineStr">
        <is>
          <t xml:space="preserve">      Petroleum Coke</t>
        </is>
      </c>
      <c r="C20" s="34" t="n">
        <v>0</v>
      </c>
      <c r="D20" s="34" t="n">
        <v>0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70" t="n"/>
    </row>
    <row r="21" ht="15" customHeight="1" s="163">
      <c r="A21" s="30" t="inlineStr">
        <is>
          <t>MBD000:aa_PetroleumSubt</t>
        </is>
      </c>
      <c r="B21" s="26" t="inlineStr">
        <is>
          <t xml:space="preserve">         Petroleum and Other Liquids Subtotal</t>
        </is>
      </c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170" t="n"/>
    </row>
    <row r="22" ht="15" customHeight="1" s="163">
      <c r="A22" s="30" t="inlineStr">
        <is>
          <t>MBD000:aa_NaturalGas</t>
        </is>
      </c>
      <c r="B22" s="26" t="inlineStr">
        <is>
          <t xml:space="preserve">      Natural Gas</t>
        </is>
      </c>
      <c r="C22" s="34" t="n">
        <v>210.965652</v>
      </c>
      <c r="D22" s="34" t="n">
        <v>201.090012</v>
      </c>
      <c r="E22" s="34" t="n">
        <v>215.01181</v>
      </c>
      <c r="F22" s="34" t="n">
        <v>221.479965</v>
      </c>
      <c r="G22" s="34" t="n">
        <v>228.830338</v>
      </c>
      <c r="H22" s="34" t="n">
        <v>234.292038</v>
      </c>
      <c r="I22" s="34" t="n">
        <v>236.486725</v>
      </c>
      <c r="J22" s="34" t="n">
        <v>235.16922</v>
      </c>
      <c r="K22" s="34" t="n">
        <v>232.887772</v>
      </c>
      <c r="L22" s="34" t="n">
        <v>231.427582</v>
      </c>
      <c r="M22" s="34" t="n">
        <v>228.914642</v>
      </c>
      <c r="N22" s="34" t="n">
        <v>229.133743</v>
      </c>
      <c r="O22" s="34" t="n">
        <v>229.813141</v>
      </c>
      <c r="P22" s="34" t="n">
        <v>230.752258</v>
      </c>
      <c r="Q22" s="34" t="n">
        <v>232.792114</v>
      </c>
      <c r="R22" s="34" t="n">
        <v>236.052338</v>
      </c>
      <c r="S22" s="34" t="n">
        <v>239.15062</v>
      </c>
      <c r="T22" s="34" t="n">
        <v>241.663208</v>
      </c>
      <c r="U22" s="34" t="n">
        <v>244.295944</v>
      </c>
      <c r="V22" s="34" t="n">
        <v>246.893311</v>
      </c>
      <c r="W22" s="34" t="n">
        <v>250.174332</v>
      </c>
      <c r="X22" s="34" t="n">
        <v>254.066879</v>
      </c>
      <c r="Y22" s="34" t="n">
        <v>257.886627</v>
      </c>
      <c r="Z22" s="34" t="n">
        <v>262.095886</v>
      </c>
      <c r="AA22" s="34" t="n">
        <v>264.749908</v>
      </c>
      <c r="AB22" s="34" t="n">
        <v>268.838013</v>
      </c>
      <c r="AC22" s="34" t="n">
        <v>272.913971</v>
      </c>
      <c r="AD22" s="34" t="n">
        <v>275.028839</v>
      </c>
      <c r="AE22" s="34" t="n">
        <v>279.49942</v>
      </c>
      <c r="AF22" s="34" t="n">
        <v>284.415497</v>
      </c>
      <c r="AG22" s="34" t="n">
        <v>289.24469</v>
      </c>
      <c r="AH22" s="34" t="n"/>
      <c r="AI22" s="170" t="n"/>
    </row>
    <row r="23" ht="15" customHeight="1" s="163">
      <c r="A23" s="30" t="inlineStr">
        <is>
          <t>MBD000:aa_Metallurgical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70" t="n"/>
    </row>
    <row r="24" ht="15" customHeight="1" s="163">
      <c r="A24" s="30" t="inlineStr">
        <is>
          <t>MBD000:aa_SteamCoal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70" t="n"/>
    </row>
    <row r="25" ht="15" customHeight="1" s="163">
      <c r="A25" s="30" t="inlineStr">
        <is>
          <t>MBD000:aa_Renewables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MBD000:aa_PurchasedElec</t>
        </is>
      </c>
      <c r="B26" s="26" t="inlineStr">
        <is>
          <t xml:space="preserve">      Purchased Electricity</t>
        </is>
      </c>
      <c r="C26" s="34" t="n">
        <v>130.498703</v>
      </c>
      <c r="D26" s="34" t="n">
        <v>130.067307</v>
      </c>
      <c r="E26" s="34" t="n">
        <v>133.445801</v>
      </c>
      <c r="F26" s="34" t="n">
        <v>139.035538</v>
      </c>
      <c r="G26" s="34" t="n">
        <v>145.421844</v>
      </c>
      <c r="H26" s="34" t="n">
        <v>150.698273</v>
      </c>
      <c r="I26" s="34" t="n">
        <v>154.336823</v>
      </c>
      <c r="J26" s="34" t="n">
        <v>156.364014</v>
      </c>
      <c r="K26" s="34" t="n">
        <v>157.536377</v>
      </c>
      <c r="L26" s="34" t="n">
        <v>158.416092</v>
      </c>
      <c r="M26" s="34" t="n">
        <v>159.226059</v>
      </c>
      <c r="N26" s="34" t="n">
        <v>160.502625</v>
      </c>
      <c r="O26" s="34" t="n">
        <v>162.215607</v>
      </c>
      <c r="P26" s="34" t="n">
        <v>163.139664</v>
      </c>
      <c r="Q26" s="34" t="n">
        <v>164.55423</v>
      </c>
      <c r="R26" s="34" t="n">
        <v>166.690643</v>
      </c>
      <c r="S26" s="34" t="n">
        <v>168.791321</v>
      </c>
      <c r="T26" s="34" t="n">
        <v>170.44342</v>
      </c>
      <c r="U26" s="34" t="n">
        <v>172.123398</v>
      </c>
      <c r="V26" s="34" t="n">
        <v>173.759247</v>
      </c>
      <c r="W26" s="34" t="n">
        <v>175.879776</v>
      </c>
      <c r="X26" s="34" t="n">
        <v>178.530289</v>
      </c>
      <c r="Y26" s="34" t="n">
        <v>181.140152</v>
      </c>
      <c r="Z26" s="34" t="n">
        <v>183.980316</v>
      </c>
      <c r="AA26" s="34" t="n">
        <v>185.79071</v>
      </c>
      <c r="AB26" s="34" t="n">
        <v>188.448486</v>
      </c>
      <c r="AC26" s="34" t="n">
        <v>191.148315</v>
      </c>
      <c r="AD26" s="34" t="n">
        <v>192.630249</v>
      </c>
      <c r="AE26" s="34" t="n">
        <v>195.531937</v>
      </c>
      <c r="AF26" s="34" t="n">
        <v>198.842438</v>
      </c>
      <c r="AG26" s="34" t="n">
        <v>202.294403</v>
      </c>
      <c r="AH26" s="34" t="n"/>
      <c r="AI26" s="170" t="n"/>
    </row>
    <row r="27" ht="15" customHeight="1" s="163">
      <c r="A27" s="30" t="inlineStr">
        <is>
          <t>MBD000:aa_Total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 xml:space="preserve">   Machinery Consumption 1/</t>
        </is>
      </c>
    </row>
    <row r="30" ht="15" customHeight="1" s="163">
      <c r="A30" s="30" t="inlineStr">
        <is>
          <t>MBD000:ba_LiquefiedPetr</t>
        </is>
      </c>
      <c r="B30" s="26" t="inlineStr">
        <is>
          <t xml:space="preserve">      Propane</t>
        </is>
      </c>
      <c r="C30" s="34" t="n">
        <v>3.541731</v>
      </c>
      <c r="D30" s="34" t="n">
        <v>4.292535</v>
      </c>
      <c r="E30" s="34" t="n">
        <v>3.032158</v>
      </c>
      <c r="F30" s="34" t="n">
        <v>3.914596</v>
      </c>
      <c r="G30" s="34" t="n">
        <v>3.490241</v>
      </c>
      <c r="H30" s="34" t="n">
        <v>3.397272</v>
      </c>
      <c r="I30" s="34" t="n">
        <v>3.302841</v>
      </c>
      <c r="J30" s="34" t="n">
        <v>3.276427</v>
      </c>
      <c r="K30" s="34" t="n">
        <v>3.226465</v>
      </c>
      <c r="L30" s="34" t="n">
        <v>3.201114</v>
      </c>
      <c r="M30" s="34" t="n">
        <v>3.129696</v>
      </c>
      <c r="N30" s="34" t="n">
        <v>3.113632</v>
      </c>
      <c r="O30" s="34" t="n">
        <v>3.089947</v>
      </c>
      <c r="P30" s="34" t="n">
        <v>3.077959</v>
      </c>
      <c r="Q30" s="34" t="n">
        <v>3.066843</v>
      </c>
      <c r="R30" s="34" t="n">
        <v>3.08286</v>
      </c>
      <c r="S30" s="34" t="n">
        <v>3.094903</v>
      </c>
      <c r="T30" s="34" t="n">
        <v>3.061846</v>
      </c>
      <c r="U30" s="34" t="n">
        <v>3.035053</v>
      </c>
      <c r="V30" s="34" t="n">
        <v>3.033521</v>
      </c>
      <c r="W30" s="34" t="n">
        <v>3.010544</v>
      </c>
      <c r="X30" s="34" t="n">
        <v>3.015195</v>
      </c>
      <c r="Y30" s="34" t="n">
        <v>3.021251</v>
      </c>
      <c r="Z30" s="34" t="n">
        <v>3.03633</v>
      </c>
      <c r="AA30" s="34" t="n">
        <v>3.03123</v>
      </c>
      <c r="AB30" s="34" t="n">
        <v>3.029908</v>
      </c>
      <c r="AC30" s="34" t="n">
        <v>3.033204</v>
      </c>
      <c r="AD30" s="34" t="n">
        <v>3.021579</v>
      </c>
      <c r="AE30" s="34" t="n">
        <v>3.025254</v>
      </c>
      <c r="AF30" s="34" t="n">
        <v>3.026873</v>
      </c>
      <c r="AG30" s="34" t="n">
        <v>3.038836</v>
      </c>
      <c r="AH30" s="34" t="n"/>
      <c r="AI30" s="170" t="n"/>
    </row>
    <row r="31" ht="15" customHeight="1" s="163">
      <c r="A31" s="30" t="inlineStr">
        <is>
          <t>MBD000:ba_DistillateOil</t>
        </is>
      </c>
      <c r="B31" s="26" t="inlineStr">
        <is>
          <t xml:space="preserve">      Distillate Fuel Oil</t>
        </is>
      </c>
      <c r="C31" s="34" t="n">
        <v>2.804579</v>
      </c>
      <c r="D31" s="34" t="n">
        <v>3.359653</v>
      </c>
      <c r="E31" s="34" t="n">
        <v>3.269932</v>
      </c>
      <c r="F31" s="34" t="n">
        <v>3.016639</v>
      </c>
      <c r="G31" s="34" t="n">
        <v>2.927825</v>
      </c>
      <c r="H31" s="34" t="n">
        <v>2.964178</v>
      </c>
      <c r="I31" s="34" t="n">
        <v>2.949067</v>
      </c>
      <c r="J31" s="34" t="n">
        <v>2.964163</v>
      </c>
      <c r="K31" s="34" t="n">
        <v>2.983946</v>
      </c>
      <c r="L31" s="34" t="n">
        <v>3.014072</v>
      </c>
      <c r="M31" s="34" t="n">
        <v>3.033283</v>
      </c>
      <c r="N31" s="34" t="n">
        <v>3.056891</v>
      </c>
      <c r="O31" s="34" t="n">
        <v>3.075597</v>
      </c>
      <c r="P31" s="34" t="n">
        <v>3.090658</v>
      </c>
      <c r="Q31" s="34" t="n">
        <v>3.112963</v>
      </c>
      <c r="R31" s="34" t="n">
        <v>3.160283</v>
      </c>
      <c r="S31" s="34" t="n">
        <v>3.201984</v>
      </c>
      <c r="T31" s="34" t="n">
        <v>3.221632</v>
      </c>
      <c r="U31" s="34" t="n">
        <v>3.241616</v>
      </c>
      <c r="V31" s="34" t="n">
        <v>3.27072</v>
      </c>
      <c r="W31" s="34" t="n">
        <v>3.291118</v>
      </c>
      <c r="X31" s="34" t="n">
        <v>3.328613</v>
      </c>
      <c r="Y31" s="34" t="n">
        <v>3.364806</v>
      </c>
      <c r="Z31" s="34" t="n">
        <v>3.400877</v>
      </c>
      <c r="AA31" s="34" t="n">
        <v>3.420933</v>
      </c>
      <c r="AB31" s="34" t="n">
        <v>3.449021</v>
      </c>
      <c r="AC31" s="34" t="n">
        <v>3.486825</v>
      </c>
      <c r="AD31" s="34" t="n">
        <v>3.496768</v>
      </c>
      <c r="AE31" s="34" t="n">
        <v>3.538511</v>
      </c>
      <c r="AF31" s="34" t="n">
        <v>3.581455</v>
      </c>
      <c r="AG31" s="34" t="n">
        <v>3.621454</v>
      </c>
      <c r="AH31" s="34" t="n"/>
      <c r="AI31" s="170" t="n"/>
    </row>
    <row r="32" ht="15" customHeight="1" s="163">
      <c r="A32" s="30" t="inlineStr">
        <is>
          <t>MBD000:ba_ResidualOil</t>
        </is>
      </c>
      <c r="B32" s="26" t="inlineStr">
        <is>
          <t xml:space="preserve">      Residual Fuel Oil</t>
        </is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4" t="n">
        <v>0</v>
      </c>
      <c r="N32" s="34" t="n">
        <v>0</v>
      </c>
      <c r="O32" s="34" t="n">
        <v>0</v>
      </c>
      <c r="P32" s="34" t="n">
        <v>0</v>
      </c>
      <c r="Q32" s="34" t="n">
        <v>0</v>
      </c>
      <c r="R32" s="34" t="n">
        <v>0</v>
      </c>
      <c r="S32" s="34" t="n">
        <v>0</v>
      </c>
      <c r="T32" s="34" t="n">
        <v>0</v>
      </c>
      <c r="U32" s="34" t="n">
        <v>0</v>
      </c>
      <c r="V32" s="34" t="n">
        <v>0</v>
      </c>
      <c r="W32" s="34" t="n">
        <v>0</v>
      </c>
      <c r="X32" s="34" t="n">
        <v>0</v>
      </c>
      <c r="Y32" s="34" t="n">
        <v>0</v>
      </c>
      <c r="Z32" s="34" t="n">
        <v>0</v>
      </c>
      <c r="AA32" s="34" t="n">
        <v>0</v>
      </c>
      <c r="AB32" s="34" t="n">
        <v>0</v>
      </c>
      <c r="AC32" s="34" t="n">
        <v>0</v>
      </c>
      <c r="AD32" s="34" t="n">
        <v>0</v>
      </c>
      <c r="AE32" s="34" t="n">
        <v>0</v>
      </c>
      <c r="AF32" s="34" t="n">
        <v>0</v>
      </c>
      <c r="AG32" s="34" t="n">
        <v>0</v>
      </c>
      <c r="AH32" s="34" t="n"/>
      <c r="AI32" s="170" t="n"/>
    </row>
    <row r="33" ht="15" customHeight="1" s="163">
      <c r="A33" s="30" t="inlineStr">
        <is>
          <t>MBD000:ba_PetrolCoke</t>
        </is>
      </c>
      <c r="B33" s="26" t="inlineStr">
        <is>
          <t xml:space="preserve">      Petroleum Coke</t>
        </is>
      </c>
      <c r="C33" s="34" t="n">
        <v>0</v>
      </c>
      <c r="D33" s="34" t="n">
        <v>0</v>
      </c>
      <c r="E33" s="34" t="n">
        <v>0</v>
      </c>
      <c r="F33" s="34" t="n">
        <v>0</v>
      </c>
      <c r="G33" s="34" t="n">
        <v>0</v>
      </c>
      <c r="H33" s="34" t="n">
        <v>0</v>
      </c>
      <c r="I33" s="34" t="n">
        <v>0</v>
      </c>
      <c r="J33" s="34" t="n">
        <v>0</v>
      </c>
      <c r="K33" s="34" t="n">
        <v>0</v>
      </c>
      <c r="L33" s="34" t="n">
        <v>0</v>
      </c>
      <c r="M33" s="34" t="n">
        <v>0</v>
      </c>
      <c r="N33" s="34" t="n">
        <v>0</v>
      </c>
      <c r="O33" s="34" t="n">
        <v>0</v>
      </c>
      <c r="P33" s="34" t="n">
        <v>0</v>
      </c>
      <c r="Q33" s="34" t="n">
        <v>0</v>
      </c>
      <c r="R33" s="34" t="n">
        <v>0</v>
      </c>
      <c r="S33" s="34" t="n">
        <v>0</v>
      </c>
      <c r="T33" s="34" t="n">
        <v>0</v>
      </c>
      <c r="U33" s="34" t="n">
        <v>0</v>
      </c>
      <c r="V33" s="34" t="n">
        <v>0</v>
      </c>
      <c r="W33" s="34" t="n">
        <v>0</v>
      </c>
      <c r="X33" s="34" t="n">
        <v>0</v>
      </c>
      <c r="Y33" s="34" t="n">
        <v>0</v>
      </c>
      <c r="Z33" s="34" t="n">
        <v>0</v>
      </c>
      <c r="AA33" s="34" t="n">
        <v>0</v>
      </c>
      <c r="AB33" s="34" t="n">
        <v>0</v>
      </c>
      <c r="AC33" s="34" t="n">
        <v>0</v>
      </c>
      <c r="AD33" s="34" t="n">
        <v>0</v>
      </c>
      <c r="AE33" s="34" t="n">
        <v>0</v>
      </c>
      <c r="AF33" s="34" t="n">
        <v>0</v>
      </c>
      <c r="AG33" s="34" t="n">
        <v>0</v>
      </c>
      <c r="AH33" s="34" t="n"/>
      <c r="AI33" s="170" t="n"/>
    </row>
    <row r="34" ht="15" customHeight="1" s="163">
      <c r="A34" s="30" t="inlineStr">
        <is>
          <t>MBD000:ba_PetroleumSubt</t>
        </is>
      </c>
      <c r="B34" s="26" t="inlineStr">
        <is>
          <t xml:space="preserve">         Petroleum and Other Liquids Subtotal</t>
        </is>
      </c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170" t="n"/>
    </row>
    <row r="35" ht="15" customHeight="1" s="163">
      <c r="A35" s="30" t="inlineStr">
        <is>
          <t>MBD000:ba_NaturalGas</t>
        </is>
      </c>
      <c r="B35" s="26" t="inlineStr">
        <is>
          <t xml:space="preserve">      Natural Gas</t>
        </is>
      </c>
      <c r="C35" s="34" t="n">
        <v>74.341003</v>
      </c>
      <c r="D35" s="34" t="n">
        <v>65.909576</v>
      </c>
      <c r="E35" s="34" t="n">
        <v>71.286896</v>
      </c>
      <c r="F35" s="34" t="n">
        <v>74.37956200000001</v>
      </c>
      <c r="G35" s="34" t="n">
        <v>77.119484</v>
      </c>
      <c r="H35" s="34" t="n">
        <v>78.714676</v>
      </c>
      <c r="I35" s="34" t="n">
        <v>78.754913</v>
      </c>
      <c r="J35" s="34" t="n">
        <v>77.579018</v>
      </c>
      <c r="K35" s="34" t="n">
        <v>76.348389</v>
      </c>
      <c r="L35" s="34" t="n">
        <v>75.439575</v>
      </c>
      <c r="M35" s="34" t="n">
        <v>74.47199999999999</v>
      </c>
      <c r="N35" s="34" t="n">
        <v>74.11673</v>
      </c>
      <c r="O35" s="34" t="n">
        <v>74.060913</v>
      </c>
      <c r="P35" s="34" t="n">
        <v>74.066452</v>
      </c>
      <c r="Q35" s="34" t="n">
        <v>74.574631</v>
      </c>
      <c r="R35" s="34" t="n">
        <v>75.434067</v>
      </c>
      <c r="S35" s="34" t="n">
        <v>76.22970599999999</v>
      </c>
      <c r="T35" s="34" t="n">
        <v>76.752899</v>
      </c>
      <c r="U35" s="34" t="n">
        <v>77.34374200000001</v>
      </c>
      <c r="V35" s="34" t="n">
        <v>77.963898</v>
      </c>
      <c r="W35" s="34" t="n">
        <v>78.75046500000001</v>
      </c>
      <c r="X35" s="34" t="n">
        <v>79.61030599999999</v>
      </c>
      <c r="Y35" s="34" t="n">
        <v>80.406502</v>
      </c>
      <c r="Z35" s="34" t="n">
        <v>81.32298299999999</v>
      </c>
      <c r="AA35" s="34" t="n">
        <v>81.90416</v>
      </c>
      <c r="AB35" s="34" t="n">
        <v>82.77619199999999</v>
      </c>
      <c r="AC35" s="34" t="n">
        <v>83.786423</v>
      </c>
      <c r="AD35" s="34" t="n">
        <v>84.08944700000001</v>
      </c>
      <c r="AE35" s="34" t="n">
        <v>85.117485</v>
      </c>
      <c r="AF35" s="34" t="n">
        <v>86.293983</v>
      </c>
      <c r="AG35" s="34" t="n">
        <v>87.15509</v>
      </c>
      <c r="AH35" s="34" t="n"/>
      <c r="AI35" s="170" t="n"/>
    </row>
    <row r="36" ht="15" customHeight="1" s="163">
      <c r="A36" s="30" t="inlineStr">
        <is>
          <t>MBD000:ba_SteamCoal</t>
        </is>
      </c>
      <c r="B36" s="26" t="inlineStr">
        <is>
          <t xml:space="preserve">      Steam Coal</t>
        </is>
      </c>
      <c r="C36" s="34" t="n">
        <v>0.178561</v>
      </c>
      <c r="D36" s="34" t="n">
        <v>0.178604</v>
      </c>
      <c r="E36" s="34" t="n">
        <v>0.180702</v>
      </c>
      <c r="F36" s="34" t="n">
        <v>0.183268</v>
      </c>
      <c r="G36" s="34" t="n">
        <v>0.185834</v>
      </c>
      <c r="H36" s="34" t="n">
        <v>0.187117</v>
      </c>
      <c r="I36" s="34" t="n">
        <v>0.1884</v>
      </c>
      <c r="J36" s="34" t="n">
        <v>0.189684</v>
      </c>
      <c r="K36" s="34" t="n">
        <v>0.190967</v>
      </c>
      <c r="L36" s="34" t="n">
        <v>0.191608</v>
      </c>
      <c r="M36" s="34" t="n">
        <v>0.19225</v>
      </c>
      <c r="N36" s="34" t="n">
        <v>0.192891</v>
      </c>
      <c r="O36" s="34" t="n">
        <v>0.193533</v>
      </c>
      <c r="P36" s="34" t="n">
        <v>0.193533</v>
      </c>
      <c r="Q36" s="34" t="n">
        <v>0.193533</v>
      </c>
      <c r="R36" s="34" t="n">
        <v>0.193533</v>
      </c>
      <c r="S36" s="34" t="n">
        <v>0.193533</v>
      </c>
      <c r="T36" s="34" t="n">
        <v>0.193533</v>
      </c>
      <c r="U36" s="34" t="n">
        <v>0.193533</v>
      </c>
      <c r="V36" s="34" t="n">
        <v>0.193533</v>
      </c>
      <c r="W36" s="34" t="n">
        <v>0.193533</v>
      </c>
      <c r="X36" s="34" t="n">
        <v>0.193533</v>
      </c>
      <c r="Y36" s="34" t="n">
        <v>0.193533</v>
      </c>
      <c r="Z36" s="34" t="n">
        <v>0.193533</v>
      </c>
      <c r="AA36" s="34" t="n">
        <v>0.193533</v>
      </c>
      <c r="AB36" s="34" t="n">
        <v>0.193533</v>
      </c>
      <c r="AC36" s="34" t="n">
        <v>0.193533</v>
      </c>
      <c r="AD36" s="34" t="n">
        <v>0.193533</v>
      </c>
      <c r="AE36" s="34" t="n">
        <v>0.193533</v>
      </c>
      <c r="AF36" s="34" t="n">
        <v>0.193533</v>
      </c>
      <c r="AG36" s="34" t="n">
        <v>0.193533</v>
      </c>
      <c r="AH36" s="34" t="n"/>
      <c r="AI36" s="170" t="n"/>
    </row>
    <row r="37" ht="15" customHeight="1" s="163">
      <c r="A37" s="30" t="inlineStr">
        <is>
          <t>MBD000:ba_Renewables</t>
        </is>
      </c>
      <c r="B37" s="26" t="inlineStr">
        <is>
          <t xml:space="preserve">      Renewables</t>
        </is>
      </c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170" t="n"/>
    </row>
    <row r="38" ht="15" customHeight="1" s="163">
      <c r="A38" s="30" t="inlineStr">
        <is>
          <t>MBD000:ba_PurchasedElec</t>
        </is>
      </c>
      <c r="B38" s="26" t="inlineStr">
        <is>
          <t xml:space="preserve">      Purchased Electricity</t>
        </is>
      </c>
      <c r="C38" s="34" t="n">
        <v>65.04246500000001</v>
      </c>
      <c r="D38" s="34" t="n">
        <v>64.677536</v>
      </c>
      <c r="E38" s="34" t="n">
        <v>66.51860000000001</v>
      </c>
      <c r="F38" s="34" t="n">
        <v>68.715912</v>
      </c>
      <c r="G38" s="34" t="n">
        <v>71.111351</v>
      </c>
      <c r="H38" s="34" t="n">
        <v>73.479546</v>
      </c>
      <c r="I38" s="34" t="n">
        <v>74.641396</v>
      </c>
      <c r="J38" s="34" t="n">
        <v>75.414642</v>
      </c>
      <c r="K38" s="34" t="n">
        <v>76.036613</v>
      </c>
      <c r="L38" s="34" t="n">
        <v>76.701195</v>
      </c>
      <c r="M38" s="34" t="n">
        <v>77.27398700000001</v>
      </c>
      <c r="N38" s="34" t="n">
        <v>77.834457</v>
      </c>
      <c r="O38" s="34" t="n">
        <v>78.64149500000001</v>
      </c>
      <c r="P38" s="34" t="n">
        <v>79.160995</v>
      </c>
      <c r="Q38" s="34" t="n">
        <v>79.963295</v>
      </c>
      <c r="R38" s="34" t="n">
        <v>81.137291</v>
      </c>
      <c r="S38" s="34" t="n">
        <v>82.248741</v>
      </c>
      <c r="T38" s="34" t="n">
        <v>83.005127</v>
      </c>
      <c r="U38" s="34" t="n">
        <v>83.790558</v>
      </c>
      <c r="V38" s="34" t="n">
        <v>84.63114899999999</v>
      </c>
      <c r="W38" s="34" t="n">
        <v>85.60908499999999</v>
      </c>
      <c r="X38" s="34" t="n">
        <v>86.803444</v>
      </c>
      <c r="Y38" s="34" t="n">
        <v>87.925079</v>
      </c>
      <c r="Z38" s="34" t="n">
        <v>89.12357299999999</v>
      </c>
      <c r="AA38" s="34" t="n">
        <v>89.98075900000001</v>
      </c>
      <c r="AB38" s="34" t="n">
        <v>91.05944100000001</v>
      </c>
      <c r="AC38" s="34" t="n">
        <v>92.33570899999999</v>
      </c>
      <c r="AD38" s="34" t="n">
        <v>92.937462</v>
      </c>
      <c r="AE38" s="34" t="n">
        <v>94.221428</v>
      </c>
      <c r="AF38" s="34" t="n">
        <v>95.692825</v>
      </c>
      <c r="AG38" s="34" t="n">
        <v>96.995232</v>
      </c>
      <c r="AH38" s="34" t="n"/>
      <c r="AI38" s="170" t="n"/>
    </row>
    <row r="39" ht="15" customHeight="1" s="163">
      <c r="A39" s="30" t="inlineStr">
        <is>
          <t>MBD000:ba_Total</t>
        </is>
      </c>
      <c r="B39" s="25" t="inlineStr">
        <is>
          <t xml:space="preserve">         Total</t>
        </is>
      </c>
      <c r="C39" s="33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33" t="n"/>
      <c r="AB39" s="33" t="n"/>
      <c r="AC39" s="33" t="n"/>
      <c r="AD39" s="33" t="n"/>
      <c r="AE39" s="33" t="n"/>
      <c r="AF39" s="33" t="n"/>
      <c r="AG39" s="33" t="n"/>
      <c r="AH39" s="33" t="n"/>
      <c r="AI39" s="169" t="n"/>
    </row>
    <row r="41" ht="15" customHeight="1" s="163">
      <c r="B41" s="25" t="inlineStr">
        <is>
          <t xml:space="preserve">   Computers Consumption 1/</t>
        </is>
      </c>
    </row>
    <row r="42" ht="15" customHeight="1" s="163">
      <c r="A42" s="30" t="inlineStr">
        <is>
          <t>MBD000:ca_LiquefiedPetr</t>
        </is>
      </c>
      <c r="B42" s="26" t="inlineStr">
        <is>
          <t xml:space="preserve">      Propane</t>
        </is>
      </c>
      <c r="C42" s="34" t="n">
        <v>1.436001</v>
      </c>
      <c r="D42" s="34" t="n">
        <v>2.468721</v>
      </c>
      <c r="E42" s="34" t="n">
        <v>1.52433</v>
      </c>
      <c r="F42" s="34" t="n">
        <v>1.325784</v>
      </c>
      <c r="G42" s="34" t="n">
        <v>1.026362</v>
      </c>
      <c r="H42" s="34" t="n">
        <v>0.947693</v>
      </c>
      <c r="I42" s="34" t="n">
        <v>0.875537</v>
      </c>
      <c r="J42" s="34" t="n">
        <v>0.868393</v>
      </c>
      <c r="K42" s="34" t="n">
        <v>0.866849</v>
      </c>
      <c r="L42" s="34" t="n">
        <v>0.870049</v>
      </c>
      <c r="M42" s="34" t="n">
        <v>0.871068</v>
      </c>
      <c r="N42" s="34" t="n">
        <v>0.876602</v>
      </c>
      <c r="O42" s="34" t="n">
        <v>0.873922</v>
      </c>
      <c r="P42" s="34" t="n">
        <v>0.879742</v>
      </c>
      <c r="Q42" s="34" t="n">
        <v>0.879746</v>
      </c>
      <c r="R42" s="34" t="n">
        <v>0.886449</v>
      </c>
      <c r="S42" s="34" t="n">
        <v>0.896001</v>
      </c>
      <c r="T42" s="34" t="n">
        <v>0.890446</v>
      </c>
      <c r="U42" s="34" t="n">
        <v>0.882234</v>
      </c>
      <c r="V42" s="34" t="n">
        <v>0.884687</v>
      </c>
      <c r="W42" s="34" t="n">
        <v>0.8728939999999999</v>
      </c>
      <c r="X42" s="34" t="n">
        <v>0.874857</v>
      </c>
      <c r="Y42" s="34" t="n">
        <v>0.879073</v>
      </c>
      <c r="Z42" s="34" t="n">
        <v>0.88103</v>
      </c>
      <c r="AA42" s="34" t="n">
        <v>0.87941</v>
      </c>
      <c r="AB42" s="34" t="n">
        <v>0.878331</v>
      </c>
      <c r="AC42" s="34" t="n">
        <v>0.878736</v>
      </c>
      <c r="AD42" s="34" t="n">
        <v>0.881914</v>
      </c>
      <c r="AE42" s="34" t="n">
        <v>0.886236</v>
      </c>
      <c r="AF42" s="34" t="n">
        <v>0.8857159999999999</v>
      </c>
      <c r="AG42" s="34" t="n">
        <v>0.8939550000000001</v>
      </c>
      <c r="AH42" s="34" t="n"/>
      <c r="AI42" s="170" t="n"/>
    </row>
    <row r="43" ht="15" customHeight="1" s="163">
      <c r="A43" s="30" t="inlineStr">
        <is>
          <t>MBD000:ca_DistillateOil</t>
        </is>
      </c>
      <c r="B43" s="26" t="inlineStr">
        <is>
          <t xml:space="preserve">      Distillate Fuel Oil</t>
        </is>
      </c>
      <c r="C43" s="34" t="n">
        <v>0.585351</v>
      </c>
      <c r="D43" s="34" t="n">
        <v>1.108608</v>
      </c>
      <c r="E43" s="34" t="n">
        <v>0.849515</v>
      </c>
      <c r="F43" s="34" t="n">
        <v>0.575524</v>
      </c>
      <c r="G43" s="34" t="n">
        <v>0.439726</v>
      </c>
      <c r="H43" s="34" t="n">
        <v>0.405973</v>
      </c>
      <c r="I43" s="34" t="n">
        <v>0.373128</v>
      </c>
      <c r="J43" s="34" t="n">
        <v>0.371224</v>
      </c>
      <c r="K43" s="34" t="n">
        <v>0.373526</v>
      </c>
      <c r="L43" s="34" t="n">
        <v>0.37695</v>
      </c>
      <c r="M43" s="34" t="n">
        <v>0.380193</v>
      </c>
      <c r="N43" s="34" t="n">
        <v>0.384563</v>
      </c>
      <c r="O43" s="34" t="n">
        <v>0.384242</v>
      </c>
      <c r="P43" s="34" t="n">
        <v>0.387497</v>
      </c>
      <c r="Q43" s="34" t="n">
        <v>0.388016</v>
      </c>
      <c r="R43" s="34" t="n">
        <v>0.391603</v>
      </c>
      <c r="S43" s="34" t="n">
        <v>0.397033</v>
      </c>
      <c r="T43" s="34" t="n">
        <v>0.39572</v>
      </c>
      <c r="U43" s="34" t="n">
        <v>0.392327</v>
      </c>
      <c r="V43" s="34" t="n">
        <v>0.394402</v>
      </c>
      <c r="W43" s="34" t="n">
        <v>0.388522</v>
      </c>
      <c r="X43" s="34" t="n">
        <v>0.389748</v>
      </c>
      <c r="Y43" s="34" t="n">
        <v>0.392071</v>
      </c>
      <c r="Z43" s="34" t="n">
        <v>0.392588</v>
      </c>
      <c r="AA43" s="34" t="n">
        <v>0.392219</v>
      </c>
      <c r="AB43" s="34" t="n">
        <v>0.391281</v>
      </c>
      <c r="AC43" s="34" t="n">
        <v>0.391999</v>
      </c>
      <c r="AD43" s="34" t="n">
        <v>0.394079</v>
      </c>
      <c r="AE43" s="34" t="n">
        <v>0.396616</v>
      </c>
      <c r="AF43" s="34" t="n">
        <v>0.396797</v>
      </c>
      <c r="AG43" s="34" t="n">
        <v>0.401218</v>
      </c>
      <c r="AH43" s="34" t="n"/>
      <c r="AI43" s="170" t="n"/>
    </row>
    <row r="44" ht="15" customHeight="1" s="163">
      <c r="A44" s="30" t="inlineStr">
        <is>
          <t>MBD000:ca_ResidualOil</t>
        </is>
      </c>
      <c r="B44" s="26" t="inlineStr">
        <is>
          <t xml:space="preserve">      Residual Fuel Oil</t>
        </is>
      </c>
      <c r="C44" s="34" t="n">
        <v>0</v>
      </c>
      <c r="D44" s="34" t="n">
        <v>0</v>
      </c>
      <c r="E44" s="34" t="n">
        <v>0</v>
      </c>
      <c r="F44" s="34" t="n">
        <v>0</v>
      </c>
      <c r="G44" s="34" t="n">
        <v>0</v>
      </c>
      <c r="H44" s="34" t="n">
        <v>0</v>
      </c>
      <c r="I44" s="34" t="n">
        <v>0</v>
      </c>
      <c r="J44" s="34" t="n">
        <v>0</v>
      </c>
      <c r="K44" s="34" t="n">
        <v>0</v>
      </c>
      <c r="L44" s="34" t="n">
        <v>0</v>
      </c>
      <c r="M44" s="34" t="n">
        <v>0</v>
      </c>
      <c r="N44" s="34" t="n">
        <v>0</v>
      </c>
      <c r="O44" s="34" t="n">
        <v>0</v>
      </c>
      <c r="P44" s="34" t="n">
        <v>0</v>
      </c>
      <c r="Q44" s="34" t="n">
        <v>0</v>
      </c>
      <c r="R44" s="34" t="n">
        <v>0</v>
      </c>
      <c r="S44" s="34" t="n">
        <v>0</v>
      </c>
      <c r="T44" s="34" t="n">
        <v>0</v>
      </c>
      <c r="U44" s="34" t="n">
        <v>0</v>
      </c>
      <c r="V44" s="34" t="n">
        <v>0</v>
      </c>
      <c r="W44" s="34" t="n">
        <v>0</v>
      </c>
      <c r="X44" s="34" t="n">
        <v>0</v>
      </c>
      <c r="Y44" s="34" t="n">
        <v>0</v>
      </c>
      <c r="Z44" s="34" t="n">
        <v>0</v>
      </c>
      <c r="AA44" s="34" t="n">
        <v>0</v>
      </c>
      <c r="AB44" s="34" t="n">
        <v>0</v>
      </c>
      <c r="AC44" s="34" t="n">
        <v>0</v>
      </c>
      <c r="AD44" s="34" t="n">
        <v>0</v>
      </c>
      <c r="AE44" s="34" t="n">
        <v>0</v>
      </c>
      <c r="AF44" s="34" t="n">
        <v>0</v>
      </c>
      <c r="AG44" s="34" t="n">
        <v>0</v>
      </c>
      <c r="AH44" s="34" t="n"/>
      <c r="AI44" s="170" t="n"/>
    </row>
    <row r="45" ht="15" customHeight="1" s="163">
      <c r="A45" s="30" t="inlineStr">
        <is>
          <t>MBD000:ca_PetrolCoke</t>
        </is>
      </c>
      <c r="B45" s="26" t="inlineStr">
        <is>
          <t xml:space="preserve">      Petroleum Coke</t>
        </is>
      </c>
      <c r="C45" s="34" t="n">
        <v>0</v>
      </c>
      <c r="D45" s="34" t="n">
        <v>0</v>
      </c>
      <c r="E45" s="34" t="n">
        <v>0</v>
      </c>
      <c r="F45" s="34" t="n">
        <v>0</v>
      </c>
      <c r="G45" s="34" t="n">
        <v>0</v>
      </c>
      <c r="H45" s="34" t="n">
        <v>0</v>
      </c>
      <c r="I45" s="34" t="n">
        <v>0</v>
      </c>
      <c r="J45" s="34" t="n">
        <v>0</v>
      </c>
      <c r="K45" s="34" t="n">
        <v>0</v>
      </c>
      <c r="L45" s="34" t="n">
        <v>0</v>
      </c>
      <c r="M45" s="34" t="n">
        <v>0</v>
      </c>
      <c r="N45" s="34" t="n">
        <v>0</v>
      </c>
      <c r="O45" s="34" t="n">
        <v>0</v>
      </c>
      <c r="P45" s="34" t="n">
        <v>0</v>
      </c>
      <c r="Q45" s="34" t="n">
        <v>0</v>
      </c>
      <c r="R45" s="34" t="n">
        <v>0</v>
      </c>
      <c r="S45" s="34" t="n">
        <v>0</v>
      </c>
      <c r="T45" s="34" t="n">
        <v>0</v>
      </c>
      <c r="U45" s="34" t="n">
        <v>0</v>
      </c>
      <c r="V45" s="34" t="n">
        <v>0</v>
      </c>
      <c r="W45" s="34" t="n">
        <v>0</v>
      </c>
      <c r="X45" s="34" t="n">
        <v>0</v>
      </c>
      <c r="Y45" s="34" t="n">
        <v>0</v>
      </c>
      <c r="Z45" s="34" t="n">
        <v>0</v>
      </c>
      <c r="AA45" s="34" t="n">
        <v>0</v>
      </c>
      <c r="AB45" s="34" t="n">
        <v>0</v>
      </c>
      <c r="AC45" s="34" t="n">
        <v>0</v>
      </c>
      <c r="AD45" s="34" t="n">
        <v>0</v>
      </c>
      <c r="AE45" s="34" t="n">
        <v>0</v>
      </c>
      <c r="AF45" s="34" t="n">
        <v>0</v>
      </c>
      <c r="AG45" s="34" t="n">
        <v>0</v>
      </c>
      <c r="AH45" s="34" t="n"/>
      <c r="AI45" s="170" t="n"/>
    </row>
    <row r="46" ht="15" customHeight="1" s="163">
      <c r="A46" s="30" t="inlineStr">
        <is>
          <t>MBD000:ca_PetroleumSubt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MBD000:ca_NaturalGas</t>
        </is>
      </c>
      <c r="B47" s="26" t="inlineStr">
        <is>
          <t xml:space="preserve">      Natural Gas</t>
        </is>
      </c>
      <c r="C47" s="34" t="n">
        <v>60.157303</v>
      </c>
      <c r="D47" s="34" t="n">
        <v>56.821472</v>
      </c>
      <c r="E47" s="34" t="n">
        <v>61.495972</v>
      </c>
      <c r="F47" s="34" t="n">
        <v>64.03761299999999</v>
      </c>
      <c r="G47" s="34" t="n">
        <v>66.217377</v>
      </c>
      <c r="H47" s="34" t="n">
        <v>67.16830400000001</v>
      </c>
      <c r="I47" s="34" t="n">
        <v>67.46461499999999</v>
      </c>
      <c r="J47" s="34" t="n">
        <v>67.332764</v>
      </c>
      <c r="K47" s="34" t="n">
        <v>67.16095</v>
      </c>
      <c r="L47" s="34" t="n">
        <v>66.95199599999999</v>
      </c>
      <c r="M47" s="34" t="n">
        <v>64.863297</v>
      </c>
      <c r="N47" s="34" t="n">
        <v>65.142921</v>
      </c>
      <c r="O47" s="34" t="n">
        <v>65.399361</v>
      </c>
      <c r="P47" s="34" t="n">
        <v>66.009964</v>
      </c>
      <c r="Q47" s="34" t="n">
        <v>66.802834</v>
      </c>
      <c r="R47" s="34" t="n">
        <v>67.68008399999999</v>
      </c>
      <c r="S47" s="34" t="n">
        <v>68.522339</v>
      </c>
      <c r="T47" s="34" t="n">
        <v>69.40519</v>
      </c>
      <c r="U47" s="34" t="n">
        <v>70.341309</v>
      </c>
      <c r="V47" s="34" t="n">
        <v>71.348839</v>
      </c>
      <c r="W47" s="34" t="n">
        <v>72.381714</v>
      </c>
      <c r="X47" s="34" t="n">
        <v>73.36582900000001</v>
      </c>
      <c r="Y47" s="34" t="n">
        <v>74.339378</v>
      </c>
      <c r="Z47" s="34" t="n">
        <v>75.38118</v>
      </c>
      <c r="AA47" s="34" t="n">
        <v>76.33110000000001</v>
      </c>
      <c r="AB47" s="34" t="n">
        <v>77.420044</v>
      </c>
      <c r="AC47" s="34" t="n">
        <v>78.530022</v>
      </c>
      <c r="AD47" s="34" t="n">
        <v>79.53833</v>
      </c>
      <c r="AE47" s="34" t="n">
        <v>80.76532</v>
      </c>
      <c r="AF47" s="34" t="n">
        <v>81.955139</v>
      </c>
      <c r="AG47" s="34" t="n">
        <v>83.00700399999999</v>
      </c>
      <c r="AH47" s="34" t="n"/>
      <c r="AI47" s="170" t="n"/>
    </row>
    <row r="48" ht="15" customHeight="1" s="163">
      <c r="A48" s="30" t="inlineStr">
        <is>
          <t>MBD000:ca_SteamCoal</t>
        </is>
      </c>
      <c r="B48" s="26" t="inlineStr">
        <is>
          <t xml:space="preserve">      Steam Coal</t>
        </is>
      </c>
      <c r="C48" s="34" t="n">
        <v>0</v>
      </c>
      <c r="D48" s="34" t="n">
        <v>0</v>
      </c>
      <c r="E48" s="34" t="n">
        <v>0</v>
      </c>
      <c r="F48" s="34" t="n">
        <v>0</v>
      </c>
      <c r="G48" s="34" t="n">
        <v>0</v>
      </c>
      <c r="H48" s="34" t="n">
        <v>0</v>
      </c>
      <c r="I48" s="34" t="n">
        <v>0</v>
      </c>
      <c r="J48" s="34" t="n">
        <v>0</v>
      </c>
      <c r="K48" s="34" t="n">
        <v>0</v>
      </c>
      <c r="L48" s="34" t="n">
        <v>0</v>
      </c>
      <c r="M48" s="34" t="n">
        <v>0</v>
      </c>
      <c r="N48" s="34" t="n">
        <v>0</v>
      </c>
      <c r="O48" s="34" t="n">
        <v>0</v>
      </c>
      <c r="P48" s="34" t="n">
        <v>0</v>
      </c>
      <c r="Q48" s="34" t="n">
        <v>0</v>
      </c>
      <c r="R48" s="34" t="n">
        <v>0</v>
      </c>
      <c r="S48" s="34" t="n">
        <v>0</v>
      </c>
      <c r="T48" s="34" t="n">
        <v>0</v>
      </c>
      <c r="U48" s="34" t="n">
        <v>0</v>
      </c>
      <c r="V48" s="34" t="n">
        <v>0</v>
      </c>
      <c r="W48" s="34" t="n">
        <v>0</v>
      </c>
      <c r="X48" s="34" t="n">
        <v>0</v>
      </c>
      <c r="Y48" s="34" t="n">
        <v>0</v>
      </c>
      <c r="Z48" s="34" t="n">
        <v>0</v>
      </c>
      <c r="AA48" s="34" t="n">
        <v>0</v>
      </c>
      <c r="AB48" s="34" t="n">
        <v>0</v>
      </c>
      <c r="AC48" s="34" t="n">
        <v>0</v>
      </c>
      <c r="AD48" s="34" t="n">
        <v>0</v>
      </c>
      <c r="AE48" s="34" t="n">
        <v>0</v>
      </c>
      <c r="AF48" s="34" t="n">
        <v>0</v>
      </c>
      <c r="AG48" s="34" t="n">
        <v>0</v>
      </c>
      <c r="AH48" s="34" t="n"/>
      <c r="AI48" s="170" t="n"/>
    </row>
    <row r="49" ht="15" customHeight="1" s="163">
      <c r="A49" s="30" t="inlineStr">
        <is>
          <t>MBD000:ca_Renewables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MBD000:ca_PurchasedElec</t>
        </is>
      </c>
      <c r="B50" s="26" t="inlineStr">
        <is>
          <t xml:space="preserve">      Purchased Electricity</t>
        </is>
      </c>
      <c r="C50" s="34" t="n">
        <v>90.901222</v>
      </c>
      <c r="D50" s="34" t="n">
        <v>93.264404</v>
      </c>
      <c r="E50" s="34" t="n">
        <v>96.315399</v>
      </c>
      <c r="F50" s="34" t="n">
        <v>100.034485</v>
      </c>
      <c r="G50" s="34" t="n">
        <v>103.720215</v>
      </c>
      <c r="H50" s="34" t="n">
        <v>106.064636</v>
      </c>
      <c r="I50" s="34" t="n">
        <v>108.053368</v>
      </c>
      <c r="J50" s="34" t="n">
        <v>109.923187</v>
      </c>
      <c r="K50" s="34" t="n">
        <v>111.700409</v>
      </c>
      <c r="L50" s="34" t="n">
        <v>113.088654</v>
      </c>
      <c r="M50" s="34" t="n">
        <v>114.357666</v>
      </c>
      <c r="N50" s="34" t="n">
        <v>115.663956</v>
      </c>
      <c r="O50" s="34" t="n">
        <v>117.356873</v>
      </c>
      <c r="P50" s="34" t="n">
        <v>118.782455</v>
      </c>
      <c r="Q50" s="34" t="n">
        <v>120.321426</v>
      </c>
      <c r="R50" s="34" t="n">
        <v>121.930191</v>
      </c>
      <c r="S50" s="34" t="n">
        <v>123.577957</v>
      </c>
      <c r="T50" s="34" t="n">
        <v>125.169113</v>
      </c>
      <c r="U50" s="34" t="n">
        <v>126.730057</v>
      </c>
      <c r="V50" s="34" t="n">
        <v>128.443909</v>
      </c>
      <c r="W50" s="34" t="n">
        <v>130.198883</v>
      </c>
      <c r="X50" s="34" t="n">
        <v>132.00325</v>
      </c>
      <c r="Y50" s="34" t="n">
        <v>133.840652</v>
      </c>
      <c r="Z50" s="34" t="n">
        <v>135.738342</v>
      </c>
      <c r="AA50" s="34" t="n">
        <v>137.453094</v>
      </c>
      <c r="AB50" s="34" t="n">
        <v>139.334518</v>
      </c>
      <c r="AC50" s="34" t="n">
        <v>141.316467</v>
      </c>
      <c r="AD50" s="34" t="n">
        <v>143.204895</v>
      </c>
      <c r="AE50" s="34" t="n">
        <v>145.319519</v>
      </c>
      <c r="AF50" s="34" t="n">
        <v>147.518921</v>
      </c>
      <c r="AG50" s="34" t="n">
        <v>149.704041</v>
      </c>
      <c r="AH50" s="34" t="n"/>
      <c r="AI50" s="170" t="n"/>
    </row>
    <row r="51" ht="15" customHeight="1" s="163">
      <c r="A51" s="30" t="inlineStr">
        <is>
          <t>MBD000:ca_Total</t>
        </is>
      </c>
      <c r="B51" s="25" t="inlineStr">
        <is>
          <t xml:space="preserve">   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9" t="n"/>
    </row>
    <row r="53" ht="15" customHeight="1" s="163">
      <c r="B53" s="25" t="inlineStr">
        <is>
          <t xml:space="preserve">   Transportation Equipment Consumption 1/</t>
        </is>
      </c>
    </row>
    <row r="54" ht="15" customHeight="1" s="163">
      <c r="A54" s="30" t="inlineStr">
        <is>
          <t>MBD000:da_LiquefiedPetr</t>
        </is>
      </c>
      <c r="B54" s="26" t="inlineStr">
        <is>
          <t xml:space="preserve">      Propane</t>
        </is>
      </c>
      <c r="C54" s="34" t="n">
        <v>1.863841</v>
      </c>
      <c r="D54" s="34" t="n">
        <v>2.158623</v>
      </c>
      <c r="E54" s="34" t="n">
        <v>1.517972</v>
      </c>
      <c r="F54" s="34" t="n">
        <v>4.336967</v>
      </c>
      <c r="G54" s="34" t="n">
        <v>4.129278</v>
      </c>
      <c r="H54" s="34" t="n">
        <v>4.094951</v>
      </c>
      <c r="I54" s="34" t="n">
        <v>4.117981</v>
      </c>
      <c r="J54" s="34" t="n">
        <v>4.149097</v>
      </c>
      <c r="K54" s="34" t="n">
        <v>4.107143</v>
      </c>
      <c r="L54" s="34" t="n">
        <v>4.024015</v>
      </c>
      <c r="M54" s="34" t="n">
        <v>3.894658</v>
      </c>
      <c r="N54" s="34" t="n">
        <v>3.845393</v>
      </c>
      <c r="O54" s="34" t="n">
        <v>3.826426</v>
      </c>
      <c r="P54" s="34" t="n">
        <v>3.819786</v>
      </c>
      <c r="Q54" s="34" t="n">
        <v>3.818705</v>
      </c>
      <c r="R54" s="34" t="n">
        <v>3.832378</v>
      </c>
      <c r="S54" s="34" t="n">
        <v>3.840048</v>
      </c>
      <c r="T54" s="34" t="n">
        <v>3.805057</v>
      </c>
      <c r="U54" s="34" t="n">
        <v>3.778884</v>
      </c>
      <c r="V54" s="34" t="n">
        <v>3.787942</v>
      </c>
      <c r="W54" s="34" t="n">
        <v>3.772691</v>
      </c>
      <c r="X54" s="34" t="n">
        <v>3.776021</v>
      </c>
      <c r="Y54" s="34" t="n">
        <v>3.782499</v>
      </c>
      <c r="Z54" s="34" t="n">
        <v>3.793388</v>
      </c>
      <c r="AA54" s="34" t="n">
        <v>3.789544</v>
      </c>
      <c r="AB54" s="34" t="n">
        <v>3.777726</v>
      </c>
      <c r="AC54" s="34" t="n">
        <v>3.761586</v>
      </c>
      <c r="AD54" s="34" t="n">
        <v>3.74712</v>
      </c>
      <c r="AE54" s="34" t="n">
        <v>3.720023</v>
      </c>
      <c r="AF54" s="34" t="n">
        <v>3.689136</v>
      </c>
      <c r="AG54" s="34" t="n">
        <v>3.665847</v>
      </c>
      <c r="AH54" s="34" t="n"/>
      <c r="AI54" s="170" t="n"/>
    </row>
    <row r="55" ht="15" customHeight="1" s="163">
      <c r="A55" s="30" t="inlineStr">
        <is>
          <t>MBD000:da_DistillateOil</t>
        </is>
      </c>
      <c r="B55" s="26" t="inlineStr">
        <is>
          <t xml:space="preserve">      Distillate Fuel Oil</t>
        </is>
      </c>
      <c r="C55" s="34" t="n">
        <v>2.301199</v>
      </c>
      <c r="D55" s="34" t="n">
        <v>3.097749</v>
      </c>
      <c r="E55" s="34" t="n">
        <v>2.76875</v>
      </c>
      <c r="F55" s="34" t="n">
        <v>2.35395</v>
      </c>
      <c r="G55" s="34" t="n">
        <v>2.154697</v>
      </c>
      <c r="H55" s="34" t="n">
        <v>2.155603</v>
      </c>
      <c r="I55" s="34" t="n">
        <v>2.148037</v>
      </c>
      <c r="J55" s="34" t="n">
        <v>2.152925</v>
      </c>
      <c r="K55" s="34" t="n">
        <v>2.147737</v>
      </c>
      <c r="L55" s="34" t="n">
        <v>2.110752</v>
      </c>
      <c r="M55" s="34" t="n">
        <v>2.064811</v>
      </c>
      <c r="N55" s="34" t="n">
        <v>2.050338</v>
      </c>
      <c r="O55" s="34" t="n">
        <v>2.038207</v>
      </c>
      <c r="P55" s="34" t="n">
        <v>2.036905</v>
      </c>
      <c r="Q55" s="34" t="n">
        <v>2.037568</v>
      </c>
      <c r="R55" s="34" t="n">
        <v>2.049269</v>
      </c>
      <c r="S55" s="34" t="n">
        <v>2.066764</v>
      </c>
      <c r="T55" s="34" t="n">
        <v>2.056035</v>
      </c>
      <c r="U55" s="34" t="n">
        <v>2.037292</v>
      </c>
      <c r="V55" s="34" t="n">
        <v>2.051203</v>
      </c>
      <c r="W55" s="34" t="n">
        <v>2.022053</v>
      </c>
      <c r="X55" s="34" t="n">
        <v>2.019558</v>
      </c>
      <c r="Y55" s="34" t="n">
        <v>2.02123</v>
      </c>
      <c r="Z55" s="34" t="n">
        <v>2.014148</v>
      </c>
      <c r="AA55" s="34" t="n">
        <v>2.007499</v>
      </c>
      <c r="AB55" s="34" t="n">
        <v>1.985639</v>
      </c>
      <c r="AC55" s="34" t="n">
        <v>1.975413</v>
      </c>
      <c r="AD55" s="34" t="n">
        <v>1.967544</v>
      </c>
      <c r="AE55" s="34" t="n">
        <v>1.953782</v>
      </c>
      <c r="AF55" s="34" t="n">
        <v>1.931852</v>
      </c>
      <c r="AG55" s="34" t="n">
        <v>1.918767</v>
      </c>
      <c r="AH55" s="34" t="n"/>
      <c r="AI55" s="170" t="n"/>
    </row>
    <row r="56" ht="15" customHeight="1" s="163">
      <c r="A56" s="30" t="inlineStr">
        <is>
          <t>MBD000:da_ResidualOil</t>
        </is>
      </c>
      <c r="B56" s="26" t="inlineStr">
        <is>
          <t xml:space="preserve">      Residual Fuel Oil</t>
        </is>
      </c>
      <c r="C56" s="34" t="n">
        <v>1.558572</v>
      </c>
      <c r="D56" s="34" t="n">
        <v>3.050795</v>
      </c>
      <c r="E56" s="34" t="n">
        <v>2.346556</v>
      </c>
      <c r="F56" s="34" t="n">
        <v>1.566949</v>
      </c>
      <c r="G56" s="34" t="n">
        <v>1.105103</v>
      </c>
      <c r="H56" s="34" t="n">
        <v>0.958618</v>
      </c>
      <c r="I56" s="34" t="n">
        <v>0.833882</v>
      </c>
      <c r="J56" s="34" t="n">
        <v>0.868163</v>
      </c>
      <c r="K56" s="34" t="n">
        <v>0.906104</v>
      </c>
      <c r="L56" s="34" t="n">
        <v>0.936011</v>
      </c>
      <c r="M56" s="34" t="n">
        <v>0.943209</v>
      </c>
      <c r="N56" s="34" t="n">
        <v>0.9660840000000001</v>
      </c>
      <c r="O56" s="34" t="n">
        <v>0.971418</v>
      </c>
      <c r="P56" s="34" t="n">
        <v>0.986824</v>
      </c>
      <c r="Q56" s="34" t="n">
        <v>0.9882030000000001</v>
      </c>
      <c r="R56" s="34" t="n">
        <v>1.003858</v>
      </c>
      <c r="S56" s="34" t="n">
        <v>1.02264</v>
      </c>
      <c r="T56" s="34" t="n">
        <v>1.010415</v>
      </c>
      <c r="U56" s="34" t="n">
        <v>0.989981</v>
      </c>
      <c r="V56" s="34" t="n">
        <v>1.002485</v>
      </c>
      <c r="W56" s="34" t="n">
        <v>0.965108</v>
      </c>
      <c r="X56" s="34" t="n">
        <v>0.96396</v>
      </c>
      <c r="Y56" s="34" t="n">
        <v>0.964979</v>
      </c>
      <c r="Z56" s="34" t="n">
        <v>0.956074</v>
      </c>
      <c r="AA56" s="34" t="n">
        <v>0.949203</v>
      </c>
      <c r="AB56" s="34" t="n">
        <v>0.921645</v>
      </c>
      <c r="AC56" s="34" t="n">
        <v>0.910884</v>
      </c>
      <c r="AD56" s="34" t="n">
        <v>0.91377</v>
      </c>
      <c r="AE56" s="34" t="n">
        <v>0.9016459999999999</v>
      </c>
      <c r="AF56" s="34" t="n">
        <v>0.877078</v>
      </c>
      <c r="AG56" s="34" t="n">
        <v>0.875535</v>
      </c>
      <c r="AH56" s="34" t="n"/>
      <c r="AI56" s="170" t="n"/>
    </row>
    <row r="57" ht="15" customHeight="1" s="163">
      <c r="A57" s="30" t="inlineStr">
        <is>
          <t>MBD000:da_PetrolCoke</t>
        </is>
      </c>
      <c r="B57" s="26" t="inlineStr">
        <is>
          <t xml:space="preserve">      Petroleum Coke</t>
        </is>
      </c>
      <c r="C57" s="34" t="n">
        <v>0</v>
      </c>
      <c r="D57" s="34" t="n">
        <v>0</v>
      </c>
      <c r="E57" s="34" t="n">
        <v>0</v>
      </c>
      <c r="F57" s="34" t="n">
        <v>0</v>
      </c>
      <c r="G57" s="34" t="n">
        <v>0</v>
      </c>
      <c r="H57" s="34" t="n">
        <v>0</v>
      </c>
      <c r="I57" s="34" t="n">
        <v>0</v>
      </c>
      <c r="J57" s="34" t="n">
        <v>0</v>
      </c>
      <c r="K57" s="34" t="n">
        <v>0</v>
      </c>
      <c r="L57" s="34" t="n">
        <v>0</v>
      </c>
      <c r="M57" s="34" t="n">
        <v>0</v>
      </c>
      <c r="N57" s="34" t="n">
        <v>0</v>
      </c>
      <c r="O57" s="34" t="n">
        <v>0</v>
      </c>
      <c r="P57" s="34" t="n">
        <v>0</v>
      </c>
      <c r="Q57" s="34" t="n">
        <v>0</v>
      </c>
      <c r="R57" s="34" t="n">
        <v>0</v>
      </c>
      <c r="S57" s="34" t="n">
        <v>0</v>
      </c>
      <c r="T57" s="34" t="n">
        <v>0</v>
      </c>
      <c r="U57" s="34" t="n">
        <v>0</v>
      </c>
      <c r="V57" s="34" t="n">
        <v>0</v>
      </c>
      <c r="W57" s="34" t="n">
        <v>0</v>
      </c>
      <c r="X57" s="34" t="n">
        <v>0</v>
      </c>
      <c r="Y57" s="34" t="n">
        <v>0</v>
      </c>
      <c r="Z57" s="34" t="n">
        <v>0</v>
      </c>
      <c r="AA57" s="34" t="n">
        <v>0</v>
      </c>
      <c r="AB57" s="34" t="n">
        <v>0</v>
      </c>
      <c r="AC57" s="34" t="n">
        <v>0</v>
      </c>
      <c r="AD57" s="34" t="n">
        <v>0</v>
      </c>
      <c r="AE57" s="34" t="n">
        <v>0</v>
      </c>
      <c r="AF57" s="34" t="n">
        <v>0</v>
      </c>
      <c r="AG57" s="34" t="n">
        <v>0</v>
      </c>
      <c r="AH57" s="34" t="n"/>
      <c r="AI57" s="170" t="n"/>
    </row>
    <row r="58" ht="15" customHeight="1" s="163">
      <c r="A58" s="30" t="inlineStr">
        <is>
          <t>MBD000:da_PetroleumSubt</t>
        </is>
      </c>
      <c r="B58" s="26" t="inlineStr">
        <is>
          <t xml:space="preserve">         Petroleum and Other Liquids Subtotal</t>
        </is>
      </c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170" t="n"/>
    </row>
    <row r="59" ht="15" customHeight="1" s="163">
      <c r="A59" s="30" t="inlineStr">
        <is>
          <t>MBD000:da_NaturalGas</t>
        </is>
      </c>
      <c r="B59" s="26" t="inlineStr">
        <is>
          <t xml:space="preserve">      Natural Gas</t>
        </is>
      </c>
      <c r="C59" s="34" t="n">
        <v>156.536316</v>
      </c>
      <c r="D59" s="34" t="n">
        <v>145.207031</v>
      </c>
      <c r="E59" s="34" t="n">
        <v>154.303162</v>
      </c>
      <c r="F59" s="34" t="n">
        <v>162.656937</v>
      </c>
      <c r="G59" s="34" t="n">
        <v>168.956558</v>
      </c>
      <c r="H59" s="34" t="n">
        <v>172.791397</v>
      </c>
      <c r="I59" s="34" t="n">
        <v>175.295029</v>
      </c>
      <c r="J59" s="34" t="n">
        <v>175.122314</v>
      </c>
      <c r="K59" s="34" t="n">
        <v>174.28595</v>
      </c>
      <c r="L59" s="34" t="n">
        <v>171.555695</v>
      </c>
      <c r="M59" s="34" t="n">
        <v>167.964203</v>
      </c>
      <c r="N59" s="34" t="n">
        <v>167.368225</v>
      </c>
      <c r="O59" s="34" t="n">
        <v>168.170898</v>
      </c>
      <c r="P59" s="34" t="n">
        <v>169.620026</v>
      </c>
      <c r="Q59" s="34" t="n">
        <v>172.07225</v>
      </c>
      <c r="R59" s="34" t="n">
        <v>174.670502</v>
      </c>
      <c r="S59" s="34" t="n">
        <v>177.303467</v>
      </c>
      <c r="T59" s="34" t="n">
        <v>179.689987</v>
      </c>
      <c r="U59" s="34" t="n">
        <v>182.063431</v>
      </c>
      <c r="V59" s="34" t="n">
        <v>184.940735</v>
      </c>
      <c r="W59" s="34" t="n">
        <v>187.893707</v>
      </c>
      <c r="X59" s="34" t="n">
        <v>190.850235</v>
      </c>
      <c r="Y59" s="34" t="n">
        <v>193.713623</v>
      </c>
      <c r="Z59" s="34" t="n">
        <v>196.384811</v>
      </c>
      <c r="AA59" s="34" t="n">
        <v>198.874298</v>
      </c>
      <c r="AB59" s="34" t="n">
        <v>201.452789</v>
      </c>
      <c r="AC59" s="34" t="n">
        <v>203.857758</v>
      </c>
      <c r="AD59" s="34" t="n">
        <v>205.736115</v>
      </c>
      <c r="AE59" s="34" t="n">
        <v>207.803391</v>
      </c>
      <c r="AF59" s="34" t="n">
        <v>210.210541</v>
      </c>
      <c r="AG59" s="34" t="n">
        <v>211.91452</v>
      </c>
      <c r="AH59" s="34" t="n"/>
      <c r="AI59" s="170" t="n"/>
    </row>
    <row r="60" ht="15" customHeight="1" s="163">
      <c r="A60" s="30" t="inlineStr">
        <is>
          <t>MBD000:da_SteamCoal</t>
        </is>
      </c>
      <c r="B60" s="26" t="inlineStr">
        <is>
          <t xml:space="preserve">      Steam Coal</t>
        </is>
      </c>
      <c r="C60" s="34" t="n">
        <v>0.19777</v>
      </c>
      <c r="D60" s="34" t="n">
        <v>0.197642</v>
      </c>
      <c r="E60" s="34" t="n">
        <v>0.199792</v>
      </c>
      <c r="F60" s="34" t="n">
        <v>0.202449</v>
      </c>
      <c r="G60" s="34" t="n">
        <v>0.20509</v>
      </c>
      <c r="H60" s="34" t="n">
        <v>0.206311</v>
      </c>
      <c r="I60" s="34" t="n">
        <v>0.207523</v>
      </c>
      <c r="J60" s="34" t="n">
        <v>0.208723</v>
      </c>
      <c r="K60" s="34" t="n">
        <v>0.209915</v>
      </c>
      <c r="L60" s="34" t="n">
        <v>0.210376</v>
      </c>
      <c r="M60" s="34" t="n">
        <v>0.210826</v>
      </c>
      <c r="N60" s="34" t="n">
        <v>0.211278</v>
      </c>
      <c r="O60" s="34" t="n">
        <v>0.211748</v>
      </c>
      <c r="P60" s="34" t="n">
        <v>0.211511</v>
      </c>
      <c r="Q60" s="34" t="n">
        <v>0.211272</v>
      </c>
      <c r="R60" s="34" t="n">
        <v>0.211024</v>
      </c>
      <c r="S60" s="34" t="n">
        <v>0.210765</v>
      </c>
      <c r="T60" s="34" t="n">
        <v>0.210488</v>
      </c>
      <c r="U60" s="34" t="n">
        <v>0.210202</v>
      </c>
      <c r="V60" s="34" t="n">
        <v>0.209914</v>
      </c>
      <c r="W60" s="34" t="n">
        <v>0.209598</v>
      </c>
      <c r="X60" s="34" t="n">
        <v>0.209261</v>
      </c>
      <c r="Y60" s="34" t="n">
        <v>0.208896</v>
      </c>
      <c r="Z60" s="34" t="n">
        <v>0.208485</v>
      </c>
      <c r="AA60" s="34" t="n">
        <v>0.20803</v>
      </c>
      <c r="AB60" s="34" t="n">
        <v>0.207532</v>
      </c>
      <c r="AC60" s="34" t="n">
        <v>0.206986</v>
      </c>
      <c r="AD60" s="34" t="n">
        <v>0.206388</v>
      </c>
      <c r="AE60" s="34" t="n">
        <v>0.205743</v>
      </c>
      <c r="AF60" s="34" t="n">
        <v>0.205055</v>
      </c>
      <c r="AG60" s="34" t="n">
        <v>0.204288</v>
      </c>
      <c r="AH60" s="34" t="n"/>
      <c r="AI60" s="170" t="n"/>
    </row>
    <row r="61" ht="15" customHeight="1" s="163">
      <c r="A61" s="30" t="inlineStr">
        <is>
          <t>MBD000:da_Renewables</t>
        </is>
      </c>
      <c r="B61" s="26" t="inlineStr">
        <is>
          <t xml:space="preserve">      Renewables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70" t="n"/>
    </row>
    <row r="62" ht="15" customHeight="1" s="163">
      <c r="A62" s="30" t="inlineStr">
        <is>
          <t>MBD000:da_PurchasedElec</t>
        </is>
      </c>
      <c r="B62" s="26" t="inlineStr">
        <is>
          <t xml:space="preserve">      Purchased Electricity</t>
        </is>
      </c>
      <c r="C62" s="34" t="n">
        <v>121.387047</v>
      </c>
      <c r="D62" s="34" t="n">
        <v>124.466454</v>
      </c>
      <c r="E62" s="34" t="n">
        <v>125.406799</v>
      </c>
      <c r="F62" s="34" t="n">
        <v>130.17926</v>
      </c>
      <c r="G62" s="34" t="n">
        <v>134.37944</v>
      </c>
      <c r="H62" s="34" t="n">
        <v>138.336502</v>
      </c>
      <c r="I62" s="34" t="n">
        <v>141.89328</v>
      </c>
      <c r="J62" s="34" t="n">
        <v>144.491119</v>
      </c>
      <c r="K62" s="34" t="n">
        <v>146.236572</v>
      </c>
      <c r="L62" s="34" t="n">
        <v>145.720474</v>
      </c>
      <c r="M62" s="34" t="n">
        <v>145.205124</v>
      </c>
      <c r="N62" s="34" t="n">
        <v>145.475708</v>
      </c>
      <c r="O62" s="34" t="n">
        <v>147.138824</v>
      </c>
      <c r="P62" s="34" t="n">
        <v>148.572205</v>
      </c>
      <c r="Q62" s="34" t="n">
        <v>150.498657</v>
      </c>
      <c r="R62" s="34" t="n">
        <v>152.376846</v>
      </c>
      <c r="S62" s="34" t="n">
        <v>154.387009</v>
      </c>
      <c r="T62" s="34" t="n">
        <v>156.049103</v>
      </c>
      <c r="U62" s="34" t="n">
        <v>157.604752</v>
      </c>
      <c r="V62" s="34" t="n">
        <v>159.617889</v>
      </c>
      <c r="W62" s="34" t="n">
        <v>161.54837</v>
      </c>
      <c r="X62" s="34" t="n">
        <v>163.66713</v>
      </c>
      <c r="Y62" s="34" t="n">
        <v>165.71936</v>
      </c>
      <c r="Z62" s="34" t="n">
        <v>167.493835</v>
      </c>
      <c r="AA62" s="34" t="n">
        <v>169.158691</v>
      </c>
      <c r="AB62" s="34" t="n">
        <v>170.616943</v>
      </c>
      <c r="AC62" s="34" t="n">
        <v>171.991638</v>
      </c>
      <c r="AD62" s="34" t="n">
        <v>173.071472</v>
      </c>
      <c r="AE62" s="34" t="n">
        <v>173.936859</v>
      </c>
      <c r="AF62" s="34" t="n">
        <v>175.111404</v>
      </c>
      <c r="AG62" s="34" t="n">
        <v>175.902023</v>
      </c>
      <c r="AH62" s="34" t="n"/>
      <c r="AI62" s="170" t="n"/>
    </row>
    <row r="63" ht="15" customHeight="1" s="163">
      <c r="A63" s="30" t="inlineStr">
        <is>
          <t>MBD000:da_Total</t>
        </is>
      </c>
      <c r="B63" s="25" t="inlineStr">
        <is>
          <t xml:space="preserve">         Total</t>
        </is>
      </c>
      <c r="C63" s="33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33" t="n"/>
      <c r="O63" s="33" t="n"/>
      <c r="P63" s="33" t="n"/>
      <c r="Q63" s="33" t="n"/>
      <c r="R63" s="33" t="n"/>
      <c r="S63" s="33" t="n"/>
      <c r="T63" s="33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169" t="n"/>
    </row>
    <row r="66" ht="15" customHeight="1" s="163">
      <c r="B66" s="25" t="inlineStr">
        <is>
          <t xml:space="preserve">   Electrical Equipment Consumption 1/</t>
        </is>
      </c>
    </row>
    <row r="67" ht="15" customHeight="1" s="163">
      <c r="A67" s="30" t="inlineStr">
        <is>
          <t>MBD000:ea_LiquefiedPetr</t>
        </is>
      </c>
      <c r="B67" s="26" t="inlineStr">
        <is>
          <t xml:space="preserve">      Propane</t>
        </is>
      </c>
      <c r="C67" s="34" t="n">
        <v>2.195563</v>
      </c>
      <c r="D67" s="34" t="n">
        <v>2.551299</v>
      </c>
      <c r="E67" s="34" t="n">
        <v>1.882745</v>
      </c>
      <c r="F67" s="34" t="n">
        <v>2.232258</v>
      </c>
      <c r="G67" s="34" t="n">
        <v>1.954546</v>
      </c>
      <c r="H67" s="34" t="n">
        <v>1.873195</v>
      </c>
      <c r="I67" s="34" t="n">
        <v>1.794583</v>
      </c>
      <c r="J67" s="34" t="n">
        <v>1.774977</v>
      </c>
      <c r="K67" s="34" t="n">
        <v>1.742849</v>
      </c>
      <c r="L67" s="34" t="n">
        <v>1.719945</v>
      </c>
      <c r="M67" s="34" t="n">
        <v>1.683508</v>
      </c>
      <c r="N67" s="34" t="n">
        <v>1.669529</v>
      </c>
      <c r="O67" s="34" t="n">
        <v>1.645085</v>
      </c>
      <c r="P67" s="34" t="n">
        <v>1.63046</v>
      </c>
      <c r="Q67" s="34" t="n">
        <v>1.611043</v>
      </c>
      <c r="R67" s="34" t="n">
        <v>1.608688</v>
      </c>
      <c r="S67" s="34" t="n">
        <v>1.610924</v>
      </c>
      <c r="T67" s="34" t="n">
        <v>1.594464</v>
      </c>
      <c r="U67" s="34" t="n">
        <v>1.57913</v>
      </c>
      <c r="V67" s="34" t="n">
        <v>1.580263</v>
      </c>
      <c r="W67" s="34" t="n">
        <v>1.56371</v>
      </c>
      <c r="X67" s="34" t="n">
        <v>1.563604</v>
      </c>
      <c r="Y67" s="34" t="n">
        <v>1.567007</v>
      </c>
      <c r="Z67" s="34" t="n">
        <v>1.570708</v>
      </c>
      <c r="AA67" s="34" t="n">
        <v>1.565537</v>
      </c>
      <c r="AB67" s="34" t="n">
        <v>1.55747</v>
      </c>
      <c r="AC67" s="34" t="n">
        <v>1.555727</v>
      </c>
      <c r="AD67" s="34" t="n">
        <v>1.549652</v>
      </c>
      <c r="AE67" s="34" t="n">
        <v>1.547441</v>
      </c>
      <c r="AF67" s="34" t="n">
        <v>1.543547</v>
      </c>
      <c r="AG67" s="34" t="n">
        <v>1.552663</v>
      </c>
      <c r="AH67" s="34" t="n"/>
      <c r="AI67" s="170" t="n"/>
    </row>
    <row r="68" ht="15" customHeight="1" s="163">
      <c r="A68" s="30" t="inlineStr">
        <is>
          <t>MBD000:ea_DistillateOil</t>
        </is>
      </c>
      <c r="B68" s="26" t="inlineStr">
        <is>
          <t xml:space="preserve">      Distillate Fuel Oil</t>
        </is>
      </c>
      <c r="C68" s="34" t="n">
        <v>0.597971</v>
      </c>
      <c r="D68" s="34" t="n">
        <v>0.680445</v>
      </c>
      <c r="E68" s="34" t="n">
        <v>0.674984</v>
      </c>
      <c r="F68" s="34" t="n">
        <v>0.627937</v>
      </c>
      <c r="G68" s="34" t="n">
        <v>0.605249</v>
      </c>
      <c r="H68" s="34" t="n">
        <v>0.6114579999999999</v>
      </c>
      <c r="I68" s="34" t="n">
        <v>0.610793</v>
      </c>
      <c r="J68" s="34" t="n">
        <v>0.6115969999999999</v>
      </c>
      <c r="K68" s="34" t="n">
        <v>0.610822</v>
      </c>
      <c r="L68" s="34" t="n">
        <v>0.610402</v>
      </c>
      <c r="M68" s="34" t="n">
        <v>0.610686</v>
      </c>
      <c r="N68" s="34" t="n">
        <v>0.613623</v>
      </c>
      <c r="O68" s="34" t="n">
        <v>0.614548</v>
      </c>
      <c r="P68" s="34" t="n">
        <v>0.615496</v>
      </c>
      <c r="Q68" s="34" t="n">
        <v>0.616511</v>
      </c>
      <c r="R68" s="34" t="n">
        <v>0.622637</v>
      </c>
      <c r="S68" s="34" t="n">
        <v>0.631173</v>
      </c>
      <c r="T68" s="34" t="n">
        <v>0.635724</v>
      </c>
      <c r="U68" s="34" t="n">
        <v>0.6399629999999999</v>
      </c>
      <c r="V68" s="34" t="n">
        <v>0.647616</v>
      </c>
      <c r="W68" s="34" t="n">
        <v>0.651772</v>
      </c>
      <c r="X68" s="34" t="n">
        <v>0.659658</v>
      </c>
      <c r="Y68" s="34" t="n">
        <v>0.6678770000000001</v>
      </c>
      <c r="Z68" s="34" t="n">
        <v>0.675295</v>
      </c>
      <c r="AA68" s="34" t="n">
        <v>0.680513</v>
      </c>
      <c r="AB68" s="34" t="n">
        <v>0.684716</v>
      </c>
      <c r="AC68" s="34" t="n">
        <v>0.692353</v>
      </c>
      <c r="AD68" s="34" t="n">
        <v>0.695917</v>
      </c>
      <c r="AE68" s="34" t="n">
        <v>0.702587</v>
      </c>
      <c r="AF68" s="34" t="n">
        <v>0.710364</v>
      </c>
      <c r="AG68" s="34" t="n">
        <v>0.720815</v>
      </c>
      <c r="AH68" s="34" t="n"/>
      <c r="AI68" s="170" t="n"/>
    </row>
    <row r="69" ht="15" customHeight="1" s="163">
      <c r="A69" s="30" t="inlineStr">
        <is>
          <t>MBD000:ea_ResidualOil</t>
        </is>
      </c>
      <c r="B69" s="26" t="inlineStr">
        <is>
          <t xml:space="preserve">      Residual Fuel Oil</t>
        </is>
      </c>
      <c r="C69" s="34" t="n">
        <v>0</v>
      </c>
      <c r="D69" s="34" t="n">
        <v>0</v>
      </c>
      <c r="E69" s="34" t="n">
        <v>0</v>
      </c>
      <c r="F69" s="34" t="n">
        <v>0</v>
      </c>
      <c r="G69" s="34" t="n">
        <v>0</v>
      </c>
      <c r="H69" s="34" t="n">
        <v>0</v>
      </c>
      <c r="I69" s="34" t="n">
        <v>0</v>
      </c>
      <c r="J69" s="34" t="n">
        <v>0</v>
      </c>
      <c r="K69" s="34" t="n">
        <v>0</v>
      </c>
      <c r="L69" s="34" t="n">
        <v>0</v>
      </c>
      <c r="M69" s="34" t="n">
        <v>0</v>
      </c>
      <c r="N69" s="34" t="n">
        <v>0</v>
      </c>
      <c r="O69" s="34" t="n">
        <v>0</v>
      </c>
      <c r="P69" s="34" t="n">
        <v>0</v>
      </c>
      <c r="Q69" s="34" t="n">
        <v>0</v>
      </c>
      <c r="R69" s="34" t="n">
        <v>0</v>
      </c>
      <c r="S69" s="34" t="n">
        <v>0</v>
      </c>
      <c r="T69" s="34" t="n">
        <v>0</v>
      </c>
      <c r="U69" s="34" t="n">
        <v>0</v>
      </c>
      <c r="V69" s="34" t="n">
        <v>0</v>
      </c>
      <c r="W69" s="34" t="n">
        <v>0</v>
      </c>
      <c r="X69" s="34" t="n">
        <v>0</v>
      </c>
      <c r="Y69" s="34" t="n">
        <v>0</v>
      </c>
      <c r="Z69" s="34" t="n">
        <v>0</v>
      </c>
      <c r="AA69" s="34" t="n">
        <v>0</v>
      </c>
      <c r="AB69" s="34" t="n">
        <v>0</v>
      </c>
      <c r="AC69" s="34" t="n">
        <v>0</v>
      </c>
      <c r="AD69" s="34" t="n">
        <v>0</v>
      </c>
      <c r="AE69" s="34" t="n">
        <v>0</v>
      </c>
      <c r="AF69" s="34" t="n">
        <v>0</v>
      </c>
      <c r="AG69" s="34" t="n">
        <v>0</v>
      </c>
      <c r="AH69" s="34" t="n"/>
      <c r="AI69" s="170" t="n"/>
    </row>
    <row r="70" ht="15" customHeight="1" s="163">
      <c r="A70" s="30" t="inlineStr">
        <is>
          <t>MBD000:ea_PetrolCoke</t>
        </is>
      </c>
      <c r="B70" s="26" t="inlineStr">
        <is>
          <t xml:space="preserve">      Petroleum Coke</t>
        </is>
      </c>
      <c r="C70" s="34" t="n">
        <v>4.037475</v>
      </c>
      <c r="D70" s="34" t="n">
        <v>4.07149</v>
      </c>
      <c r="E70" s="34" t="n">
        <v>3.81564</v>
      </c>
      <c r="F70" s="34" t="n">
        <v>5.219704</v>
      </c>
      <c r="G70" s="34" t="n">
        <v>6.717345</v>
      </c>
      <c r="H70" s="34" t="n">
        <v>7.650272</v>
      </c>
      <c r="I70" s="34" t="n">
        <v>8.548819</v>
      </c>
      <c r="J70" s="34" t="n">
        <v>9.385559000000001</v>
      </c>
      <c r="K70" s="34" t="n">
        <v>10.184517</v>
      </c>
      <c r="L70" s="34" t="n">
        <v>10.651791</v>
      </c>
      <c r="M70" s="34" t="n">
        <v>11.151128</v>
      </c>
      <c r="N70" s="34" t="n">
        <v>11.678292</v>
      </c>
      <c r="O70" s="34" t="n">
        <v>12.21492</v>
      </c>
      <c r="P70" s="34" t="n">
        <v>12.351454</v>
      </c>
      <c r="Q70" s="34" t="n">
        <v>12.510102</v>
      </c>
      <c r="R70" s="34" t="n">
        <v>12.753553</v>
      </c>
      <c r="S70" s="34" t="n">
        <v>13.023777</v>
      </c>
      <c r="T70" s="34" t="n">
        <v>13.253736</v>
      </c>
      <c r="U70" s="34" t="n">
        <v>13.493773</v>
      </c>
      <c r="V70" s="34" t="n">
        <v>13.75001</v>
      </c>
      <c r="W70" s="34" t="n">
        <v>14.034941</v>
      </c>
      <c r="X70" s="34" t="n">
        <v>14.337307</v>
      </c>
      <c r="Y70" s="34" t="n">
        <v>14.630814</v>
      </c>
      <c r="Z70" s="34" t="n">
        <v>14.921388</v>
      </c>
      <c r="AA70" s="34" t="n">
        <v>15.157002</v>
      </c>
      <c r="AB70" s="34" t="n">
        <v>15.395814</v>
      </c>
      <c r="AC70" s="34" t="n">
        <v>15.691699</v>
      </c>
      <c r="AD70" s="34" t="n">
        <v>15.870819</v>
      </c>
      <c r="AE70" s="34" t="n">
        <v>16.135643</v>
      </c>
      <c r="AF70" s="34" t="n">
        <v>16.459019</v>
      </c>
      <c r="AG70" s="34" t="n">
        <v>16.812408</v>
      </c>
      <c r="AH70" s="34" t="n"/>
      <c r="AI70" s="170" t="n"/>
    </row>
    <row r="71" ht="15" customHeight="1" s="163">
      <c r="A71" s="30" t="inlineStr">
        <is>
          <t>MBD000:ea_PetroleumSubt</t>
        </is>
      </c>
      <c r="B71" s="26" t="inlineStr">
        <is>
          <t xml:space="preserve">         Petroleum Subtotal</t>
        </is>
      </c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170" t="n"/>
    </row>
    <row r="72" ht="15" customHeight="1" s="163">
      <c r="A72" s="30" t="inlineStr">
        <is>
          <t>MBD000:ea_NaturalGas</t>
        </is>
      </c>
      <c r="B72" s="26" t="inlineStr">
        <is>
          <t xml:space="preserve">      Natural Gas</t>
        </is>
      </c>
      <c r="C72" s="34" t="n">
        <v>35.288971</v>
      </c>
      <c r="D72" s="34" t="n">
        <v>32.786476</v>
      </c>
      <c r="E72" s="34" t="n">
        <v>35.268879</v>
      </c>
      <c r="F72" s="34" t="n">
        <v>36.400101</v>
      </c>
      <c r="G72" s="34" t="n">
        <v>37.42984</v>
      </c>
      <c r="H72" s="34" t="n">
        <v>38.219521</v>
      </c>
      <c r="I72" s="34" t="n">
        <v>38.522102</v>
      </c>
      <c r="J72" s="34" t="n">
        <v>38.233959</v>
      </c>
      <c r="K72" s="34" t="n">
        <v>37.758495</v>
      </c>
      <c r="L72" s="34" t="n">
        <v>37.416786</v>
      </c>
      <c r="M72" s="34" t="n">
        <v>37.004501</v>
      </c>
      <c r="N72" s="34" t="n">
        <v>36.949245</v>
      </c>
      <c r="O72" s="34" t="n">
        <v>36.914597</v>
      </c>
      <c r="P72" s="34" t="n">
        <v>36.966621</v>
      </c>
      <c r="Q72" s="34" t="n">
        <v>37.146221</v>
      </c>
      <c r="R72" s="34" t="n">
        <v>37.552773</v>
      </c>
      <c r="S72" s="34" t="n">
        <v>38.038033</v>
      </c>
      <c r="T72" s="34" t="n">
        <v>38.496872</v>
      </c>
      <c r="U72" s="34" t="n">
        <v>39.005409</v>
      </c>
      <c r="V72" s="34" t="n">
        <v>39.551888</v>
      </c>
      <c r="W72" s="34" t="n">
        <v>40.180489</v>
      </c>
      <c r="X72" s="34" t="n">
        <v>40.805901</v>
      </c>
      <c r="Y72" s="34" t="n">
        <v>41.406704</v>
      </c>
      <c r="Z72" s="34" t="n">
        <v>42.022148</v>
      </c>
      <c r="AA72" s="34" t="n">
        <v>42.489338</v>
      </c>
      <c r="AB72" s="34" t="n">
        <v>42.985966</v>
      </c>
      <c r="AC72" s="34" t="n">
        <v>43.619724</v>
      </c>
      <c r="AD72" s="34" t="n">
        <v>43.930695</v>
      </c>
      <c r="AE72" s="34" t="n">
        <v>44.489433</v>
      </c>
      <c r="AF72" s="34" t="n">
        <v>45.191906</v>
      </c>
      <c r="AG72" s="34" t="n">
        <v>45.898762</v>
      </c>
      <c r="AH72" s="34" t="n"/>
      <c r="AI72" s="170" t="n"/>
    </row>
    <row r="73" ht="15" customHeight="1" s="163">
      <c r="A73" s="30" t="inlineStr">
        <is>
          <t>MBD000:ea_SteamCoal</t>
        </is>
      </c>
      <c r="B73" s="26" t="inlineStr">
        <is>
          <t xml:space="preserve">      Steam Coal</t>
        </is>
      </c>
      <c r="C73" s="34" t="n">
        <v>0</v>
      </c>
      <c r="D73" s="34" t="n">
        <v>0</v>
      </c>
      <c r="E73" s="34" t="n">
        <v>0</v>
      </c>
      <c r="F73" s="34" t="n">
        <v>0</v>
      </c>
      <c r="G73" s="34" t="n">
        <v>0</v>
      </c>
      <c r="H73" s="34" t="n">
        <v>0</v>
      </c>
      <c r="I73" s="34" t="n">
        <v>0</v>
      </c>
      <c r="J73" s="34" t="n">
        <v>0</v>
      </c>
      <c r="K73" s="34" t="n">
        <v>0</v>
      </c>
      <c r="L73" s="34" t="n">
        <v>0</v>
      </c>
      <c r="M73" s="34" t="n">
        <v>0</v>
      </c>
      <c r="N73" s="34" t="n">
        <v>0</v>
      </c>
      <c r="O73" s="34" t="n">
        <v>0</v>
      </c>
      <c r="P73" s="34" t="n">
        <v>0</v>
      </c>
      <c r="Q73" s="34" t="n">
        <v>0</v>
      </c>
      <c r="R73" s="34" t="n">
        <v>0</v>
      </c>
      <c r="S73" s="34" t="n">
        <v>0</v>
      </c>
      <c r="T73" s="34" t="n">
        <v>0</v>
      </c>
      <c r="U73" s="34" t="n">
        <v>0</v>
      </c>
      <c r="V73" s="34" t="n">
        <v>0</v>
      </c>
      <c r="W73" s="34" t="n">
        <v>0</v>
      </c>
      <c r="X73" s="34" t="n">
        <v>0</v>
      </c>
      <c r="Y73" s="34" t="n">
        <v>0</v>
      </c>
      <c r="Z73" s="34" t="n">
        <v>0</v>
      </c>
      <c r="AA73" s="34" t="n">
        <v>0</v>
      </c>
      <c r="AB73" s="34" t="n">
        <v>0</v>
      </c>
      <c r="AC73" s="34" t="n">
        <v>0</v>
      </c>
      <c r="AD73" s="34" t="n">
        <v>0</v>
      </c>
      <c r="AE73" s="34" t="n">
        <v>0</v>
      </c>
      <c r="AF73" s="34" t="n">
        <v>0</v>
      </c>
      <c r="AG73" s="34" t="n">
        <v>0</v>
      </c>
      <c r="AH73" s="34" t="n"/>
      <c r="AI73" s="170" t="n"/>
    </row>
    <row r="74" ht="15" customHeight="1" s="163">
      <c r="A74" s="30" t="inlineStr">
        <is>
          <t>MBD000:ea_Renewables</t>
        </is>
      </c>
      <c r="B74" s="26" t="inlineStr">
        <is>
          <t xml:space="preserve">      Renewables</t>
        </is>
      </c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170" t="n"/>
    </row>
    <row r="75" ht="15" customHeight="1" s="163">
      <c r="A75" s="30" t="inlineStr">
        <is>
          <t>MBD000:ea_PurchasedElec</t>
        </is>
      </c>
      <c r="B75" s="26" t="inlineStr">
        <is>
          <t xml:space="preserve">      Purchased Electricity</t>
        </is>
      </c>
      <c r="C75" s="34" t="n">
        <v>38.74371</v>
      </c>
      <c r="D75" s="34" t="n">
        <v>38.573502</v>
      </c>
      <c r="E75" s="34" t="n">
        <v>39.418186</v>
      </c>
      <c r="F75" s="34" t="n">
        <v>40.706398</v>
      </c>
      <c r="G75" s="34" t="n">
        <v>42.120045</v>
      </c>
      <c r="H75" s="34" t="n">
        <v>43.521931</v>
      </c>
      <c r="I75" s="34" t="n">
        <v>44.488003</v>
      </c>
      <c r="J75" s="34" t="n">
        <v>45.00824</v>
      </c>
      <c r="K75" s="34" t="n">
        <v>45.25946</v>
      </c>
      <c r="L75" s="34" t="n">
        <v>45.462204</v>
      </c>
      <c r="M75" s="34" t="n">
        <v>45.756359</v>
      </c>
      <c r="N75" s="34" t="n">
        <v>46.102436</v>
      </c>
      <c r="O75" s="34" t="n">
        <v>46.486748</v>
      </c>
      <c r="P75" s="34" t="n">
        <v>46.689621</v>
      </c>
      <c r="Q75" s="34" t="n">
        <v>46.967274</v>
      </c>
      <c r="R75" s="34" t="n">
        <v>47.531162</v>
      </c>
      <c r="S75" s="34" t="n">
        <v>48.203362</v>
      </c>
      <c r="T75" s="34" t="n">
        <v>48.79343</v>
      </c>
      <c r="U75" s="34" t="n">
        <v>49.415867</v>
      </c>
      <c r="V75" s="34" t="n">
        <v>50.095856</v>
      </c>
      <c r="W75" s="34" t="n">
        <v>50.861923</v>
      </c>
      <c r="X75" s="34" t="n">
        <v>51.675598</v>
      </c>
      <c r="Y75" s="34" t="n">
        <v>52.467381</v>
      </c>
      <c r="Z75" s="34" t="n">
        <v>53.257229</v>
      </c>
      <c r="AA75" s="34" t="n">
        <v>53.872288</v>
      </c>
      <c r="AB75" s="34" t="n">
        <v>54.483295</v>
      </c>
      <c r="AC75" s="34" t="n">
        <v>55.288116</v>
      </c>
      <c r="AD75" s="34" t="n">
        <v>55.717987</v>
      </c>
      <c r="AE75" s="34" t="n">
        <v>56.401138</v>
      </c>
      <c r="AF75" s="34" t="n">
        <v>57.288792</v>
      </c>
      <c r="AG75" s="34" t="n">
        <v>58.248264</v>
      </c>
      <c r="AH75" s="34" t="n"/>
      <c r="AI75" s="170" t="n"/>
    </row>
    <row r="76" ht="15" customHeight="1" s="163">
      <c r="A76" s="30" t="inlineStr">
        <is>
          <t>MBD000:ea_Total</t>
        </is>
      </c>
      <c r="B76" s="25" t="inlineStr">
        <is>
          <t xml:space="preserve">         Total</t>
        </is>
      </c>
      <c r="C76" s="33" t="n"/>
      <c r="D76" s="33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33" t="n"/>
      <c r="O76" s="33" t="n"/>
      <c r="P76" s="33" t="n"/>
      <c r="Q76" s="33" t="n"/>
      <c r="R76" s="33" t="n"/>
      <c r="S76" s="33" t="n"/>
      <c r="T76" s="33" t="n"/>
      <c r="U76" s="33" t="n"/>
      <c r="V76" s="33" t="n"/>
      <c r="W76" s="33" t="n"/>
      <c r="X76" s="33" t="n"/>
      <c r="Y76" s="33" t="n"/>
      <c r="Z76" s="33" t="n"/>
      <c r="AA76" s="33" t="n"/>
      <c r="AB76" s="33" t="n"/>
      <c r="AC76" s="33" t="n"/>
      <c r="AD76" s="33" t="n"/>
      <c r="AE76" s="33" t="n"/>
      <c r="AF76" s="33" t="n"/>
      <c r="AG76" s="33" t="n"/>
      <c r="AH76" s="33" t="n"/>
      <c r="AI76" s="169" t="n"/>
    </row>
    <row r="78" ht="15" customHeight="1" s="163">
      <c r="B78" s="25" t="inlineStr">
        <is>
          <t>Value of Shipments (billion 2012 dollars)</t>
        </is>
      </c>
    </row>
    <row r="79" ht="15" customHeight="1" s="163">
      <c r="A79" s="30" t="inlineStr">
        <is>
          <t>MBD000:aa_ValueofShipme</t>
        </is>
      </c>
      <c r="B79" s="26" t="inlineStr">
        <is>
          <t xml:space="preserve">   Fabricated Metal Products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70" t="n"/>
    </row>
    <row r="80" ht="15" customHeight="1" s="163">
      <c r="A80" s="30" t="inlineStr">
        <is>
          <t>MBD000:ba_ValueofShipme</t>
        </is>
      </c>
      <c r="B80" s="26" t="inlineStr">
        <is>
          <t xml:space="preserve">   Machinery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70" t="n"/>
    </row>
    <row r="81" ht="15" customHeight="1" s="163">
      <c r="A81" s="30" t="inlineStr">
        <is>
          <t>MBD000:ca_ValueofShipme</t>
        </is>
      </c>
      <c r="B81" s="26" t="inlineStr">
        <is>
          <t xml:space="preserve">   Computers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70" t="n"/>
    </row>
    <row r="82" ht="15" customHeight="1" s="163">
      <c r="A82" s="30" t="inlineStr">
        <is>
          <t>MBD000:da_ValueofShipme</t>
        </is>
      </c>
      <c r="B82" s="26" t="inlineStr">
        <is>
          <t xml:space="preserve">   Transportation Equipment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70" t="n"/>
    </row>
    <row r="83" ht="15" customHeight="1" s="163">
      <c r="A83" s="30" t="inlineStr">
        <is>
          <t>MBD000:ea_ValueofShipme</t>
        </is>
      </c>
      <c r="B83" s="26" t="inlineStr">
        <is>
          <t xml:space="preserve">   Electrical Equipment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70" t="n"/>
    </row>
    <row r="85" ht="15" customHeight="1" s="163">
      <c r="B85" s="25" t="inlineStr">
        <is>
          <t>Energy Consumption per Unit of Output</t>
        </is>
      </c>
    </row>
    <row r="86" ht="15" customHeight="1" s="163">
      <c r="B86" s="25" t="inlineStr">
        <is>
          <t>(thousand Btu per 2012 dollar shipments)</t>
        </is>
      </c>
    </row>
    <row r="87" ht="15" customHeight="1" s="163">
      <c r="A87" s="30" t="inlineStr">
        <is>
          <t>MBD000:aa_(thousandBtup</t>
        </is>
      </c>
      <c r="B87" s="26" t="inlineStr">
        <is>
          <t xml:space="preserve">   Fabricated Metal Products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70" t="n"/>
    </row>
    <row r="88" ht="15" customHeight="1" s="163">
      <c r="A88" s="30" t="inlineStr">
        <is>
          <t>MBD000:ba_(thousandBtup</t>
        </is>
      </c>
      <c r="B88" s="26" t="inlineStr">
        <is>
          <t xml:space="preserve">   Machinery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70" t="n"/>
    </row>
    <row r="89" ht="15" customHeight="1" s="163">
      <c r="A89" s="30" t="inlineStr">
        <is>
          <t>MBD000:ca_(thousandBtup</t>
        </is>
      </c>
      <c r="B89" s="26" t="inlineStr">
        <is>
          <t xml:space="preserve">   Computers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>
      <c r="A90" s="30" t="inlineStr">
        <is>
          <t>MBD000:da_(thousandBtup</t>
        </is>
      </c>
      <c r="B90" s="26" t="inlineStr">
        <is>
          <t xml:space="preserve">   Transportation Equipment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70" t="n"/>
    </row>
    <row r="91" ht="15" customHeight="1" s="163">
      <c r="A91" s="30" t="inlineStr">
        <is>
          <t>MBD000:ea_(thousandBtup</t>
        </is>
      </c>
      <c r="B91" s="26" t="inlineStr">
        <is>
          <t xml:space="preserve">   Electrical Equipment</t>
        </is>
      </c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  <c r="AA91" s="27" t="n"/>
      <c r="AB91" s="27" t="n"/>
      <c r="AC91" s="27" t="n"/>
      <c r="AD91" s="27" t="n"/>
      <c r="AE91" s="27" t="n"/>
      <c r="AF91" s="27" t="n"/>
      <c r="AG91" s="27" t="n"/>
      <c r="AH91" s="27" t="n"/>
      <c r="AI91" s="170" t="n"/>
    </row>
    <row r="93" ht="15" customHeight="1" s="163">
      <c r="B93" s="25" t="inlineStr">
        <is>
          <t>Carbon Dioxide Emissions 2/ (million metric</t>
        </is>
      </c>
    </row>
    <row r="94" ht="15" customHeight="1" s="163">
      <c r="B94" s="25" t="inlineStr">
        <is>
          <t xml:space="preserve"> tons carbon dioxide equivalent)</t>
        </is>
      </c>
    </row>
    <row r="95" ht="15" customHeight="1" s="163">
      <c r="A95" s="30" t="inlineStr">
        <is>
          <t>MBD000:aa_tonscarbon_dd</t>
        </is>
      </c>
      <c r="B95" s="26" t="inlineStr">
        <is>
          <t xml:space="preserve">   Fabricated Metal Products</t>
        </is>
      </c>
      <c r="C95" s="28" t="n"/>
      <c r="D95" s="28" t="n"/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  <c r="AE95" s="28" t="n"/>
      <c r="AF95" s="28" t="n"/>
      <c r="AG95" s="28" t="n"/>
      <c r="AH95" s="28" t="n"/>
      <c r="AI95" s="170" t="n"/>
    </row>
    <row r="96" ht="15" customHeight="1" s="163">
      <c r="A96" s="30" t="inlineStr">
        <is>
          <t>MBD000:ba_tonscarbon_dd</t>
        </is>
      </c>
      <c r="B96" s="26" t="inlineStr">
        <is>
          <t xml:space="preserve">   Machinery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70" t="n"/>
    </row>
    <row r="97" ht="15" customHeight="1" s="163">
      <c r="A97" s="30" t="inlineStr">
        <is>
          <t>MBD000:ca_tonscarbon_dd</t>
        </is>
      </c>
      <c r="B97" s="26" t="inlineStr">
        <is>
          <t xml:space="preserve">   Computers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70" t="n"/>
    </row>
    <row r="98" ht="15" customHeight="1" s="163">
      <c r="A98" s="30" t="inlineStr">
        <is>
          <t>MBD000:da_tonscarbon_dd</t>
        </is>
      </c>
      <c r="B98" s="26" t="inlineStr">
        <is>
          <t xml:space="preserve">   Transportation Equipment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70" t="n"/>
    </row>
    <row r="99" ht="15" customHeight="1" s="163">
      <c r="A99" s="30" t="inlineStr">
        <is>
          <t>MBD000:ea_tonscarbon_dd</t>
        </is>
      </c>
      <c r="B99" s="26" t="inlineStr">
        <is>
          <t xml:space="preserve">   Electrical Equipment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70" t="n"/>
    </row>
    <row r="102" ht="15" customHeight="1" s="163">
      <c r="B102" s="25" t="inlineStr">
        <is>
          <t>Fabricated Metal Products, Machinery,</t>
        </is>
      </c>
    </row>
    <row r="103" ht="15" customHeight="1" s="163">
      <c r="B103" s="25" t="inlineStr">
        <is>
          <t>Computers, Transportation Equipment,</t>
        </is>
      </c>
    </row>
    <row r="104" ht="15" customHeight="1" s="163">
      <c r="B104" s="25" t="inlineStr">
        <is>
          <t>and Electrical Equipment:</t>
        </is>
      </c>
    </row>
    <row r="106" ht="15" customHeight="1" s="163">
      <c r="B106" s="25" t="inlineStr">
        <is>
          <t xml:space="preserve"> Combined Heat and Power 3/</t>
        </is>
      </c>
    </row>
    <row r="107" ht="15" customHeight="1" s="163">
      <c r="B107" s="25" t="inlineStr">
        <is>
          <t xml:space="preserve">  Generating Capacity (gigawatts)</t>
        </is>
      </c>
    </row>
    <row r="108" ht="15" customHeight="1" s="163">
      <c r="A108" s="30" t="inlineStr">
        <is>
          <t>MBD000:ma_Petroleum</t>
        </is>
      </c>
      <c r="B108" s="26" t="inlineStr">
        <is>
          <t xml:space="preserve">    Petroleum</t>
        </is>
      </c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  <c r="AA108" s="27" t="n"/>
      <c r="AB108" s="27" t="n"/>
      <c r="AC108" s="27" t="n"/>
      <c r="AD108" s="27" t="n"/>
      <c r="AE108" s="27" t="n"/>
      <c r="AF108" s="27" t="n"/>
      <c r="AG108" s="27" t="n"/>
      <c r="AH108" s="27" t="n"/>
      <c r="AI108" s="170" t="n"/>
    </row>
    <row r="109" ht="15" customHeight="1" s="163">
      <c r="A109" s="30" t="inlineStr">
        <is>
          <t>MBD000:ma_NaturalGas</t>
        </is>
      </c>
      <c r="B109" s="26" t="inlineStr">
        <is>
          <t xml:space="preserve">    Natural Gas</t>
        </is>
      </c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AD109" s="27" t="n"/>
      <c r="AE109" s="27" t="n"/>
      <c r="AF109" s="27" t="n"/>
      <c r="AG109" s="27" t="n"/>
      <c r="AH109" s="27" t="n"/>
      <c r="AI109" s="170" t="n"/>
    </row>
    <row r="110" ht="15" customHeight="1" s="163">
      <c r="A110" s="30" t="inlineStr">
        <is>
          <t>MBD000:ma_Coal</t>
        </is>
      </c>
      <c r="B110" s="26" t="inlineStr">
        <is>
          <t xml:space="preserve">    Coal</t>
        </is>
      </c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  <c r="AA110" s="27" t="n"/>
      <c r="AB110" s="27" t="n"/>
      <c r="AC110" s="27" t="n"/>
      <c r="AD110" s="27" t="n"/>
      <c r="AE110" s="27" t="n"/>
      <c r="AF110" s="27" t="n"/>
      <c r="AG110" s="27" t="n"/>
      <c r="AH110" s="27" t="n"/>
      <c r="AI110" s="170" t="n"/>
    </row>
    <row r="111" ht="15" customHeight="1" s="163">
      <c r="A111" s="30" t="inlineStr">
        <is>
          <t>MBD000:ma_Other</t>
        </is>
      </c>
      <c r="B111" s="26" t="inlineStr">
        <is>
          <t xml:space="preserve">    Other 4/</t>
        </is>
      </c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  <c r="AC111" s="27" t="n"/>
      <c r="AD111" s="27" t="n"/>
      <c r="AE111" s="27" t="n"/>
      <c r="AF111" s="27" t="n"/>
      <c r="AG111" s="27" t="n"/>
      <c r="AH111" s="27" t="n"/>
      <c r="AI111" s="170" t="n"/>
    </row>
    <row r="112" ht="15" customHeight="1" s="163">
      <c r="A112" s="30" t="inlineStr">
        <is>
          <t>MBD000:ma_Total</t>
        </is>
      </c>
      <c r="B112" s="25" t="inlineStr">
        <is>
          <t xml:space="preserve">      Total</t>
        </is>
      </c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5" t="n"/>
      <c r="AA112" s="35" t="n"/>
      <c r="AB112" s="35" t="n"/>
      <c r="AC112" s="35" t="n"/>
      <c r="AD112" s="35" t="n"/>
      <c r="AE112" s="35" t="n"/>
      <c r="AF112" s="35" t="n"/>
      <c r="AG112" s="35" t="n"/>
      <c r="AH112" s="35" t="n"/>
      <c r="AI112" s="169" t="n"/>
    </row>
    <row r="113" ht="15" customHeight="1" s="163">
      <c r="B113" s="25" t="inlineStr">
        <is>
          <t xml:space="preserve">  Net Generation (billion kilowatthours)</t>
        </is>
      </c>
    </row>
    <row r="114" ht="15" customHeight="1" s="163">
      <c r="A114" s="30" t="inlineStr">
        <is>
          <t>MBD000:na_Petroleum</t>
        </is>
      </c>
      <c r="B114" s="26" t="inlineStr">
        <is>
          <t xml:space="preserve">    Petroleum</t>
        </is>
      </c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  <c r="AC114" s="27" t="n"/>
      <c r="AD114" s="27" t="n"/>
      <c r="AE114" s="27" t="n"/>
      <c r="AF114" s="27" t="n"/>
      <c r="AG114" s="27" t="n"/>
      <c r="AH114" s="27" t="n"/>
      <c r="AI114" s="170" t="n"/>
    </row>
    <row r="115" ht="15" customHeight="1" s="163">
      <c r="A115" s="30" t="inlineStr">
        <is>
          <t>MBD000:na_NaturalGas</t>
        </is>
      </c>
      <c r="B115" s="26" t="inlineStr">
        <is>
          <t xml:space="preserve">    Natural Gas</t>
        </is>
      </c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  <c r="AC115" s="27" t="n"/>
      <c r="AD115" s="27" t="n"/>
      <c r="AE115" s="27" t="n"/>
      <c r="AF115" s="27" t="n"/>
      <c r="AG115" s="27" t="n"/>
      <c r="AH115" s="27" t="n"/>
      <c r="AI115" s="170" t="n"/>
    </row>
    <row r="116" ht="15" customHeight="1" s="163">
      <c r="A116" s="30" t="inlineStr">
        <is>
          <t>MBD000:na_Coal</t>
        </is>
      </c>
      <c r="B116" s="26" t="inlineStr">
        <is>
          <t xml:space="preserve">    Coal</t>
        </is>
      </c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  <c r="AC116" s="27" t="n"/>
      <c r="AD116" s="27" t="n"/>
      <c r="AE116" s="27" t="n"/>
      <c r="AF116" s="27" t="n"/>
      <c r="AG116" s="27" t="n"/>
      <c r="AH116" s="27" t="n"/>
      <c r="AI116" s="170" t="n"/>
    </row>
    <row r="117" ht="15" customHeight="1" s="163">
      <c r="A117" s="30" t="inlineStr">
        <is>
          <t>MBD000:na_Other</t>
        </is>
      </c>
      <c r="B117" s="26" t="inlineStr">
        <is>
          <t xml:space="preserve">    Other 4/</t>
        </is>
      </c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  <c r="AC117" s="27" t="n"/>
      <c r="AD117" s="27" t="n"/>
      <c r="AE117" s="27" t="n"/>
      <c r="AF117" s="27" t="n"/>
      <c r="AG117" s="27" t="n"/>
      <c r="AH117" s="27" t="n"/>
      <c r="AI117" s="170" t="n"/>
    </row>
    <row r="118" ht="15" customHeight="1" s="163">
      <c r="A118" s="30" t="inlineStr">
        <is>
          <t>MBD000:na_Total</t>
        </is>
      </c>
      <c r="B118" s="25" t="inlineStr">
        <is>
          <t xml:space="preserve">      Total</t>
        </is>
      </c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5" t="n"/>
      <c r="AA118" s="35" t="n"/>
      <c r="AB118" s="35" t="n"/>
      <c r="AC118" s="35" t="n"/>
      <c r="AD118" s="35" t="n"/>
      <c r="AE118" s="35" t="n"/>
      <c r="AF118" s="35" t="n"/>
      <c r="AG118" s="35" t="n"/>
      <c r="AH118" s="35" t="n"/>
      <c r="AI118" s="169" t="n"/>
    </row>
    <row r="119" ht="15" customHeight="1" s="163">
      <c r="B119" s="25" t="inlineStr">
        <is>
          <t xml:space="preserve">    Disposition</t>
        </is>
      </c>
    </row>
    <row r="120" ht="15" customHeight="1" s="163">
      <c r="A120" s="30" t="inlineStr">
        <is>
          <t>MBD000:na_SalestotheGri</t>
        </is>
      </c>
      <c r="B120" s="26" t="inlineStr">
        <is>
          <t xml:space="preserve">      Sales to the Grid</t>
        </is>
      </c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  <c r="AC120" s="27" t="n"/>
      <c r="AD120" s="27" t="n"/>
      <c r="AE120" s="27" t="n"/>
      <c r="AF120" s="27" t="n"/>
      <c r="AG120" s="27" t="n"/>
      <c r="AH120" s="27" t="n"/>
      <c r="AI120" s="170" t="n"/>
    </row>
    <row r="121" ht="15" customHeight="1" s="163">
      <c r="A121" s="30" t="inlineStr">
        <is>
          <t>MBD000:na_Generationfor</t>
        </is>
      </c>
      <c r="B121" s="26" t="inlineStr">
        <is>
          <t xml:space="preserve">      Generation for Own Use</t>
        </is>
      </c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  <c r="AC121" s="27" t="n"/>
      <c r="AD121" s="27" t="n"/>
      <c r="AE121" s="27" t="n"/>
      <c r="AF121" s="27" t="n"/>
      <c r="AG121" s="27" t="n"/>
      <c r="AH121" s="27" t="n"/>
      <c r="AI121" s="170" t="n"/>
    </row>
    <row r="122" ht="15" customHeight="1" s="163" thickBot="1"/>
    <row r="123" ht="15" customHeight="1" s="163">
      <c r="B123" s="164" t="inlineStr">
        <is>
          <t xml:space="preserve">   1/ Includes energy for combined heat and power plants that have a non-regulatory status, small on-site generating systems.</t>
        </is>
      </c>
      <c r="C123" s="164" t="n"/>
      <c r="D123" s="164" t="n"/>
      <c r="E123" s="164" t="n"/>
      <c r="F123" s="164" t="n"/>
      <c r="G123" s="164" t="n"/>
      <c r="H123" s="164" t="n"/>
      <c r="I123" s="164" t="n"/>
      <c r="J123" s="164" t="n"/>
      <c r="K123" s="164" t="n"/>
      <c r="L123" s="164" t="n"/>
      <c r="M123" s="164" t="n"/>
      <c r="N123" s="164" t="n"/>
      <c r="O123" s="164" t="n"/>
      <c r="P123" s="164" t="n"/>
      <c r="Q123" s="164" t="n"/>
      <c r="R123" s="164" t="n"/>
      <c r="S123" s="164" t="n"/>
      <c r="T123" s="164" t="n"/>
      <c r="U123" s="164" t="n"/>
      <c r="V123" s="164" t="n"/>
      <c r="W123" s="164" t="n"/>
      <c r="X123" s="164" t="n"/>
      <c r="Y123" s="164" t="n"/>
      <c r="Z123" s="164" t="n"/>
      <c r="AA123" s="164" t="n"/>
      <c r="AB123" s="164" t="n"/>
      <c r="AC123" s="164" t="n"/>
      <c r="AD123" s="164" t="n"/>
      <c r="AE123" s="164" t="n"/>
      <c r="AF123" s="164" t="n"/>
      <c r="AG123" s="164" t="n"/>
      <c r="AH123" s="164" t="n"/>
      <c r="AI123" s="164" t="n"/>
    </row>
    <row r="124" ht="15" customHeight="1" s="163">
      <c r="B124" s="31" t="inlineStr">
        <is>
          <t xml:space="preserve">   2/ Includes emissions attributable to the fuels consumed to generate the purchased electricity.</t>
        </is>
      </c>
    </row>
    <row r="125" ht="15" customHeight="1" s="163">
      <c r="B125" s="31" t="inlineStr">
        <is>
          <t xml:space="preserve">   3/ Includes industrial-owned generators not classified as combined heat and power, such as standby generators.</t>
        </is>
      </c>
    </row>
    <row r="126" ht="15" customHeight="1" s="163">
      <c r="B126" s="31" t="inlineStr">
        <is>
          <t xml:space="preserve">   4/ Includes wood and other biomass, waste heat, municipal waste, and renewable sources.</t>
        </is>
      </c>
    </row>
    <row r="127" ht="15" customHeight="1" s="163">
      <c r="B127" s="31" t="inlineStr">
        <is>
          <t xml:space="preserve">   Btu = British thermal unit.</t>
        </is>
      </c>
    </row>
    <row r="128" ht="15" customHeight="1" s="163">
      <c r="B128" s="31" t="inlineStr">
        <is>
          <t xml:space="preserve">   - - = Not applicable.</t>
        </is>
      </c>
    </row>
    <row r="129" ht="15" customHeight="1" s="163">
      <c r="B129" s="31" t="inlineStr">
        <is>
          <t xml:space="preserve">   Note:  Includes estimated consumption for petroleum and other liquids.  Totals may not equal sum of components due to independent</t>
        </is>
      </c>
    </row>
    <row r="130" ht="15" customHeight="1" s="163">
      <c r="B130" s="31" t="inlineStr">
        <is>
          <t>rounding.</t>
        </is>
      </c>
    </row>
    <row r="131" ht="15" customHeight="1" s="163">
      <c r="B131" s="31" t="inlineStr">
        <is>
          <t xml:space="preserve">   Sources:  2019 value of shipments:  IHS Markit, Macroeconomic model, May 2019.</t>
        </is>
      </c>
    </row>
    <row r="132" ht="15" customHeight="1" s="163">
      <c r="B132" s="31" t="inlineStr">
        <is>
          <t>Other 2019:  U.S. Energy Information Administration (EIA), Short-Term Energy Outlook, October 2019 and EIA, AEO2020 National Energy</t>
        </is>
      </c>
    </row>
    <row r="133" ht="15" customHeight="1" s="163">
      <c r="B13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6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BOM000</t>
        </is>
      </c>
      <c r="B10" s="24" t="inlineStr">
        <is>
          <t>33. Other Manufacturing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Wood Products Consumption 1/</t>
        </is>
      </c>
    </row>
    <row r="17" ht="15" customHeight="1" s="163">
      <c r="A17" s="30" t="inlineStr">
        <is>
          <t>BOM000:aa_LiquefiedPetr</t>
        </is>
      </c>
      <c r="B17" s="26" t="inlineStr">
        <is>
          <t xml:space="preserve">      Propane</t>
        </is>
      </c>
      <c r="C17" s="34" t="n">
        <v>7.078501</v>
      </c>
      <c r="D17" s="34" t="n">
        <v>7.073441</v>
      </c>
      <c r="E17" s="34" t="n">
        <v>5.633465</v>
      </c>
      <c r="F17" s="34" t="n">
        <v>7.169347</v>
      </c>
      <c r="G17" s="34" t="n">
        <v>7.154384</v>
      </c>
      <c r="H17" s="34" t="n">
        <v>7.316573</v>
      </c>
      <c r="I17" s="34" t="n">
        <v>7.405514</v>
      </c>
      <c r="J17" s="34" t="n">
        <v>7.340665</v>
      </c>
      <c r="K17" s="34" t="n">
        <v>7.097012</v>
      </c>
      <c r="L17" s="34" t="n">
        <v>6.901375</v>
      </c>
      <c r="M17" s="34" t="n">
        <v>6.678734</v>
      </c>
      <c r="N17" s="34" t="n">
        <v>6.631888</v>
      </c>
      <c r="O17" s="34" t="n">
        <v>6.702108</v>
      </c>
      <c r="P17" s="34" t="n">
        <v>6.663512</v>
      </c>
      <c r="Q17" s="34" t="n">
        <v>6.540256</v>
      </c>
      <c r="R17" s="34" t="n">
        <v>6.613751</v>
      </c>
      <c r="S17" s="34" t="n">
        <v>6.726808</v>
      </c>
      <c r="T17" s="34" t="n">
        <v>6.711138</v>
      </c>
      <c r="U17" s="34" t="n">
        <v>6.748669</v>
      </c>
      <c r="V17" s="34" t="n">
        <v>6.816376</v>
      </c>
      <c r="W17" s="34" t="n">
        <v>6.908576</v>
      </c>
      <c r="X17" s="34" t="n">
        <v>7.092461</v>
      </c>
      <c r="Y17" s="34" t="n">
        <v>7.220455</v>
      </c>
      <c r="Z17" s="34" t="n">
        <v>7.386137</v>
      </c>
      <c r="AA17" s="34" t="n">
        <v>7.546169</v>
      </c>
      <c r="AB17" s="34" t="n">
        <v>7.780757</v>
      </c>
      <c r="AC17" s="34" t="n">
        <v>7.994219</v>
      </c>
      <c r="AD17" s="34" t="n">
        <v>8.116984</v>
      </c>
      <c r="AE17" s="34" t="n">
        <v>8.227607000000001</v>
      </c>
      <c r="AF17" s="34" t="n">
        <v>8.327092</v>
      </c>
      <c r="AG17" s="34" t="n">
        <v>8.470781000000001</v>
      </c>
      <c r="AH17" s="34" t="n"/>
      <c r="AI17" s="170" t="n"/>
    </row>
    <row r="18" ht="15" customHeight="1" s="163">
      <c r="A18" s="30" t="inlineStr">
        <is>
          <t>BOM000:aa_DistillateOil</t>
        </is>
      </c>
      <c r="B18" s="26" t="inlineStr">
        <is>
          <t xml:space="preserve">      Distillate Fuel Oil</t>
        </is>
      </c>
      <c r="C18" s="34" t="n">
        <v>9.4778</v>
      </c>
      <c r="D18" s="34" t="n">
        <v>9.241669</v>
      </c>
      <c r="E18" s="34" t="n">
        <v>10.113578</v>
      </c>
      <c r="F18" s="34" t="n">
        <v>10.256308</v>
      </c>
      <c r="G18" s="34" t="n">
        <v>10.562046</v>
      </c>
      <c r="H18" s="34" t="n">
        <v>11.154556</v>
      </c>
      <c r="I18" s="34" t="n">
        <v>11.393353</v>
      </c>
      <c r="J18" s="34" t="n">
        <v>11.247331</v>
      </c>
      <c r="K18" s="34" t="n">
        <v>10.942287</v>
      </c>
      <c r="L18" s="34" t="n">
        <v>10.648644</v>
      </c>
      <c r="M18" s="34" t="n">
        <v>10.399769</v>
      </c>
      <c r="N18" s="34" t="n">
        <v>10.400425</v>
      </c>
      <c r="O18" s="34" t="n">
        <v>10.573427</v>
      </c>
      <c r="P18" s="34" t="n">
        <v>10.565304</v>
      </c>
      <c r="Q18" s="34" t="n">
        <v>10.409852</v>
      </c>
      <c r="R18" s="34" t="n">
        <v>10.579465</v>
      </c>
      <c r="S18" s="34" t="n">
        <v>10.880612</v>
      </c>
      <c r="T18" s="34" t="n">
        <v>10.956775</v>
      </c>
      <c r="U18" s="34" t="n">
        <v>11.056694</v>
      </c>
      <c r="V18" s="34" t="n">
        <v>11.25548</v>
      </c>
      <c r="W18" s="34" t="n">
        <v>11.38743</v>
      </c>
      <c r="X18" s="34" t="n">
        <v>11.738686</v>
      </c>
      <c r="Y18" s="34" t="n">
        <v>11.997783</v>
      </c>
      <c r="Z18" s="34" t="n">
        <v>12.265028</v>
      </c>
      <c r="AA18" s="34" t="n">
        <v>12.583757</v>
      </c>
      <c r="AB18" s="34" t="n">
        <v>12.97226</v>
      </c>
      <c r="AC18" s="34" t="n">
        <v>13.406828</v>
      </c>
      <c r="AD18" s="34" t="n">
        <v>13.679021</v>
      </c>
      <c r="AE18" s="34" t="n">
        <v>13.933936</v>
      </c>
      <c r="AF18" s="34" t="n">
        <v>14.147451</v>
      </c>
      <c r="AG18" s="34" t="n">
        <v>14.441314</v>
      </c>
      <c r="AH18" s="34" t="n"/>
      <c r="AI18" s="170" t="n"/>
    </row>
    <row r="19" ht="15" customHeight="1" s="163">
      <c r="A19" s="30" t="inlineStr">
        <is>
          <t>BOM000:aa_ResidualOil</t>
        </is>
      </c>
      <c r="B19" s="26" t="inlineStr">
        <is>
          <t xml:space="preserve">      Residual Fuel Oil</t>
        </is>
      </c>
      <c r="C19" s="34" t="n">
        <v>0.391908</v>
      </c>
      <c r="D19" s="34" t="n">
        <v>0.403073</v>
      </c>
      <c r="E19" s="34" t="n">
        <v>0.422932</v>
      </c>
      <c r="F19" s="34" t="n">
        <v>0.444252</v>
      </c>
      <c r="G19" s="34" t="n">
        <v>0.470238</v>
      </c>
      <c r="H19" s="34" t="n">
        <v>0.488303</v>
      </c>
      <c r="I19" s="34" t="n">
        <v>0.497728</v>
      </c>
      <c r="J19" s="34" t="n">
        <v>0.50291</v>
      </c>
      <c r="K19" s="34" t="n">
        <v>0.506379</v>
      </c>
      <c r="L19" s="34" t="n">
        <v>0.506451</v>
      </c>
      <c r="M19" s="34" t="n">
        <v>0.508118</v>
      </c>
      <c r="N19" s="34" t="n">
        <v>0.509916</v>
      </c>
      <c r="O19" s="34" t="n">
        <v>0.514236</v>
      </c>
      <c r="P19" s="34" t="n">
        <v>0.507645</v>
      </c>
      <c r="Q19" s="34" t="n">
        <v>0.497988</v>
      </c>
      <c r="R19" s="34" t="n">
        <v>0.500507</v>
      </c>
      <c r="S19" s="34" t="n">
        <v>0.503468</v>
      </c>
      <c r="T19" s="34" t="n">
        <v>0.5053879999999999</v>
      </c>
      <c r="U19" s="34" t="n">
        <v>0.511038</v>
      </c>
      <c r="V19" s="34" t="n">
        <v>0.516611</v>
      </c>
      <c r="W19" s="34" t="n">
        <v>0.524975</v>
      </c>
      <c r="X19" s="34" t="n">
        <v>0.537787</v>
      </c>
      <c r="Y19" s="34" t="n">
        <v>0.545609</v>
      </c>
      <c r="Z19" s="34" t="n">
        <v>0.553569</v>
      </c>
      <c r="AA19" s="34" t="n">
        <v>0.561545</v>
      </c>
      <c r="AB19" s="34" t="n">
        <v>0.57498</v>
      </c>
      <c r="AC19" s="34" t="n">
        <v>0.586503</v>
      </c>
      <c r="AD19" s="34" t="n">
        <v>0.594022</v>
      </c>
      <c r="AE19" s="34" t="n">
        <v>0.603757</v>
      </c>
      <c r="AF19" s="34" t="n">
        <v>0.613116</v>
      </c>
      <c r="AG19" s="34" t="n">
        <v>0.624945</v>
      </c>
      <c r="AH19" s="34" t="n"/>
      <c r="AI19" s="170" t="n"/>
    </row>
    <row r="20" ht="15" customHeight="1" s="163">
      <c r="A20" s="30" t="inlineStr">
        <is>
          <t>BOM000:aa_PetroleumSubt</t>
        </is>
      </c>
      <c r="B20" s="26" t="inlineStr">
        <is>
          <t xml:space="preserve">         Petroleum and Other Liquids Subtotal</t>
        </is>
      </c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170" t="n"/>
    </row>
    <row r="21" ht="15" customHeight="1" s="163">
      <c r="A21" s="30" t="inlineStr">
        <is>
          <t>BOM000:aa_NaturalGas</t>
        </is>
      </c>
      <c r="B21" s="26" t="inlineStr">
        <is>
          <t xml:space="preserve">      Natural Gas</t>
        </is>
      </c>
      <c r="C21" s="34" t="n">
        <v>64.258179</v>
      </c>
      <c r="D21" s="34" t="n">
        <v>63.33712</v>
      </c>
      <c r="E21" s="34" t="n">
        <v>68.904839</v>
      </c>
      <c r="F21" s="34" t="n">
        <v>70.07073200000001</v>
      </c>
      <c r="G21" s="34" t="n">
        <v>71.60759</v>
      </c>
      <c r="H21" s="34" t="n">
        <v>73.435318</v>
      </c>
      <c r="I21" s="34" t="n">
        <v>73.833725</v>
      </c>
      <c r="J21" s="34" t="n">
        <v>73.232506</v>
      </c>
      <c r="K21" s="34" t="n">
        <v>72.230255</v>
      </c>
      <c r="L21" s="34" t="n">
        <v>71.685295</v>
      </c>
      <c r="M21" s="34" t="n">
        <v>70.74606300000001</v>
      </c>
      <c r="N21" s="34" t="n">
        <v>70.662064</v>
      </c>
      <c r="O21" s="34" t="n">
        <v>70.99625399999999</v>
      </c>
      <c r="P21" s="34" t="n">
        <v>70.81255299999999</v>
      </c>
      <c r="Q21" s="34" t="n">
        <v>70.215858</v>
      </c>
      <c r="R21" s="34" t="n">
        <v>71.076431</v>
      </c>
      <c r="S21" s="34" t="n">
        <v>72.117096</v>
      </c>
      <c r="T21" s="34" t="n">
        <v>72.858681</v>
      </c>
      <c r="U21" s="34" t="n">
        <v>74.064697</v>
      </c>
      <c r="V21" s="34" t="n">
        <v>75.296593</v>
      </c>
      <c r="W21" s="34" t="n">
        <v>76.88108800000001</v>
      </c>
      <c r="X21" s="34" t="n">
        <v>79.094666</v>
      </c>
      <c r="Y21" s="34" t="n">
        <v>80.80956999999999</v>
      </c>
      <c r="Z21" s="34" t="n">
        <v>82.655357</v>
      </c>
      <c r="AA21" s="34" t="n">
        <v>84.61879</v>
      </c>
      <c r="AB21" s="34" t="n">
        <v>87.34577899999999</v>
      </c>
      <c r="AC21" s="34" t="n">
        <v>89.995728</v>
      </c>
      <c r="AD21" s="34" t="n">
        <v>92.102036</v>
      </c>
      <c r="AE21" s="34" t="n">
        <v>94.53645299999999</v>
      </c>
      <c r="AF21" s="34" t="n">
        <v>97.059174</v>
      </c>
      <c r="AG21" s="34" t="n">
        <v>99.958313</v>
      </c>
      <c r="AH21" s="34" t="n"/>
      <c r="AI21" s="170" t="n"/>
    </row>
    <row r="22" ht="15" customHeight="1" s="163">
      <c r="A22" s="30" t="inlineStr">
        <is>
          <t>BOM000:aa_SteamCoal</t>
        </is>
      </c>
      <c r="B22" s="26" t="inlineStr">
        <is>
          <t xml:space="preserve">      Steam Coal</t>
        </is>
      </c>
      <c r="C22" s="34" t="n">
        <v>0.559995</v>
      </c>
      <c r="D22" s="34" t="n">
        <v>0.571232</v>
      </c>
      <c r="E22" s="34" t="n">
        <v>0.599059</v>
      </c>
      <c r="F22" s="34" t="n">
        <v>0.605967</v>
      </c>
      <c r="G22" s="34" t="n">
        <v>0.617733</v>
      </c>
      <c r="H22" s="34" t="n">
        <v>0.628691</v>
      </c>
      <c r="I22" s="34" t="n">
        <v>0.629961</v>
      </c>
      <c r="J22" s="34" t="n">
        <v>0.627271</v>
      </c>
      <c r="K22" s="34" t="n">
        <v>0.622942</v>
      </c>
      <c r="L22" s="34" t="n">
        <v>0.618262</v>
      </c>
      <c r="M22" s="34" t="n">
        <v>0.615416</v>
      </c>
      <c r="N22" s="34" t="n">
        <v>0.612497</v>
      </c>
      <c r="O22" s="34" t="n">
        <v>0.611864</v>
      </c>
      <c r="P22" s="34" t="n">
        <v>0.603487</v>
      </c>
      <c r="Q22" s="34" t="n">
        <v>0.59222</v>
      </c>
      <c r="R22" s="34" t="n">
        <v>0.593097</v>
      </c>
      <c r="S22" s="34" t="n">
        <v>0.594789</v>
      </c>
      <c r="T22" s="34" t="n">
        <v>0.595469</v>
      </c>
      <c r="U22" s="34" t="n">
        <v>0.599511</v>
      </c>
      <c r="V22" s="34" t="n">
        <v>0.6035469999999999</v>
      </c>
      <c r="W22" s="34" t="n">
        <v>0.610282</v>
      </c>
      <c r="X22" s="34" t="n">
        <v>0.621421</v>
      </c>
      <c r="Y22" s="34" t="n">
        <v>0.627587</v>
      </c>
      <c r="Z22" s="34" t="n">
        <v>0.633867</v>
      </c>
      <c r="AA22" s="34" t="n">
        <v>0.640127</v>
      </c>
      <c r="AB22" s="34" t="n">
        <v>0.651694</v>
      </c>
      <c r="AC22" s="34" t="n">
        <v>0.661323</v>
      </c>
      <c r="AD22" s="34" t="n">
        <v>0.666892</v>
      </c>
      <c r="AE22" s="34" t="n">
        <v>0.6745679999999999</v>
      </c>
      <c r="AF22" s="34" t="n">
        <v>0.681819</v>
      </c>
      <c r="AG22" s="34" t="n">
        <v>0.691431</v>
      </c>
      <c r="AH22" s="34" t="n"/>
      <c r="AI22" s="170" t="n"/>
    </row>
    <row r="23" ht="15" customHeight="1" s="163">
      <c r="A23" s="30" t="inlineStr">
        <is>
          <t>BOM000:aa_MetCoal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70" t="n"/>
    </row>
    <row r="24" ht="15" customHeight="1" s="163">
      <c r="A24" s="30" t="inlineStr">
        <is>
          <t>BOM000:aa_Renewables</t>
        </is>
      </c>
      <c r="B24" s="26" t="inlineStr">
        <is>
          <t xml:space="preserve">      Renewables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70" t="n"/>
    </row>
    <row r="25" ht="15" customHeight="1" s="163">
      <c r="A25" s="30" t="inlineStr">
        <is>
          <t>BOM000:aa_PurchasedElec</t>
        </is>
      </c>
      <c r="B25" s="26" t="inlineStr">
        <is>
          <t xml:space="preserve">      Purchased Electricity</t>
        </is>
      </c>
      <c r="C25" s="34" t="n">
        <v>62.050411</v>
      </c>
      <c r="D25" s="34" t="n">
        <v>62.707336</v>
      </c>
      <c r="E25" s="34" t="n">
        <v>65.138947</v>
      </c>
      <c r="F25" s="34" t="n">
        <v>66.795761</v>
      </c>
      <c r="G25" s="34" t="n">
        <v>68.940361</v>
      </c>
      <c r="H25" s="34" t="n">
        <v>71.02964799999999</v>
      </c>
      <c r="I25" s="34" t="n">
        <v>71.711777</v>
      </c>
      <c r="J25" s="34" t="n">
        <v>71.884224</v>
      </c>
      <c r="K25" s="34" t="n">
        <v>71.718788</v>
      </c>
      <c r="L25" s="34" t="n">
        <v>71.41983</v>
      </c>
      <c r="M25" s="34" t="n">
        <v>71.205788</v>
      </c>
      <c r="N25" s="34" t="n">
        <v>71.32107499999999</v>
      </c>
      <c r="O25" s="34" t="n">
        <v>71.96487399999999</v>
      </c>
      <c r="P25" s="34" t="n">
        <v>71.909691</v>
      </c>
      <c r="Q25" s="34" t="n">
        <v>71.578194</v>
      </c>
      <c r="R25" s="34" t="n">
        <v>72.227951</v>
      </c>
      <c r="S25" s="34" t="n">
        <v>73.114563</v>
      </c>
      <c r="T25" s="34" t="n">
        <v>73.589584</v>
      </c>
      <c r="U25" s="34" t="n">
        <v>74.593887</v>
      </c>
      <c r="V25" s="34" t="n">
        <v>75.60865800000001</v>
      </c>
      <c r="W25" s="34" t="n">
        <v>77.044899</v>
      </c>
      <c r="X25" s="34" t="n">
        <v>79.241722</v>
      </c>
      <c r="Y25" s="34" t="n">
        <v>80.708786</v>
      </c>
      <c r="Z25" s="34" t="n">
        <v>82.2285</v>
      </c>
      <c r="AA25" s="34" t="n">
        <v>83.82411999999999</v>
      </c>
      <c r="AB25" s="34" t="n">
        <v>86.234909</v>
      </c>
      <c r="AC25" s="34" t="n">
        <v>88.444962</v>
      </c>
      <c r="AD25" s="34" t="n">
        <v>89.89980300000001</v>
      </c>
      <c r="AE25" s="34" t="n">
        <v>91.54180100000001</v>
      </c>
      <c r="AF25" s="34" t="n">
        <v>93.17203499999999</v>
      </c>
      <c r="AG25" s="34" t="n">
        <v>95.13859600000001</v>
      </c>
      <c r="AH25" s="34" t="n"/>
      <c r="AI25" s="170" t="n"/>
    </row>
    <row r="26" ht="15" customHeight="1" s="163">
      <c r="A26" s="30" t="inlineStr">
        <is>
          <t>BOM000:aa_Total</t>
        </is>
      </c>
      <c r="B26" s="25" t="inlineStr">
        <is>
          <t xml:space="preserve">         Total</t>
        </is>
      </c>
      <c r="C26" s="33" t="n"/>
      <c r="D26" s="33" t="n"/>
      <c r="E26" s="33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33" t="n"/>
      <c r="O26" s="33" t="n"/>
      <c r="P26" s="33" t="n"/>
      <c r="Q26" s="33" t="n"/>
      <c r="R26" s="33" t="n"/>
      <c r="S26" s="33" t="n"/>
      <c r="T26" s="33" t="n"/>
      <c r="U26" s="33" t="n"/>
      <c r="V26" s="33" t="n"/>
      <c r="W26" s="33" t="n"/>
      <c r="X26" s="33" t="n"/>
      <c r="Y26" s="33" t="n"/>
      <c r="Z26" s="33" t="n"/>
      <c r="AA26" s="33" t="n"/>
      <c r="AB26" s="33" t="n"/>
      <c r="AC26" s="33" t="n"/>
      <c r="AD26" s="33" t="n"/>
      <c r="AE26" s="33" t="n"/>
      <c r="AF26" s="33" t="n"/>
      <c r="AG26" s="33" t="n"/>
      <c r="AH26" s="33" t="n"/>
      <c r="AI26" s="169" t="n"/>
    </row>
    <row r="28" ht="15" customHeight="1" s="163">
      <c r="B28" s="25" t="inlineStr">
        <is>
          <t xml:space="preserve">   Plastics Consumption 1/</t>
        </is>
      </c>
    </row>
    <row r="29" ht="15" customHeight="1" s="163">
      <c r="A29" s="30" t="inlineStr">
        <is>
          <t>BOM000:ba_LiquefiedPetr</t>
        </is>
      </c>
      <c r="B29" s="26" t="inlineStr">
        <is>
          <t xml:space="preserve">      Propane</t>
        </is>
      </c>
      <c r="C29" s="34" t="n">
        <v>3.653958</v>
      </c>
      <c r="D29" s="34" t="n">
        <v>4.344557</v>
      </c>
      <c r="E29" s="34" t="n">
        <v>3.133792</v>
      </c>
      <c r="F29" s="34" t="n">
        <v>5.571182</v>
      </c>
      <c r="G29" s="34" t="n">
        <v>5.270334</v>
      </c>
      <c r="H29" s="34" t="n">
        <v>5.17975</v>
      </c>
      <c r="I29" s="34" t="n">
        <v>5.130816</v>
      </c>
      <c r="J29" s="34" t="n">
        <v>5.11448</v>
      </c>
      <c r="K29" s="34" t="n">
        <v>5.039401</v>
      </c>
      <c r="L29" s="34" t="n">
        <v>4.966436</v>
      </c>
      <c r="M29" s="34" t="n">
        <v>4.824053</v>
      </c>
      <c r="N29" s="34" t="n">
        <v>4.762523</v>
      </c>
      <c r="O29" s="34" t="n">
        <v>4.718093</v>
      </c>
      <c r="P29" s="34" t="n">
        <v>4.686717</v>
      </c>
      <c r="Q29" s="34" t="n">
        <v>4.6539</v>
      </c>
      <c r="R29" s="34" t="n">
        <v>4.655601</v>
      </c>
      <c r="S29" s="34" t="n">
        <v>4.645879</v>
      </c>
      <c r="T29" s="34" t="n">
        <v>4.588496</v>
      </c>
      <c r="U29" s="34" t="n">
        <v>4.556954</v>
      </c>
      <c r="V29" s="34" t="n">
        <v>4.558414</v>
      </c>
      <c r="W29" s="34" t="n">
        <v>4.538116</v>
      </c>
      <c r="X29" s="34" t="n">
        <v>4.531567</v>
      </c>
      <c r="Y29" s="34" t="n">
        <v>4.534792</v>
      </c>
      <c r="Z29" s="34" t="n">
        <v>4.552763</v>
      </c>
      <c r="AA29" s="34" t="n">
        <v>4.53826</v>
      </c>
      <c r="AB29" s="34" t="n">
        <v>4.534639</v>
      </c>
      <c r="AC29" s="34" t="n">
        <v>4.51841</v>
      </c>
      <c r="AD29" s="34" t="n">
        <v>4.502216</v>
      </c>
      <c r="AE29" s="34" t="n">
        <v>4.49254</v>
      </c>
      <c r="AF29" s="34" t="n">
        <v>4.473757</v>
      </c>
      <c r="AG29" s="34" t="n">
        <v>4.468369</v>
      </c>
      <c r="AH29" s="34" t="n"/>
      <c r="AI29" s="170" t="n"/>
    </row>
    <row r="30" ht="15" customHeight="1" s="163">
      <c r="A30" s="30" t="inlineStr">
        <is>
          <t>BOM000:ba_DistillateOil</t>
        </is>
      </c>
      <c r="B30" s="26" t="inlineStr">
        <is>
          <t xml:space="preserve">      Distillate Fuel Oil</t>
        </is>
      </c>
      <c r="C30" s="34" t="n">
        <v>2.824034</v>
      </c>
      <c r="D30" s="34" t="n">
        <v>5.4105</v>
      </c>
      <c r="E30" s="34" t="n">
        <v>4.194996</v>
      </c>
      <c r="F30" s="34" t="n">
        <v>2.844332</v>
      </c>
      <c r="G30" s="34" t="n">
        <v>2.215569</v>
      </c>
      <c r="H30" s="34" t="n">
        <v>2.058707</v>
      </c>
      <c r="I30" s="34" t="n">
        <v>1.918505</v>
      </c>
      <c r="J30" s="34" t="n">
        <v>1.932625</v>
      </c>
      <c r="K30" s="34" t="n">
        <v>1.957039</v>
      </c>
      <c r="L30" s="34" t="n">
        <v>1.987211</v>
      </c>
      <c r="M30" s="34" t="n">
        <v>2.001371</v>
      </c>
      <c r="N30" s="34" t="n">
        <v>2.024059</v>
      </c>
      <c r="O30" s="34" t="n">
        <v>2.033848</v>
      </c>
      <c r="P30" s="34" t="n">
        <v>2.0583</v>
      </c>
      <c r="Q30" s="34" t="n">
        <v>2.069336</v>
      </c>
      <c r="R30" s="34" t="n">
        <v>2.099174</v>
      </c>
      <c r="S30" s="34" t="n">
        <v>2.136378</v>
      </c>
      <c r="T30" s="34" t="n">
        <v>2.138994</v>
      </c>
      <c r="U30" s="34" t="n">
        <v>2.137965</v>
      </c>
      <c r="V30" s="34" t="n">
        <v>2.168741</v>
      </c>
      <c r="W30" s="34" t="n">
        <v>2.156572</v>
      </c>
      <c r="X30" s="34" t="n">
        <v>2.179918</v>
      </c>
      <c r="Y30" s="34" t="n">
        <v>2.207713</v>
      </c>
      <c r="Z30" s="34" t="n">
        <v>2.224451</v>
      </c>
      <c r="AA30" s="34" t="n">
        <v>2.238378</v>
      </c>
      <c r="AB30" s="34" t="n">
        <v>2.240752</v>
      </c>
      <c r="AC30" s="34" t="n">
        <v>2.253901</v>
      </c>
      <c r="AD30" s="34" t="n">
        <v>2.277954</v>
      </c>
      <c r="AE30" s="34" t="n">
        <v>2.293434</v>
      </c>
      <c r="AF30" s="34" t="n">
        <v>2.29656</v>
      </c>
      <c r="AG30" s="34" t="n">
        <v>2.324581</v>
      </c>
      <c r="AH30" s="34" t="n"/>
      <c r="AI30" s="170" t="n"/>
    </row>
    <row r="31" ht="15" customHeight="1" s="163">
      <c r="A31" s="30" t="inlineStr">
        <is>
          <t>BOM000:ba_ResidualOil</t>
        </is>
      </c>
      <c r="B31" s="26" t="inlineStr">
        <is>
          <t xml:space="preserve">      Residual Fuel Oil</t>
        </is>
      </c>
      <c r="C31" s="34" t="n">
        <v>0</v>
      </c>
      <c r="D31" s="34" t="n">
        <v>0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</v>
      </c>
      <c r="S31" s="34" t="n">
        <v>0</v>
      </c>
      <c r="T31" s="34" t="n">
        <v>0</v>
      </c>
      <c r="U31" s="34" t="n">
        <v>0</v>
      </c>
      <c r="V31" s="34" t="n">
        <v>0</v>
      </c>
      <c r="W31" s="34" t="n">
        <v>0</v>
      </c>
      <c r="X31" s="34" t="n">
        <v>0</v>
      </c>
      <c r="Y31" s="34" t="n">
        <v>0</v>
      </c>
      <c r="Z31" s="34" t="n">
        <v>0</v>
      </c>
      <c r="AA31" s="34" t="n">
        <v>0</v>
      </c>
      <c r="AB31" s="34" t="n">
        <v>0</v>
      </c>
      <c r="AC31" s="34" t="n">
        <v>0</v>
      </c>
      <c r="AD31" s="34" t="n">
        <v>0</v>
      </c>
      <c r="AE31" s="34" t="n">
        <v>0</v>
      </c>
      <c r="AF31" s="34" t="n">
        <v>0</v>
      </c>
      <c r="AG31" s="34" t="n">
        <v>0</v>
      </c>
      <c r="AH31" s="34" t="n"/>
      <c r="AI31" s="170" t="n"/>
    </row>
    <row r="32" ht="15" customHeight="1" s="163">
      <c r="A32" s="30" t="inlineStr">
        <is>
          <t>BOM000:ba_PetroleumSubt</t>
        </is>
      </c>
      <c r="B32" s="26" t="inlineStr">
        <is>
          <t xml:space="preserve">         Petroleum and Other Liquids Subtotal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70" t="n"/>
    </row>
    <row r="33" ht="15" customHeight="1" s="163">
      <c r="A33" s="30" t="inlineStr">
        <is>
          <t>BOM000:ba_NaturalGas</t>
        </is>
      </c>
      <c r="B33" s="26" t="inlineStr">
        <is>
          <t xml:space="preserve">      Natural Gas</t>
        </is>
      </c>
      <c r="C33" s="34" t="n">
        <v>108.928925</v>
      </c>
      <c r="D33" s="34" t="n">
        <v>100.804398</v>
      </c>
      <c r="E33" s="34" t="n">
        <v>112.012665</v>
      </c>
      <c r="F33" s="34" t="n">
        <v>118.519897</v>
      </c>
      <c r="G33" s="34" t="n">
        <v>123.142166</v>
      </c>
      <c r="H33" s="34" t="n">
        <v>125.747971</v>
      </c>
      <c r="I33" s="34" t="n">
        <v>126.854218</v>
      </c>
      <c r="J33" s="34" t="n">
        <v>126.606293</v>
      </c>
      <c r="K33" s="34" t="n">
        <v>126.336273</v>
      </c>
      <c r="L33" s="34" t="n">
        <v>125.889923</v>
      </c>
      <c r="M33" s="34" t="n">
        <v>125.195587</v>
      </c>
      <c r="N33" s="34" t="n">
        <v>125.384888</v>
      </c>
      <c r="O33" s="34" t="n">
        <v>126.286484</v>
      </c>
      <c r="P33" s="34" t="n">
        <v>127.392242</v>
      </c>
      <c r="Q33" s="34" t="n">
        <v>128.964737</v>
      </c>
      <c r="R33" s="34" t="n">
        <v>130.963776</v>
      </c>
      <c r="S33" s="34" t="n">
        <v>132.886017</v>
      </c>
      <c r="T33" s="34" t="n">
        <v>134.830475</v>
      </c>
      <c r="U33" s="34" t="n">
        <v>137.04274</v>
      </c>
      <c r="V33" s="34" t="n">
        <v>139.473022</v>
      </c>
      <c r="W33" s="34" t="n">
        <v>142.187714</v>
      </c>
      <c r="X33" s="34" t="n">
        <v>144.721863</v>
      </c>
      <c r="Y33" s="34" t="n">
        <v>147.415985</v>
      </c>
      <c r="Z33" s="34" t="n">
        <v>150.026917</v>
      </c>
      <c r="AA33" s="34" t="n">
        <v>152.231308</v>
      </c>
      <c r="AB33" s="34" t="n">
        <v>154.894257</v>
      </c>
      <c r="AC33" s="34" t="n">
        <v>157.264816</v>
      </c>
      <c r="AD33" s="34" t="n">
        <v>159.260437</v>
      </c>
      <c r="AE33" s="34" t="n">
        <v>161.795746</v>
      </c>
      <c r="AF33" s="34" t="n">
        <v>164.438812</v>
      </c>
      <c r="AG33" s="34" t="n">
        <v>166.870102</v>
      </c>
      <c r="AH33" s="34" t="n"/>
      <c r="AI33" s="170" t="n"/>
    </row>
    <row r="34" ht="15" customHeight="1" s="163">
      <c r="A34" s="30" t="inlineStr">
        <is>
          <t>BOM000:ba_SteamCoal</t>
        </is>
      </c>
      <c r="B34" s="26" t="inlineStr">
        <is>
          <t xml:space="preserve">      Steam Coal</t>
        </is>
      </c>
      <c r="C34" s="34" t="n">
        <v>0.07299700000000001</v>
      </c>
      <c r="D34" s="34" t="n">
        <v>0.071869</v>
      </c>
      <c r="E34" s="34" t="n">
        <v>0.072224</v>
      </c>
      <c r="F34" s="34" t="n">
        <v>0.072648</v>
      </c>
      <c r="G34" s="34" t="n">
        <v>0.07303800000000001</v>
      </c>
      <c r="H34" s="34" t="n">
        <v>0.072917</v>
      </c>
      <c r="I34" s="34" t="n">
        <v>0.072753</v>
      </c>
      <c r="J34" s="34" t="n">
        <v>0.072548</v>
      </c>
      <c r="K34" s="34" t="n">
        <v>0.07233199999999999</v>
      </c>
      <c r="L34" s="34" t="n">
        <v>0.071863</v>
      </c>
      <c r="M34" s="34" t="n">
        <v>0.07138600000000001</v>
      </c>
      <c r="N34" s="34" t="n">
        <v>0.070926</v>
      </c>
      <c r="O34" s="34" t="n">
        <v>0.070521</v>
      </c>
      <c r="P34" s="34" t="n">
        <v>0.06987599999999999</v>
      </c>
      <c r="Q34" s="34" t="n">
        <v>0.06925000000000001</v>
      </c>
      <c r="R34" s="34" t="n">
        <v>0.068665</v>
      </c>
      <c r="S34" s="34" t="n">
        <v>0.068068</v>
      </c>
      <c r="T34" s="34" t="n">
        <v>0.06747</v>
      </c>
      <c r="U34" s="34" t="n">
        <v>0.06687899999999999</v>
      </c>
      <c r="V34" s="34" t="n">
        <v>0.06630900000000001</v>
      </c>
      <c r="W34" s="34" t="n">
        <v>0.065752</v>
      </c>
      <c r="X34" s="34" t="n">
        <v>0.065179</v>
      </c>
      <c r="Y34" s="34" t="n">
        <v>0.06461799999999999</v>
      </c>
      <c r="Z34" s="34" t="n">
        <v>0.06402099999999999</v>
      </c>
      <c r="AA34" s="34" t="n">
        <v>0.063372</v>
      </c>
      <c r="AB34" s="34" t="n">
        <v>0.062745</v>
      </c>
      <c r="AC34" s="34" t="n">
        <v>0.062076</v>
      </c>
      <c r="AD34" s="34" t="n">
        <v>0.061372</v>
      </c>
      <c r="AE34" s="34" t="n">
        <v>0.060696</v>
      </c>
      <c r="AF34" s="34" t="n">
        <v>0.060024</v>
      </c>
      <c r="AG34" s="34" t="n">
        <v>0.059342</v>
      </c>
      <c r="AH34" s="34" t="n"/>
      <c r="AI34" s="170" t="n"/>
    </row>
    <row r="35" ht="15" customHeight="1" s="163">
      <c r="A35" s="30" t="inlineStr">
        <is>
          <t>BOM000:ba_MetCoal</t>
        </is>
      </c>
      <c r="B35" s="26" t="inlineStr">
        <is>
          <t xml:space="preserve">      Metallurgical Coal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BOM000:ba_Renewables</t>
        </is>
      </c>
      <c r="B36" s="26" t="inlineStr">
        <is>
          <t xml:space="preserve">      Renewables</t>
        </is>
      </c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170" t="n"/>
    </row>
    <row r="37" ht="15" customHeight="1" s="163">
      <c r="A37" s="30" t="inlineStr">
        <is>
          <t>BOM000:ba_PurchasedElec</t>
        </is>
      </c>
      <c r="B37" s="26" t="inlineStr">
        <is>
          <t xml:space="preserve">      Purchased Electricity</t>
        </is>
      </c>
      <c r="C37" s="34" t="n">
        <v>139.944427</v>
      </c>
      <c r="D37" s="34" t="n">
        <v>143.131348</v>
      </c>
      <c r="E37" s="34" t="n">
        <v>148.101227</v>
      </c>
      <c r="F37" s="34" t="n">
        <v>153.326584</v>
      </c>
      <c r="G37" s="34" t="n">
        <v>158.249069</v>
      </c>
      <c r="H37" s="34" t="n">
        <v>162.306854</v>
      </c>
      <c r="I37" s="34" t="n">
        <v>165.023666</v>
      </c>
      <c r="J37" s="34" t="n">
        <v>166.965744</v>
      </c>
      <c r="K37" s="34" t="n">
        <v>168.608826</v>
      </c>
      <c r="L37" s="34" t="n">
        <v>169.417526</v>
      </c>
      <c r="M37" s="34" t="n">
        <v>170.070236</v>
      </c>
      <c r="N37" s="34" t="n">
        <v>170.956573</v>
      </c>
      <c r="O37" s="34" t="n">
        <v>172.858521</v>
      </c>
      <c r="P37" s="34" t="n">
        <v>174.279037</v>
      </c>
      <c r="Q37" s="34" t="n">
        <v>175.997879</v>
      </c>
      <c r="R37" s="34" t="n">
        <v>178.189789</v>
      </c>
      <c r="S37" s="34" t="n">
        <v>180.350128</v>
      </c>
      <c r="T37" s="34" t="n">
        <v>182.396362</v>
      </c>
      <c r="U37" s="34" t="n">
        <v>184.681793</v>
      </c>
      <c r="V37" s="34" t="n">
        <v>187.317963</v>
      </c>
      <c r="W37" s="34" t="n">
        <v>190.242004</v>
      </c>
      <c r="X37" s="34" t="n">
        <v>193.113358</v>
      </c>
      <c r="Y37" s="34" t="n">
        <v>196.180435</v>
      </c>
      <c r="Z37" s="34" t="n">
        <v>199.045715</v>
      </c>
      <c r="AA37" s="34" t="n">
        <v>201.43808</v>
      </c>
      <c r="AB37" s="34" t="n">
        <v>204.199051</v>
      </c>
      <c r="AC37" s="34" t="n">
        <v>206.656403</v>
      </c>
      <c r="AD37" s="34" t="n">
        <v>208.781357</v>
      </c>
      <c r="AE37" s="34" t="n">
        <v>211.276245</v>
      </c>
      <c r="AF37" s="34" t="n">
        <v>213.952713</v>
      </c>
      <c r="AG37" s="34" t="n">
        <v>216.587784</v>
      </c>
      <c r="AH37" s="34" t="n"/>
      <c r="AI37" s="170" t="n"/>
    </row>
    <row r="38" ht="15" customHeight="1" s="163">
      <c r="A38" s="30" t="inlineStr">
        <is>
          <t>BOM000:ba_Total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9" t="n"/>
    </row>
    <row r="40" ht="15" customHeight="1" s="163">
      <c r="B40" s="25" t="inlineStr">
        <is>
          <t xml:space="preserve">   Balance of Manufacturing Consumption 1/</t>
        </is>
      </c>
    </row>
    <row r="41" ht="15" customHeight="1" s="163">
      <c r="A41" s="30" t="inlineStr">
        <is>
          <t>BOM000:ca_LiquefiedPetr</t>
        </is>
      </c>
      <c r="B41" s="26" t="inlineStr">
        <is>
          <t xml:space="preserve">      Propane</t>
        </is>
      </c>
      <c r="C41" s="34" t="n">
        <v>0</v>
      </c>
      <c r="D41" s="34" t="n">
        <v>0</v>
      </c>
      <c r="E41" s="34" t="n">
        <v>0</v>
      </c>
      <c r="F41" s="34" t="n">
        <v>1.619201</v>
      </c>
      <c r="G41" s="34" t="n">
        <v>1.617343</v>
      </c>
      <c r="H41" s="34" t="n">
        <v>1.621125</v>
      </c>
      <c r="I41" s="34" t="n">
        <v>1.641161</v>
      </c>
      <c r="J41" s="34" t="n">
        <v>1.646951</v>
      </c>
      <c r="K41" s="34" t="n">
        <v>1.631655</v>
      </c>
      <c r="L41" s="34" t="n">
        <v>1.618028</v>
      </c>
      <c r="M41" s="34" t="n">
        <v>1.59095</v>
      </c>
      <c r="N41" s="34" t="n">
        <v>1.579171</v>
      </c>
      <c r="O41" s="34" t="n">
        <v>1.565914</v>
      </c>
      <c r="P41" s="34" t="n">
        <v>1.553933</v>
      </c>
      <c r="Q41" s="34" t="n">
        <v>1.54434</v>
      </c>
      <c r="R41" s="34" t="n">
        <v>1.543751</v>
      </c>
      <c r="S41" s="34" t="n">
        <v>1.541746</v>
      </c>
      <c r="T41" s="34" t="n">
        <v>1.530502</v>
      </c>
      <c r="U41" s="34" t="n">
        <v>1.52814</v>
      </c>
      <c r="V41" s="34" t="n">
        <v>1.532039</v>
      </c>
      <c r="W41" s="34" t="n">
        <v>1.534264</v>
      </c>
      <c r="X41" s="34" t="n">
        <v>1.539303</v>
      </c>
      <c r="Y41" s="34" t="n">
        <v>1.547308</v>
      </c>
      <c r="Z41" s="34" t="n">
        <v>1.564379</v>
      </c>
      <c r="AA41" s="34" t="n">
        <v>1.574209</v>
      </c>
      <c r="AB41" s="34" t="n">
        <v>1.579965</v>
      </c>
      <c r="AC41" s="34" t="n">
        <v>1.582593</v>
      </c>
      <c r="AD41" s="34" t="n">
        <v>1.584101</v>
      </c>
      <c r="AE41" s="34" t="n">
        <v>1.588112</v>
      </c>
      <c r="AF41" s="34" t="n">
        <v>1.593611</v>
      </c>
      <c r="AG41" s="34" t="n">
        <v>1.59841</v>
      </c>
      <c r="AH41" s="34" t="n"/>
      <c r="AI41" s="170" t="n"/>
    </row>
    <row r="42" ht="15" customHeight="1" s="163">
      <c r="A42" s="30" t="inlineStr">
        <is>
          <t>BOM000:ca_DistillateOil</t>
        </is>
      </c>
      <c r="B42" s="26" t="inlineStr">
        <is>
          <t xml:space="preserve">      Distillate Fuel Oil</t>
        </is>
      </c>
      <c r="C42" s="34" t="n">
        <v>11.908529</v>
      </c>
      <c r="D42" s="34" t="n">
        <v>12.422863</v>
      </c>
      <c r="E42" s="34" t="n">
        <v>12.948798</v>
      </c>
      <c r="F42" s="34" t="n">
        <v>12.672541</v>
      </c>
      <c r="G42" s="34" t="n">
        <v>12.526757</v>
      </c>
      <c r="H42" s="34" t="n">
        <v>12.671782</v>
      </c>
      <c r="I42" s="34" t="n">
        <v>12.714394</v>
      </c>
      <c r="J42" s="34" t="n">
        <v>12.773121</v>
      </c>
      <c r="K42" s="34" t="n">
        <v>12.826901</v>
      </c>
      <c r="L42" s="34" t="n">
        <v>12.845551</v>
      </c>
      <c r="M42" s="34" t="n">
        <v>12.88705</v>
      </c>
      <c r="N42" s="34" t="n">
        <v>12.935502</v>
      </c>
      <c r="O42" s="34" t="n">
        <v>12.926035</v>
      </c>
      <c r="P42" s="34" t="n">
        <v>12.927547</v>
      </c>
      <c r="Q42" s="34" t="n">
        <v>12.939631</v>
      </c>
      <c r="R42" s="34" t="n">
        <v>13.024553</v>
      </c>
      <c r="S42" s="34" t="n">
        <v>13.152465</v>
      </c>
      <c r="T42" s="34" t="n">
        <v>13.190066</v>
      </c>
      <c r="U42" s="34" t="n">
        <v>13.235946</v>
      </c>
      <c r="V42" s="34" t="n">
        <v>13.368114</v>
      </c>
      <c r="W42" s="34" t="n">
        <v>13.387288</v>
      </c>
      <c r="X42" s="34" t="n">
        <v>13.503743</v>
      </c>
      <c r="Y42" s="34" t="n">
        <v>13.649759</v>
      </c>
      <c r="Z42" s="34" t="n">
        <v>13.805985</v>
      </c>
      <c r="AA42" s="34" t="n">
        <v>13.9525</v>
      </c>
      <c r="AB42" s="34" t="n">
        <v>14.018536</v>
      </c>
      <c r="AC42" s="34" t="n">
        <v>14.115028</v>
      </c>
      <c r="AD42" s="34" t="n">
        <v>14.217281</v>
      </c>
      <c r="AE42" s="34" t="n">
        <v>14.336201</v>
      </c>
      <c r="AF42" s="34" t="n">
        <v>14.445487</v>
      </c>
      <c r="AG42" s="34" t="n">
        <v>14.577575</v>
      </c>
      <c r="AH42" s="34" t="n"/>
      <c r="AI42" s="170" t="n"/>
    </row>
    <row r="43" ht="15" customHeight="1" s="163">
      <c r="A43" s="30" t="inlineStr">
        <is>
          <t>BOM000:ca_ResidualOil</t>
        </is>
      </c>
      <c r="B43" s="26" t="inlineStr">
        <is>
          <t xml:space="preserve">      Residual Fuel Oil</t>
        </is>
      </c>
      <c r="C43" s="34" t="n">
        <v>0</v>
      </c>
      <c r="D43" s="34" t="n">
        <v>0</v>
      </c>
      <c r="E43" s="34" t="n">
        <v>0</v>
      </c>
      <c r="F43" s="34" t="n">
        <v>0</v>
      </c>
      <c r="G43" s="34" t="n">
        <v>0</v>
      </c>
      <c r="H43" s="34" t="n">
        <v>0</v>
      </c>
      <c r="I43" s="34" t="n">
        <v>0</v>
      </c>
      <c r="J43" s="34" t="n">
        <v>0</v>
      </c>
      <c r="K43" s="34" t="n">
        <v>0</v>
      </c>
      <c r="L43" s="34" t="n">
        <v>0</v>
      </c>
      <c r="M43" s="34" t="n">
        <v>0</v>
      </c>
      <c r="N43" s="34" t="n">
        <v>0</v>
      </c>
      <c r="O43" s="34" t="n">
        <v>0</v>
      </c>
      <c r="P43" s="34" t="n">
        <v>0</v>
      </c>
      <c r="Q43" s="34" t="n">
        <v>0</v>
      </c>
      <c r="R43" s="34" t="n">
        <v>0</v>
      </c>
      <c r="S43" s="34" t="n">
        <v>0</v>
      </c>
      <c r="T43" s="34" t="n">
        <v>0</v>
      </c>
      <c r="U43" s="34" t="n">
        <v>0</v>
      </c>
      <c r="V43" s="34" t="n">
        <v>0</v>
      </c>
      <c r="W43" s="34" t="n">
        <v>0</v>
      </c>
      <c r="X43" s="34" t="n">
        <v>0</v>
      </c>
      <c r="Y43" s="34" t="n">
        <v>0</v>
      </c>
      <c r="Z43" s="34" t="n">
        <v>0</v>
      </c>
      <c r="AA43" s="34" t="n">
        <v>0</v>
      </c>
      <c r="AB43" s="34" t="n">
        <v>0</v>
      </c>
      <c r="AC43" s="34" t="n">
        <v>0</v>
      </c>
      <c r="AD43" s="34" t="n">
        <v>0</v>
      </c>
      <c r="AE43" s="34" t="n">
        <v>0</v>
      </c>
      <c r="AF43" s="34" t="n">
        <v>0</v>
      </c>
      <c r="AG43" s="34" t="n">
        <v>0</v>
      </c>
      <c r="AH43" s="34" t="n"/>
      <c r="AI43" s="170" t="n"/>
    </row>
    <row r="44" ht="15" customHeight="1" s="163">
      <c r="A44" s="30" t="inlineStr">
        <is>
          <t>BOM000:ca_PetroleumCoke</t>
        </is>
      </c>
      <c r="B44" s="26" t="inlineStr">
        <is>
          <t xml:space="preserve">      Petroleum Coke</t>
        </is>
      </c>
      <c r="C44" s="34" t="n">
        <v>14.114182</v>
      </c>
      <c r="D44" s="34" t="n">
        <v>18.696821</v>
      </c>
      <c r="E44" s="34" t="n">
        <v>15.53776</v>
      </c>
      <c r="F44" s="34" t="n">
        <v>17.262745</v>
      </c>
      <c r="G44" s="34" t="n">
        <v>17.712206</v>
      </c>
      <c r="H44" s="34" t="n">
        <v>18.095324</v>
      </c>
      <c r="I44" s="34" t="n">
        <v>18.030411</v>
      </c>
      <c r="J44" s="34" t="n">
        <v>19.493135</v>
      </c>
      <c r="K44" s="34" t="n">
        <v>21.180229</v>
      </c>
      <c r="L44" s="34" t="n">
        <v>22.256382</v>
      </c>
      <c r="M44" s="34" t="n">
        <v>23.469585</v>
      </c>
      <c r="N44" s="34" t="n">
        <v>24.516939</v>
      </c>
      <c r="O44" s="34" t="n">
        <v>25.185219</v>
      </c>
      <c r="P44" s="34" t="n">
        <v>25.343342</v>
      </c>
      <c r="Q44" s="34" t="n">
        <v>25.302507</v>
      </c>
      <c r="R44" s="34" t="n">
        <v>25.546844</v>
      </c>
      <c r="S44" s="34" t="n">
        <v>25.948261</v>
      </c>
      <c r="T44" s="34" t="n">
        <v>25.765079</v>
      </c>
      <c r="U44" s="34" t="n">
        <v>25.431675</v>
      </c>
      <c r="V44" s="34" t="n">
        <v>25.504045</v>
      </c>
      <c r="W44" s="34" t="n">
        <v>24.928677</v>
      </c>
      <c r="X44" s="34" t="n">
        <v>24.979095</v>
      </c>
      <c r="Y44" s="34" t="n">
        <v>25.15737</v>
      </c>
      <c r="Z44" s="34" t="n">
        <v>25.174564</v>
      </c>
      <c r="AA44" s="34" t="n">
        <v>25.099258</v>
      </c>
      <c r="AB44" s="34" t="n">
        <v>24.852535</v>
      </c>
      <c r="AC44" s="34" t="n">
        <v>24.701866</v>
      </c>
      <c r="AD44" s="34" t="n">
        <v>24.708923</v>
      </c>
      <c r="AE44" s="34" t="n">
        <v>24.712435</v>
      </c>
      <c r="AF44" s="34" t="n">
        <v>24.502253</v>
      </c>
      <c r="AG44" s="34" t="n">
        <v>24.730881</v>
      </c>
      <c r="AH44" s="34" t="n"/>
      <c r="AI44" s="170" t="n"/>
    </row>
    <row r="45" ht="15" customHeight="1" s="163">
      <c r="A45" s="30" t="inlineStr">
        <is>
          <t>BOM000:ca_OtherPetrol</t>
        </is>
      </c>
      <c r="B45" s="26" t="inlineStr">
        <is>
          <t xml:space="preserve">      Other Petroleum 2/</t>
        </is>
      </c>
      <c r="C45" s="34" t="n">
        <v>100.704353</v>
      </c>
      <c r="D45" s="34" t="n">
        <v>124.417686</v>
      </c>
      <c r="E45" s="34" t="n">
        <v>81.662086</v>
      </c>
      <c r="F45" s="34" t="n">
        <v>73.67834499999999</v>
      </c>
      <c r="G45" s="34" t="n">
        <v>64.843636</v>
      </c>
      <c r="H45" s="34" t="n">
        <v>61.40044</v>
      </c>
      <c r="I45" s="34" t="n">
        <v>57.2192</v>
      </c>
      <c r="J45" s="34" t="n">
        <v>58.755714</v>
      </c>
      <c r="K45" s="34" t="n">
        <v>60.69146</v>
      </c>
      <c r="L45" s="34" t="n">
        <v>62.45171</v>
      </c>
      <c r="M45" s="34" t="n">
        <v>63.425446</v>
      </c>
      <c r="N45" s="34" t="n">
        <v>64.96378300000001</v>
      </c>
      <c r="O45" s="34" t="n">
        <v>65.28237900000001</v>
      </c>
      <c r="P45" s="34" t="n">
        <v>65.69813499999999</v>
      </c>
      <c r="Q45" s="34" t="n">
        <v>65.468704</v>
      </c>
      <c r="R45" s="34" t="n">
        <v>66.006248</v>
      </c>
      <c r="S45" s="34" t="n">
        <v>66.821335</v>
      </c>
      <c r="T45" s="34" t="n">
        <v>66.25923899999999</v>
      </c>
      <c r="U45" s="34" t="n">
        <v>65.38909099999999</v>
      </c>
      <c r="V45" s="34" t="n">
        <v>65.74550600000001</v>
      </c>
      <c r="W45" s="34" t="n">
        <v>64.207497</v>
      </c>
      <c r="X45" s="34" t="n">
        <v>64.301331</v>
      </c>
      <c r="Y45" s="34" t="n">
        <v>64.581276</v>
      </c>
      <c r="Z45" s="34" t="n">
        <v>64.581985</v>
      </c>
      <c r="AA45" s="34" t="n">
        <v>64.578484</v>
      </c>
      <c r="AB45" s="34" t="n">
        <v>63.682949</v>
      </c>
      <c r="AC45" s="34" t="n">
        <v>63.296059</v>
      </c>
      <c r="AD45" s="34" t="n">
        <v>63.433586</v>
      </c>
      <c r="AE45" s="34" t="n">
        <v>63.134148</v>
      </c>
      <c r="AF45" s="34" t="n">
        <v>62.331722</v>
      </c>
      <c r="AG45" s="34" t="n">
        <v>62.666595</v>
      </c>
      <c r="AH45" s="34" t="n"/>
      <c r="AI45" s="170" t="n"/>
    </row>
    <row r="46" ht="15" customHeight="1" s="163">
      <c r="A46" s="30" t="inlineStr">
        <is>
          <t>BOM000:ca_PetroleumSubt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BOM000:ca_NaturalGas</t>
        </is>
      </c>
      <c r="B47" s="26" t="inlineStr">
        <is>
          <t xml:space="preserve">      Natural Gas</t>
        </is>
      </c>
      <c r="C47" s="34" t="n">
        <v>777.811829</v>
      </c>
      <c r="D47" s="34" t="n">
        <v>701.643372</v>
      </c>
      <c r="E47" s="34" t="n">
        <v>776.535828</v>
      </c>
      <c r="F47" s="34" t="n">
        <v>842.332825</v>
      </c>
      <c r="G47" s="34" t="n">
        <v>907.3078</v>
      </c>
      <c r="H47" s="34" t="n">
        <v>945.9149169999999</v>
      </c>
      <c r="I47" s="34" t="n">
        <v>979.259277</v>
      </c>
      <c r="J47" s="34" t="n">
        <v>983.10083</v>
      </c>
      <c r="K47" s="34" t="n">
        <v>983.41333</v>
      </c>
      <c r="L47" s="34" t="n">
        <v>983.499634</v>
      </c>
      <c r="M47" s="34" t="n">
        <v>984.443481</v>
      </c>
      <c r="N47" s="34" t="n">
        <v>989.439209</v>
      </c>
      <c r="O47" s="34" t="n">
        <v>996.558838</v>
      </c>
      <c r="P47" s="34" t="n">
        <v>1003.934875</v>
      </c>
      <c r="Q47" s="34" t="n">
        <v>1016.151184</v>
      </c>
      <c r="R47" s="34" t="n">
        <v>1030.31604</v>
      </c>
      <c r="S47" s="34" t="n">
        <v>1043.960693</v>
      </c>
      <c r="T47" s="34" t="n">
        <v>1061.056641</v>
      </c>
      <c r="U47" s="34" t="n">
        <v>1081.067871</v>
      </c>
      <c r="V47" s="34" t="n">
        <v>1098.60376</v>
      </c>
      <c r="W47" s="34" t="n">
        <v>1123.091553</v>
      </c>
      <c r="X47" s="34" t="n">
        <v>1144.126221</v>
      </c>
      <c r="Y47" s="34" t="n">
        <v>1166.88501</v>
      </c>
      <c r="Z47" s="34" t="n">
        <v>1193.182129</v>
      </c>
      <c r="AA47" s="34" t="n">
        <v>1218.435791</v>
      </c>
      <c r="AB47" s="34" t="n">
        <v>1243.122314</v>
      </c>
      <c r="AC47" s="34" t="n">
        <v>1264.712646</v>
      </c>
      <c r="AD47" s="34" t="n">
        <v>1282.611694</v>
      </c>
      <c r="AE47" s="34" t="n">
        <v>1305.562622</v>
      </c>
      <c r="AF47" s="34" t="n">
        <v>1333.271729</v>
      </c>
      <c r="AG47" s="34" t="n">
        <v>1355.653076</v>
      </c>
      <c r="AH47" s="34" t="n"/>
      <c r="AI47" s="170" t="n"/>
    </row>
    <row r="48" ht="15" customHeight="1" s="163">
      <c r="A48" s="30" t="inlineStr">
        <is>
          <t>BOM000:ca_SteamCoal</t>
        </is>
      </c>
      <c r="B48" s="26" t="inlineStr">
        <is>
          <t xml:space="preserve">      Steam Coal</t>
        </is>
      </c>
      <c r="C48" s="34" t="n">
        <v>51.4856</v>
      </c>
      <c r="D48" s="34" t="n">
        <v>51.939758</v>
      </c>
      <c r="E48" s="34" t="n">
        <v>54.225235</v>
      </c>
      <c r="F48" s="34" t="n">
        <v>55.36953</v>
      </c>
      <c r="G48" s="34" t="n">
        <v>56.650146</v>
      </c>
      <c r="H48" s="34" t="n">
        <v>57.832451</v>
      </c>
      <c r="I48" s="34" t="n">
        <v>58.797287</v>
      </c>
      <c r="J48" s="34" t="n">
        <v>59.569496</v>
      </c>
      <c r="K48" s="34" t="n">
        <v>60.217896</v>
      </c>
      <c r="L48" s="34" t="n">
        <v>60.671417</v>
      </c>
      <c r="M48" s="34" t="n">
        <v>61.145302</v>
      </c>
      <c r="N48" s="34" t="n">
        <v>61.674202</v>
      </c>
      <c r="O48" s="34" t="n">
        <v>62.212067</v>
      </c>
      <c r="P48" s="34" t="n">
        <v>62.566811</v>
      </c>
      <c r="Q48" s="34" t="n">
        <v>63.004406</v>
      </c>
      <c r="R48" s="34" t="n">
        <v>63.643482</v>
      </c>
      <c r="S48" s="34" t="n">
        <v>64.294708</v>
      </c>
      <c r="T48" s="34" t="n">
        <v>64.871574</v>
      </c>
      <c r="U48" s="34" t="n">
        <v>65.541855</v>
      </c>
      <c r="V48" s="34" t="n">
        <v>66.270126</v>
      </c>
      <c r="W48" s="34" t="n">
        <v>67.01990499999999</v>
      </c>
      <c r="X48" s="34" t="n">
        <v>67.87795300000001</v>
      </c>
      <c r="Y48" s="34" t="n">
        <v>68.84393300000001</v>
      </c>
      <c r="Z48" s="34" t="n">
        <v>69.900513</v>
      </c>
      <c r="AA48" s="34" t="n">
        <v>70.92581199999999</v>
      </c>
      <c r="AB48" s="34" t="n">
        <v>71.766403</v>
      </c>
      <c r="AC48" s="34" t="n">
        <v>72.55117799999999</v>
      </c>
      <c r="AD48" s="34" t="n">
        <v>73.281845</v>
      </c>
      <c r="AE48" s="34" t="n">
        <v>74.11378499999999</v>
      </c>
      <c r="AF48" s="34" t="n">
        <v>75.056747</v>
      </c>
      <c r="AG48" s="34" t="n">
        <v>75.97737100000001</v>
      </c>
      <c r="AH48" s="34" t="n"/>
      <c r="AI48" s="170" t="n"/>
    </row>
    <row r="49" ht="15" customHeight="1" s="163">
      <c r="A49" s="30" t="inlineStr">
        <is>
          <t>BOM000:ca_MetCoal</t>
        </is>
      </c>
      <c r="B49" s="26" t="inlineStr">
        <is>
          <t xml:space="preserve">      Metallurgical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BOM000:ca_Renewables</t>
        </is>
      </c>
      <c r="B50" s="26" t="inlineStr">
        <is>
          <t xml:space="preserve">      Renewables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70" t="n"/>
    </row>
    <row r="51" ht="15" customHeight="1" s="163">
      <c r="A51" s="30" t="inlineStr">
        <is>
          <t>BOM000:ca_PurchasedElec</t>
        </is>
      </c>
      <c r="B51" s="26" t="inlineStr">
        <is>
          <t xml:space="preserve">      Purchased Electricity</t>
        </is>
      </c>
      <c r="C51" s="34" t="n">
        <v>371.157227</v>
      </c>
      <c r="D51" s="34" t="n">
        <v>373.381042</v>
      </c>
      <c r="E51" s="34" t="n">
        <v>379.4935</v>
      </c>
      <c r="F51" s="34" t="n">
        <v>389.193604</v>
      </c>
      <c r="G51" s="34" t="n">
        <v>398.672455</v>
      </c>
      <c r="H51" s="34" t="n">
        <v>407.18811</v>
      </c>
      <c r="I51" s="34" t="n">
        <v>414.106232</v>
      </c>
      <c r="J51" s="34" t="n">
        <v>419.530701</v>
      </c>
      <c r="K51" s="34" t="n">
        <v>423.591003</v>
      </c>
      <c r="L51" s="34" t="n">
        <v>426.092773</v>
      </c>
      <c r="M51" s="34" t="n">
        <v>429.115936</v>
      </c>
      <c r="N51" s="34" t="n">
        <v>431.873352</v>
      </c>
      <c r="O51" s="34" t="n">
        <v>434.348999</v>
      </c>
      <c r="P51" s="34" t="n">
        <v>435.721527</v>
      </c>
      <c r="Q51" s="34" t="n">
        <v>437.76178</v>
      </c>
      <c r="R51" s="34" t="n">
        <v>441.010071</v>
      </c>
      <c r="S51" s="34" t="n">
        <v>444.702087</v>
      </c>
      <c r="T51" s="34" t="n">
        <v>447.938995</v>
      </c>
      <c r="U51" s="34" t="n">
        <v>451.695404</v>
      </c>
      <c r="V51" s="34" t="n">
        <v>455.954834</v>
      </c>
      <c r="W51" s="34" t="n">
        <v>460.275696</v>
      </c>
      <c r="X51" s="34" t="n">
        <v>465.330597</v>
      </c>
      <c r="Y51" s="34" t="n">
        <v>471.242828</v>
      </c>
      <c r="Z51" s="34" t="n">
        <v>478.024384</v>
      </c>
      <c r="AA51" s="34" t="n">
        <v>484.400299</v>
      </c>
      <c r="AB51" s="34" t="n">
        <v>489.024841</v>
      </c>
      <c r="AC51" s="34" t="n">
        <v>493.408142</v>
      </c>
      <c r="AD51" s="34" t="n">
        <v>497.388123</v>
      </c>
      <c r="AE51" s="34" t="n">
        <v>502.029175</v>
      </c>
      <c r="AF51" s="34" t="n">
        <v>507.689819</v>
      </c>
      <c r="AG51" s="34" t="n">
        <v>512.704712</v>
      </c>
      <c r="AH51" s="34" t="n"/>
      <c r="AI51" s="170" t="n"/>
    </row>
    <row r="52" ht="15" customHeight="1" s="163">
      <c r="A52" s="30" t="inlineStr">
        <is>
          <t>BOM000:ca_Total</t>
        </is>
      </c>
      <c r="B52" s="25" t="inlineStr">
        <is>
          <t xml:space="preserve">         Total</t>
        </is>
      </c>
      <c r="C52" s="33" t="n"/>
      <c r="D52" s="33" t="n"/>
      <c r="E52" s="33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33" t="n"/>
      <c r="AF52" s="33" t="n"/>
      <c r="AG52" s="33" t="n"/>
      <c r="AH52" s="33" t="n"/>
      <c r="AI52" s="169" t="n"/>
    </row>
    <row r="55" ht="15" customHeight="1" s="163">
      <c r="B55" s="25" t="inlineStr">
        <is>
          <t>Value of Shipments (billion 2012 dollars)</t>
        </is>
      </c>
    </row>
    <row r="56" ht="15" customHeight="1" s="163">
      <c r="A56" s="30" t="inlineStr">
        <is>
          <t>BOM000:ca_ValueofShipme</t>
        </is>
      </c>
      <c r="B56" s="26" t="inlineStr">
        <is>
          <t xml:space="preserve">   Wood Products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70" t="n"/>
    </row>
    <row r="57" ht="15" customHeight="1" s="163">
      <c r="A57" s="30" t="inlineStr">
        <is>
          <t>BOM000:ea_ValueofShipme</t>
        </is>
      </c>
      <c r="B57" s="26" t="inlineStr">
        <is>
          <t xml:space="preserve">   Plastics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70" t="n"/>
    </row>
    <row r="58" ht="15" customHeight="1" s="163">
      <c r="A58" s="30" t="inlineStr">
        <is>
          <t>BOM000:fa_ValueofShipme</t>
        </is>
      </c>
      <c r="B58" s="26" t="inlineStr">
        <is>
          <t xml:space="preserve">   Balance of Manufacturing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60" ht="15" customHeight="1" s="163">
      <c r="B60" s="25" t="inlineStr">
        <is>
          <t>Energy Consumption per Unit of Output</t>
        </is>
      </c>
    </row>
    <row r="61" ht="15" customHeight="1" s="163">
      <c r="B61" s="25" t="inlineStr">
        <is>
          <t>(thousand Btu per 2012 dollar shipments)</t>
        </is>
      </c>
    </row>
    <row r="62" ht="15" customHeight="1" s="163">
      <c r="A62" s="30" t="inlineStr">
        <is>
          <t>BOM000:ca_(thousandBtup</t>
        </is>
      </c>
      <c r="B62" s="26" t="inlineStr">
        <is>
          <t xml:space="preserve">   Wood Products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BOM000:ea_(thousandBtup</t>
        </is>
      </c>
      <c r="B63" s="26" t="inlineStr">
        <is>
          <t xml:space="preserve">   Plastics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70" t="n"/>
    </row>
    <row r="64" ht="15" customHeight="1" s="163">
      <c r="A64" s="30" t="inlineStr">
        <is>
          <t>BOM000:fa_(thousandBtup</t>
        </is>
      </c>
      <c r="B64" s="26" t="inlineStr">
        <is>
          <t xml:space="preserve">   Balance of Manufacturing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6" ht="15" customHeight="1" s="163">
      <c r="B66" s="25" t="inlineStr">
        <is>
          <t>Carbon Dioxide Emissions 3/ (million metric</t>
        </is>
      </c>
    </row>
    <row r="67" ht="15" customHeight="1" s="163">
      <c r="B67" s="25" t="inlineStr">
        <is>
          <t xml:space="preserve"> tons carbon dioxide equivalent)</t>
        </is>
      </c>
    </row>
    <row r="68" ht="15" customHeight="1" s="163">
      <c r="A68" s="30" t="inlineStr">
        <is>
          <t>BOM000:ca_tonscarbon_dd</t>
        </is>
      </c>
      <c r="B68" s="26" t="inlineStr">
        <is>
          <t xml:space="preserve">   Wood Products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70" t="n"/>
    </row>
    <row r="69" ht="15" customHeight="1" s="163">
      <c r="A69" s="30" t="inlineStr">
        <is>
          <t>BOM000:ea_tonscarbon_dd</t>
        </is>
      </c>
      <c r="B69" s="26" t="inlineStr">
        <is>
          <t xml:space="preserve">   Plastics</t>
        </is>
      </c>
      <c r="C69" s="28" t="n"/>
      <c r="D69" s="28" t="n"/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  <c r="AE69" s="28" t="n"/>
      <c r="AF69" s="28" t="n"/>
      <c r="AG69" s="28" t="n"/>
      <c r="AH69" s="28" t="n"/>
      <c r="AI69" s="170" t="n"/>
    </row>
    <row r="70" ht="15" customHeight="1" s="163">
      <c r="A70" s="30" t="inlineStr">
        <is>
          <t>BOM000:fa_tonscarbon_dd</t>
        </is>
      </c>
      <c r="B70" s="26" t="inlineStr">
        <is>
          <t xml:space="preserve">   Balance of Manufacturing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70" t="n"/>
    </row>
    <row r="73" ht="15" customHeight="1" s="163">
      <c r="B73" s="25" t="inlineStr">
        <is>
          <t>Wood, Plastics, and Balance of Manufacturing:</t>
        </is>
      </c>
    </row>
    <row r="75" ht="15" customHeight="1" s="163">
      <c r="B75" s="25" t="inlineStr">
        <is>
          <t xml:space="preserve"> Combined Heat and Power 4/</t>
        </is>
      </c>
    </row>
    <row r="76" ht="15" customHeight="1" s="163">
      <c r="B76" s="25" t="inlineStr">
        <is>
          <t xml:space="preserve">  Generating Capacity (gigawatts)</t>
        </is>
      </c>
    </row>
    <row r="77" ht="15" customHeight="1" s="163">
      <c r="A77" s="30" t="inlineStr">
        <is>
          <t>BOM000:ma_Petroleum</t>
        </is>
      </c>
      <c r="B77" s="26" t="inlineStr">
        <is>
          <t xml:space="preserve">    Petroleum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70" t="n"/>
    </row>
    <row r="78" ht="15" customHeight="1" s="163">
      <c r="A78" s="30" t="inlineStr">
        <is>
          <t>BOM000:ma_NaturalGas</t>
        </is>
      </c>
      <c r="B78" s="26" t="inlineStr">
        <is>
          <t xml:space="preserve">    Natural Gas</t>
        </is>
      </c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  <c r="AA78" s="27" t="n"/>
      <c r="AB78" s="27" t="n"/>
      <c r="AC78" s="27" t="n"/>
      <c r="AD78" s="27" t="n"/>
      <c r="AE78" s="27" t="n"/>
      <c r="AF78" s="27" t="n"/>
      <c r="AG78" s="27" t="n"/>
      <c r="AH78" s="27" t="n"/>
      <c r="AI78" s="170" t="n"/>
    </row>
    <row r="79" ht="15" customHeight="1" s="163">
      <c r="A79" s="30" t="inlineStr">
        <is>
          <t>BOM000:ma_Coal</t>
        </is>
      </c>
      <c r="B79" s="26" t="inlineStr">
        <is>
          <t xml:space="preserve">    Coal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70" t="n"/>
    </row>
    <row r="80" ht="15" customHeight="1" s="163">
      <c r="A80" s="30" t="inlineStr">
        <is>
          <t>BOM000:ma_Other</t>
        </is>
      </c>
      <c r="B80" s="26" t="inlineStr">
        <is>
          <t xml:space="preserve">    Other 5/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BOM000:ma_Total</t>
        </is>
      </c>
      <c r="B81" s="25" t="inlineStr">
        <is>
          <t xml:space="preserve">      Total</t>
        </is>
      </c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169" t="n"/>
    </row>
    <row r="82" ht="15" customHeight="1" s="163">
      <c r="B82" s="25" t="inlineStr">
        <is>
          <t xml:space="preserve">  Net Generation (billion kilowatthours)</t>
        </is>
      </c>
    </row>
    <row r="83" ht="15" customHeight="1" s="163">
      <c r="A83" s="30" t="inlineStr">
        <is>
          <t>BOM000:na_Petroleum</t>
        </is>
      </c>
      <c r="B83" s="26" t="inlineStr">
        <is>
          <t xml:space="preserve">    Petroleum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70" t="n"/>
    </row>
    <row r="84" ht="15" customHeight="1" s="163">
      <c r="A84" s="30" t="inlineStr">
        <is>
          <t>BOM000:na_NaturalGas</t>
        </is>
      </c>
      <c r="B84" s="26" t="inlineStr">
        <is>
          <t xml:space="preserve">    Natural Gas</t>
        </is>
      </c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  <c r="AA84" s="27" t="n"/>
      <c r="AB84" s="27" t="n"/>
      <c r="AC84" s="27" t="n"/>
      <c r="AD84" s="27" t="n"/>
      <c r="AE84" s="27" t="n"/>
      <c r="AF84" s="27" t="n"/>
      <c r="AG84" s="27" t="n"/>
      <c r="AH84" s="27" t="n"/>
      <c r="AI84" s="170" t="n"/>
    </row>
    <row r="85" ht="15" customHeight="1" s="163">
      <c r="A85" s="30" t="inlineStr">
        <is>
          <t>BOM000:na_Coal</t>
        </is>
      </c>
      <c r="B85" s="26" t="inlineStr">
        <is>
          <t xml:space="preserve">    Coal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70" t="n"/>
    </row>
    <row r="86" ht="15" customHeight="1" s="163">
      <c r="A86" s="30" t="inlineStr">
        <is>
          <t>BOM000:na_Other</t>
        </is>
      </c>
      <c r="B86" s="26" t="inlineStr">
        <is>
          <t xml:space="preserve">    Other 5/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7" ht="15" customHeight="1" s="163">
      <c r="A87" s="30" t="inlineStr">
        <is>
          <t>BOM000:na_Total</t>
        </is>
      </c>
      <c r="B87" s="25" t="inlineStr">
        <is>
          <t xml:space="preserve">      Total</t>
        </is>
      </c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169" t="n"/>
    </row>
    <row r="88" ht="15" customHeight="1" s="163">
      <c r="B88" s="25" t="inlineStr">
        <is>
          <t xml:space="preserve">    Disposition</t>
        </is>
      </c>
    </row>
    <row r="89" ht="15" customHeight="1" s="163">
      <c r="A89" s="30" t="inlineStr">
        <is>
          <t>BOM000:na_SalestotheGri</t>
        </is>
      </c>
      <c r="B89" s="26" t="inlineStr">
        <is>
          <t xml:space="preserve">      Sales to the Grid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 thickBot="1">
      <c r="A90" s="30" t="inlineStr">
        <is>
          <t>BOM000:na_Generationfor</t>
        </is>
      </c>
      <c r="B90" s="26" t="inlineStr">
        <is>
          <t xml:space="preserve">      Generation for Own Use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70" t="n"/>
    </row>
    <row r="91" ht="15" customHeight="1" s="163">
      <c r="B91" s="164" t="inlineStr">
        <is>
          <t xml:space="preserve">   1/ Includes energy for combined heat and power plants that have a non-regulatory status, small on-site generating systems.</t>
        </is>
      </c>
      <c r="C91" s="164" t="n"/>
      <c r="D91" s="164" t="n"/>
      <c r="E91" s="164" t="n"/>
      <c r="F91" s="164" t="n"/>
      <c r="G91" s="164" t="n"/>
      <c r="H91" s="164" t="n"/>
      <c r="I91" s="164" t="n"/>
      <c r="J91" s="164" t="n"/>
      <c r="K91" s="164" t="n"/>
      <c r="L91" s="164" t="n"/>
      <c r="M91" s="164" t="n"/>
      <c r="N91" s="164" t="n"/>
      <c r="O91" s="164" t="n"/>
      <c r="P91" s="164" t="n"/>
      <c r="Q91" s="164" t="n"/>
      <c r="R91" s="164" t="n"/>
      <c r="S91" s="164" t="n"/>
      <c r="T91" s="164" t="n"/>
      <c r="U91" s="164" t="n"/>
      <c r="V91" s="164" t="n"/>
      <c r="W91" s="164" t="n"/>
      <c r="X91" s="164" t="n"/>
      <c r="Y91" s="164" t="n"/>
      <c r="Z91" s="164" t="n"/>
      <c r="AA91" s="164" t="n"/>
      <c r="AB91" s="164" t="n"/>
      <c r="AC91" s="164" t="n"/>
      <c r="AD91" s="164" t="n"/>
      <c r="AE91" s="164" t="n"/>
      <c r="AF91" s="164" t="n"/>
      <c r="AG91" s="164" t="n"/>
      <c r="AH91" s="164" t="n"/>
      <c r="AI91" s="164" t="n"/>
    </row>
    <row r="92" ht="15" customHeight="1" s="163">
      <c r="B92" s="31" t="inlineStr">
        <is>
          <t xml:space="preserve">   2/ Includes lubricants, and miscellaneous petroleum products.</t>
        </is>
      </c>
    </row>
    <row r="93" ht="15" customHeight="1" s="163">
      <c r="B93" s="31" t="inlineStr">
        <is>
          <t xml:space="preserve">   3/ Includes emissions attributable to the fuels consumed to generate the purchased electricity.</t>
        </is>
      </c>
    </row>
    <row r="94" ht="15" customHeight="1" s="163">
      <c r="B94" s="31" t="inlineStr">
        <is>
          <t xml:space="preserve">   4/ Includes industrial-owned generators not classified as combined heat and power, such as standby generators.</t>
        </is>
      </c>
    </row>
    <row r="95" ht="15" customHeight="1" s="163">
      <c r="B95" s="31" t="inlineStr">
        <is>
          <t xml:space="preserve">   5/ Includes wood and other biomass, waste heat, municipal waste, and renewable sources.</t>
        </is>
      </c>
    </row>
    <row r="96" ht="15" customHeight="1" s="163">
      <c r="B96" s="31" t="inlineStr">
        <is>
          <t xml:space="preserve">   Btu = British thermal unit.</t>
        </is>
      </c>
    </row>
    <row r="97" ht="15" customHeight="1" s="163">
      <c r="B97" s="31" t="inlineStr">
        <is>
          <t xml:space="preserve">   - - - Not applicable.</t>
        </is>
      </c>
    </row>
    <row r="98" ht="15" customHeight="1" s="163">
      <c r="B98" s="31" t="inlineStr">
        <is>
          <t xml:space="preserve">   Note:  Includes estimated consumption for petroleum and other liquids.  Totals may not equal sum of components due to independent</t>
        </is>
      </c>
    </row>
    <row r="99" ht="15" customHeight="1" s="163">
      <c r="B99" s="31" t="inlineStr">
        <is>
          <t>rounding.</t>
        </is>
      </c>
    </row>
    <row r="100" ht="15" customHeight="1" s="163">
      <c r="B100" s="31" t="inlineStr">
        <is>
          <t xml:space="preserve">   Sources:  2019 value of shipments:  IHS Markit, Macroeconomic model, May 2019.</t>
        </is>
      </c>
    </row>
    <row r="101" ht="15" customHeight="1" s="163">
      <c r="B101" s="31" t="inlineStr">
        <is>
          <t>Other 2019:  U.S. Energy Information Administration (EIA), Short-Term Energy Outlook, October 2019 and EIA, AEO2020 National Energy</t>
        </is>
      </c>
    </row>
    <row r="102" ht="15" customHeight="1" s="163">
      <c r="B102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UIC000</t>
        </is>
      </c>
      <c r="B10" s="24" t="inlineStr">
        <is>
          <t>34. Nonmanufacturing Sector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Agriculture</t>
        </is>
      </c>
    </row>
    <row r="17" ht="15" customHeight="1" s="163">
      <c r="A17" s="30" t="inlineStr">
        <is>
          <t>UIC000:ba_ResidualOil</t>
        </is>
      </c>
      <c r="B17" s="26" t="inlineStr">
        <is>
          <t xml:space="preserve">      Residual Fuel Oil</t>
        </is>
      </c>
      <c r="C17" s="34" t="n">
        <v>0.055946</v>
      </c>
      <c r="D17" s="34" t="n">
        <v>0.056703</v>
      </c>
      <c r="E17" s="34" t="n">
        <v>0.055644</v>
      </c>
      <c r="F17" s="34" t="n">
        <v>0.057038</v>
      </c>
      <c r="G17" s="34" t="n">
        <v>0.058252</v>
      </c>
      <c r="H17" s="34" t="n">
        <v>0.057966</v>
      </c>
      <c r="I17" s="34" t="n">
        <v>0.057549</v>
      </c>
      <c r="J17" s="34" t="n">
        <v>0.057007</v>
      </c>
      <c r="K17" s="34" t="n">
        <v>0.056346</v>
      </c>
      <c r="L17" s="34" t="n">
        <v>0.054992</v>
      </c>
      <c r="M17" s="34" t="n">
        <v>0.053559</v>
      </c>
      <c r="N17" s="34" t="n">
        <v>0.052052</v>
      </c>
      <c r="O17" s="34" t="n">
        <v>0.050453</v>
      </c>
      <c r="P17" s="34" t="n">
        <v>0.048272</v>
      </c>
      <c r="Q17" s="34" t="n">
        <v>0.046043</v>
      </c>
      <c r="R17" s="34" t="n">
        <v>0.043746</v>
      </c>
      <c r="S17" s="34" t="n">
        <v>0.041388</v>
      </c>
      <c r="T17" s="34" t="n">
        <v>0.038989</v>
      </c>
      <c r="U17" s="34" t="n">
        <v>0.036522</v>
      </c>
      <c r="V17" s="34" t="n">
        <v>0.033996</v>
      </c>
      <c r="W17" s="34" t="n">
        <v>0.031419</v>
      </c>
      <c r="X17" s="34" t="n">
        <v>0.02877</v>
      </c>
      <c r="Y17" s="34" t="n">
        <v>0.026064</v>
      </c>
      <c r="Z17" s="34" t="n">
        <v>0.023288</v>
      </c>
      <c r="AA17" s="34" t="n">
        <v>0.020446</v>
      </c>
      <c r="AB17" s="34" t="n">
        <v>0.018073</v>
      </c>
      <c r="AC17" s="34" t="n">
        <v>0.018073</v>
      </c>
      <c r="AD17" s="34" t="n">
        <v>0.018073</v>
      </c>
      <c r="AE17" s="34" t="n">
        <v>0.018073</v>
      </c>
      <c r="AF17" s="34" t="n">
        <v>0.018073</v>
      </c>
      <c r="AG17" s="34" t="n">
        <v>0.018073</v>
      </c>
      <c r="AH17" s="34" t="n"/>
      <c r="AI17" s="170" t="n"/>
    </row>
    <row r="18" ht="15" customHeight="1" s="163">
      <c r="A18" s="30" t="inlineStr">
        <is>
          <t>UIC000:ba_DistillateOil</t>
        </is>
      </c>
      <c r="B18" s="26" t="inlineStr">
        <is>
          <t xml:space="preserve">      Distillate Fuel Oil</t>
        </is>
      </c>
      <c r="C18" s="34" t="n">
        <v>352.733643</v>
      </c>
      <c r="D18" s="34" t="n">
        <v>372.712402</v>
      </c>
      <c r="E18" s="34" t="n">
        <v>393.490326</v>
      </c>
      <c r="F18" s="34" t="n">
        <v>401.895905</v>
      </c>
      <c r="G18" s="34" t="n">
        <v>410.71814</v>
      </c>
      <c r="H18" s="34" t="n">
        <v>418.146179</v>
      </c>
      <c r="I18" s="34" t="n">
        <v>425.016449</v>
      </c>
      <c r="J18" s="34" t="n">
        <v>431.42157</v>
      </c>
      <c r="K18" s="34" t="n">
        <v>437.659363</v>
      </c>
      <c r="L18" s="34" t="n">
        <v>442.970764</v>
      </c>
      <c r="M18" s="34" t="n">
        <v>448.311646</v>
      </c>
      <c r="N18" s="34" t="n">
        <v>453.754791</v>
      </c>
      <c r="O18" s="34" t="n">
        <v>460.794891</v>
      </c>
      <c r="P18" s="34" t="n">
        <v>465.951202</v>
      </c>
      <c r="Q18" s="34" t="n">
        <v>472.064728</v>
      </c>
      <c r="R18" s="34" t="n">
        <v>478.42749</v>
      </c>
      <c r="S18" s="34" t="n">
        <v>484.717407</v>
      </c>
      <c r="T18" s="34" t="n">
        <v>491.280487</v>
      </c>
      <c r="U18" s="34" t="n">
        <v>497.89209</v>
      </c>
      <c r="V18" s="34" t="n">
        <v>504.645233</v>
      </c>
      <c r="W18" s="34" t="n">
        <v>511.345032</v>
      </c>
      <c r="X18" s="34" t="n">
        <v>517.913452</v>
      </c>
      <c r="Y18" s="34" t="n">
        <v>524.566772</v>
      </c>
      <c r="Z18" s="34" t="n">
        <v>531.266174</v>
      </c>
      <c r="AA18" s="34" t="n">
        <v>537.9820560000001</v>
      </c>
      <c r="AB18" s="34" t="n">
        <v>544.963989</v>
      </c>
      <c r="AC18" s="34" t="n">
        <v>551.877502</v>
      </c>
      <c r="AD18" s="34" t="n">
        <v>558.8156739999999</v>
      </c>
      <c r="AE18" s="34" t="n">
        <v>566.19165</v>
      </c>
      <c r="AF18" s="34" t="n">
        <v>573.579834</v>
      </c>
      <c r="AG18" s="34" t="n">
        <v>581.222046</v>
      </c>
      <c r="AH18" s="34" t="n"/>
      <c r="AI18" s="170" t="n"/>
    </row>
    <row r="19" ht="15" customHeight="1" s="163">
      <c r="A19" s="30" t="inlineStr">
        <is>
          <t>UIC000:ba_LiquefiedPetr</t>
        </is>
      </c>
      <c r="B19" s="26" t="inlineStr">
        <is>
          <t xml:space="preserve">      Propane</t>
        </is>
      </c>
      <c r="C19" s="34" t="n">
        <v>64.13397999999999</v>
      </c>
      <c r="D19" s="34" t="n">
        <v>67.727531</v>
      </c>
      <c r="E19" s="34" t="n">
        <v>55.057327</v>
      </c>
      <c r="F19" s="34" t="n">
        <v>97.130844</v>
      </c>
      <c r="G19" s="34" t="n">
        <v>98.488876</v>
      </c>
      <c r="H19" s="34" t="n">
        <v>99.946152</v>
      </c>
      <c r="I19" s="34" t="n">
        <v>101.258301</v>
      </c>
      <c r="J19" s="34" t="n">
        <v>102.453354</v>
      </c>
      <c r="K19" s="34" t="n">
        <v>103.601387</v>
      </c>
      <c r="L19" s="34" t="n">
        <v>104.735992</v>
      </c>
      <c r="M19" s="34" t="n">
        <v>105.863892</v>
      </c>
      <c r="N19" s="34" t="n">
        <v>107.077896</v>
      </c>
      <c r="O19" s="34" t="n">
        <v>108.990723</v>
      </c>
      <c r="P19" s="34" t="n">
        <v>110.206253</v>
      </c>
      <c r="Q19" s="34" t="n">
        <v>111.742523</v>
      </c>
      <c r="R19" s="34" t="n">
        <v>113.368439</v>
      </c>
      <c r="S19" s="34" t="n">
        <v>114.959534</v>
      </c>
      <c r="T19" s="34" t="n">
        <v>116.770355</v>
      </c>
      <c r="U19" s="34" t="n">
        <v>118.597763</v>
      </c>
      <c r="V19" s="34" t="n">
        <v>120.444298</v>
      </c>
      <c r="W19" s="34" t="n">
        <v>122.244431</v>
      </c>
      <c r="X19" s="34" t="n">
        <v>123.940659</v>
      </c>
      <c r="Y19" s="34" t="n">
        <v>125.656494</v>
      </c>
      <c r="Z19" s="34" t="n">
        <v>127.387352</v>
      </c>
      <c r="AA19" s="34" t="n">
        <v>129.132599</v>
      </c>
      <c r="AB19" s="34" t="n">
        <v>130.945496</v>
      </c>
      <c r="AC19" s="34" t="n">
        <v>132.747208</v>
      </c>
      <c r="AD19" s="34" t="n">
        <v>134.554565</v>
      </c>
      <c r="AE19" s="34" t="n">
        <v>136.467682</v>
      </c>
      <c r="AF19" s="34" t="n">
        <v>138.388794</v>
      </c>
      <c r="AG19" s="34" t="n">
        <v>140.375702</v>
      </c>
      <c r="AH19" s="34" t="n"/>
      <c r="AI19" s="170" t="n"/>
    </row>
    <row r="20" ht="15" customHeight="1" s="163">
      <c r="A20" s="30" t="inlineStr">
        <is>
          <t>UIC000:ba_MotorGasoline</t>
        </is>
      </c>
      <c r="B20" s="26" t="inlineStr">
        <is>
          <t xml:space="preserve">      Motor Gasoline</t>
        </is>
      </c>
      <c r="C20" s="34" t="n">
        <v>115.474594</v>
      </c>
      <c r="D20" s="34" t="n">
        <v>122.142235</v>
      </c>
      <c r="E20" s="34" t="n">
        <v>134.337891</v>
      </c>
      <c r="F20" s="34" t="n">
        <v>137.051971</v>
      </c>
      <c r="G20" s="34" t="n">
        <v>139.895599</v>
      </c>
      <c r="H20" s="34" t="n">
        <v>142.391724</v>
      </c>
      <c r="I20" s="34" t="n">
        <v>144.661011</v>
      </c>
      <c r="J20" s="34" t="n">
        <v>146.757919</v>
      </c>
      <c r="K20" s="34" t="n">
        <v>148.778702</v>
      </c>
      <c r="L20" s="34" t="n">
        <v>150.586472</v>
      </c>
      <c r="M20" s="34" t="n">
        <v>152.359283</v>
      </c>
      <c r="N20" s="34" t="n">
        <v>154.178986</v>
      </c>
      <c r="O20" s="34" t="n">
        <v>156.564484</v>
      </c>
      <c r="P20" s="34" t="n">
        <v>158.385498</v>
      </c>
      <c r="Q20" s="34" t="n">
        <v>160.538147</v>
      </c>
      <c r="R20" s="34" t="n">
        <v>162.764069</v>
      </c>
      <c r="S20" s="34" t="n">
        <v>164.96521</v>
      </c>
      <c r="T20" s="34" t="n">
        <v>167.262939</v>
      </c>
      <c r="U20" s="34" t="n">
        <v>169.573578</v>
      </c>
      <c r="V20" s="34" t="n">
        <v>171.922638</v>
      </c>
      <c r="W20" s="34" t="n">
        <v>174.275833</v>
      </c>
      <c r="X20" s="34" t="n">
        <v>176.587662</v>
      </c>
      <c r="Y20" s="34" t="n">
        <v>178.905304</v>
      </c>
      <c r="Z20" s="34" t="n">
        <v>181.237854</v>
      </c>
      <c r="AA20" s="34" t="n">
        <v>183.58075</v>
      </c>
      <c r="AB20" s="34" t="n">
        <v>186.013947</v>
      </c>
      <c r="AC20" s="34" t="n">
        <v>188.421997</v>
      </c>
      <c r="AD20" s="34" t="n">
        <v>190.831421</v>
      </c>
      <c r="AE20" s="34" t="n">
        <v>193.388412</v>
      </c>
      <c r="AF20" s="34" t="n">
        <v>195.943405</v>
      </c>
      <c r="AG20" s="34" t="n">
        <v>198.586975</v>
      </c>
      <c r="AH20" s="34" t="n"/>
      <c r="AI20" s="170" t="n"/>
    </row>
    <row r="21" ht="15" customHeight="1" s="163">
      <c r="A21" s="30" t="inlineStr">
        <is>
          <t>UIC000:ba_OtherPetroleu</t>
        </is>
      </c>
      <c r="B21" s="26" t="inlineStr">
        <is>
          <t xml:space="preserve">      Other Petroleum 1/</t>
        </is>
      </c>
      <c r="C21" s="34" t="n">
        <v>58.281406</v>
      </c>
      <c r="D21" s="34" t="n">
        <v>61.660282</v>
      </c>
      <c r="E21" s="34" t="n">
        <v>43.578438</v>
      </c>
      <c r="F21" s="34" t="n">
        <v>46.883877</v>
      </c>
      <c r="G21" s="34" t="n">
        <v>50.306427</v>
      </c>
      <c r="H21" s="34" t="n">
        <v>52.451538</v>
      </c>
      <c r="I21" s="34" t="n">
        <v>54.549618</v>
      </c>
      <c r="J21" s="34" t="n">
        <v>56.609039</v>
      </c>
      <c r="K21" s="34" t="n">
        <v>58.668648</v>
      </c>
      <c r="L21" s="34" t="n">
        <v>60.031929</v>
      </c>
      <c r="M21" s="34" t="n">
        <v>61.409355</v>
      </c>
      <c r="N21" s="34" t="n">
        <v>62.801537</v>
      </c>
      <c r="O21" s="34" t="n">
        <v>64.298447</v>
      </c>
      <c r="P21" s="34" t="n">
        <v>65.10932200000001</v>
      </c>
      <c r="Q21" s="34" t="n">
        <v>66.025696</v>
      </c>
      <c r="R21" s="34" t="n">
        <v>66.97065000000001</v>
      </c>
      <c r="S21" s="34" t="n">
        <v>67.905846</v>
      </c>
      <c r="T21" s="34" t="n">
        <v>68.820206</v>
      </c>
      <c r="U21" s="34" t="n">
        <v>69.740509</v>
      </c>
      <c r="V21" s="34" t="n">
        <v>70.69059799999999</v>
      </c>
      <c r="W21" s="34" t="n">
        <v>71.649536</v>
      </c>
      <c r="X21" s="34" t="n">
        <v>72.624252</v>
      </c>
      <c r="Y21" s="34" t="n">
        <v>73.60580400000001</v>
      </c>
      <c r="Z21" s="34" t="n">
        <v>74.59320099999999</v>
      </c>
      <c r="AA21" s="34" t="n">
        <v>75.582947</v>
      </c>
      <c r="AB21" s="34" t="n">
        <v>76.610878</v>
      </c>
      <c r="AC21" s="34" t="n">
        <v>77.627304</v>
      </c>
      <c r="AD21" s="34" t="n">
        <v>78.645432</v>
      </c>
      <c r="AE21" s="34" t="n">
        <v>79.72678399999999</v>
      </c>
      <c r="AF21" s="34" t="n">
        <v>80.807678</v>
      </c>
      <c r="AG21" s="34" t="n">
        <v>81.925453</v>
      </c>
      <c r="AH21" s="34" t="n"/>
      <c r="AI21" s="170" t="n"/>
    </row>
    <row r="22" ht="15" customHeight="1" s="163">
      <c r="A22" s="30" t="inlineStr">
        <is>
          <t>UIC000:ba_PetroleumSubt</t>
        </is>
      </c>
      <c r="B22" s="26" t="inlineStr">
        <is>
          <t xml:space="preserve">      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UIC000:ba_NaturalGas</t>
        </is>
      </c>
      <c r="B23" s="26" t="inlineStr">
        <is>
          <t xml:space="preserve">      Natural Gas</t>
        </is>
      </c>
      <c r="C23" s="34" t="n">
        <v>196.287537</v>
      </c>
      <c r="D23" s="34" t="n">
        <v>207.768723</v>
      </c>
      <c r="E23" s="34" t="n">
        <v>217.283035</v>
      </c>
      <c r="F23" s="34" t="n">
        <v>217.12204</v>
      </c>
      <c r="G23" s="34" t="n">
        <v>217.042923</v>
      </c>
      <c r="H23" s="34" t="n">
        <v>218.647385</v>
      </c>
      <c r="I23" s="34" t="n">
        <v>219.832535</v>
      </c>
      <c r="J23" s="34" t="n">
        <v>220.694275</v>
      </c>
      <c r="K23" s="34" t="n">
        <v>221.308762</v>
      </c>
      <c r="L23" s="34" t="n">
        <v>222.838043</v>
      </c>
      <c r="M23" s="34" t="n">
        <v>224.19809</v>
      </c>
      <c r="N23" s="34" t="n">
        <v>225.449341</v>
      </c>
      <c r="O23" s="34" t="n">
        <v>227.312775</v>
      </c>
      <c r="P23" s="34" t="n">
        <v>229.732391</v>
      </c>
      <c r="Q23" s="34" t="n">
        <v>232.53273</v>
      </c>
      <c r="R23" s="34" t="n">
        <v>235.470566</v>
      </c>
      <c r="S23" s="34" t="n">
        <v>238.417648</v>
      </c>
      <c r="T23" s="34" t="n">
        <v>241.415665</v>
      </c>
      <c r="U23" s="34" t="n">
        <v>244.457489</v>
      </c>
      <c r="V23" s="34" t="n">
        <v>247.544739</v>
      </c>
      <c r="W23" s="34" t="n">
        <v>250.62439</v>
      </c>
      <c r="X23" s="34" t="n">
        <v>253.673645</v>
      </c>
      <c r="Y23" s="34" t="n">
        <v>256.731262</v>
      </c>
      <c r="Z23" s="34" t="n">
        <v>259.821838</v>
      </c>
      <c r="AA23" s="34" t="n">
        <v>262.925171</v>
      </c>
      <c r="AB23" s="34" t="n">
        <v>266.170532</v>
      </c>
      <c r="AC23" s="34" t="n">
        <v>269.376251</v>
      </c>
      <c r="AD23" s="34" t="n">
        <v>272.557861</v>
      </c>
      <c r="AE23" s="34" t="n">
        <v>275.945282</v>
      </c>
      <c r="AF23" s="34" t="n">
        <v>279.336121</v>
      </c>
      <c r="AG23" s="34" t="n">
        <v>282.82959</v>
      </c>
      <c r="AH23" s="34" t="n"/>
      <c r="AI23" s="170" t="n"/>
    </row>
    <row r="24" ht="15" customHeight="1" s="163">
      <c r="A24" s="30" t="inlineStr">
        <is>
          <t>UIC000:ba_SteamCoal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70" t="n"/>
    </row>
    <row r="25" ht="15" customHeight="1" s="163">
      <c r="A25" s="30" t="inlineStr">
        <is>
          <t>UIC000:ba_Renewables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UIC000:ba_PurchasedElec</t>
        </is>
      </c>
      <c r="B26" s="26" t="inlineStr">
        <is>
          <t xml:space="preserve">      Purchased Electricity</t>
        </is>
      </c>
      <c r="C26" s="34" t="n">
        <v>250.714554</v>
      </c>
      <c r="D26" s="34" t="n">
        <v>265.707794</v>
      </c>
      <c r="E26" s="34" t="n">
        <v>268.233429</v>
      </c>
      <c r="F26" s="34" t="n">
        <v>276.050262</v>
      </c>
      <c r="G26" s="34" t="n">
        <v>284.187805</v>
      </c>
      <c r="H26" s="34" t="n">
        <v>290.58905</v>
      </c>
      <c r="I26" s="34" t="n">
        <v>296.495911</v>
      </c>
      <c r="J26" s="34" t="n">
        <v>302.05307</v>
      </c>
      <c r="K26" s="34" t="n">
        <v>307.560974</v>
      </c>
      <c r="L26" s="34" t="n">
        <v>311.964661</v>
      </c>
      <c r="M26" s="34" t="n">
        <v>316.438721</v>
      </c>
      <c r="N26" s="34" t="n">
        <v>320.975342</v>
      </c>
      <c r="O26" s="34" t="n">
        <v>326.156433</v>
      </c>
      <c r="P26" s="34" t="n">
        <v>330.320618</v>
      </c>
      <c r="Q26" s="34" t="n">
        <v>335.037903</v>
      </c>
      <c r="R26" s="34" t="n">
        <v>339.938019</v>
      </c>
      <c r="S26" s="34" t="n">
        <v>344.79834</v>
      </c>
      <c r="T26" s="34" t="n">
        <v>349.617493</v>
      </c>
      <c r="U26" s="34" t="n">
        <v>354.47467</v>
      </c>
      <c r="V26" s="34" t="n">
        <v>359.481689</v>
      </c>
      <c r="W26" s="34" t="n">
        <v>364.572937</v>
      </c>
      <c r="X26" s="34" t="n">
        <v>369.711792</v>
      </c>
      <c r="Y26" s="34" t="n">
        <v>374.83606</v>
      </c>
      <c r="Z26" s="34" t="n">
        <v>379.996277</v>
      </c>
      <c r="AA26" s="34" t="n">
        <v>385.187592</v>
      </c>
      <c r="AB26" s="34" t="n">
        <v>390.576752</v>
      </c>
      <c r="AC26" s="34" t="n">
        <v>395.915314</v>
      </c>
      <c r="AD26" s="34" t="n">
        <v>401.249786</v>
      </c>
      <c r="AE26" s="34" t="n">
        <v>406.904968</v>
      </c>
      <c r="AF26" s="34" t="n">
        <v>412.550323</v>
      </c>
      <c r="AG26" s="34" t="n">
        <v>418.390442</v>
      </c>
      <c r="AH26" s="34" t="n"/>
      <c r="AI26" s="170" t="n"/>
    </row>
    <row r="27" ht="15" customHeight="1" s="163">
      <c r="A27" s="30" t="inlineStr">
        <is>
          <t>UIC000:ba_Total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 xml:space="preserve">   Construction</t>
        </is>
      </c>
    </row>
    <row r="30" ht="15" customHeight="1" s="163">
      <c r="A30" s="30" t="inlineStr">
        <is>
          <t>UIC000:da_DistillateOil</t>
        </is>
      </c>
      <c r="B30" s="26" t="inlineStr">
        <is>
          <t xml:space="preserve">      Distillate Fuel Oil</t>
        </is>
      </c>
      <c r="C30" s="34" t="n">
        <v>539.080994</v>
      </c>
      <c r="D30" s="34" t="n">
        <v>528.722839</v>
      </c>
      <c r="E30" s="34" t="n">
        <v>551.227234</v>
      </c>
      <c r="F30" s="34" t="n">
        <v>570.373169</v>
      </c>
      <c r="G30" s="34" t="n">
        <v>594.077881</v>
      </c>
      <c r="H30" s="34" t="n">
        <v>615.839233</v>
      </c>
      <c r="I30" s="34" t="n">
        <v>632.165894</v>
      </c>
      <c r="J30" s="34" t="n">
        <v>641.8570560000001</v>
      </c>
      <c r="K30" s="34" t="n">
        <v>648.033386</v>
      </c>
      <c r="L30" s="34" t="n">
        <v>653.90387</v>
      </c>
      <c r="M30" s="34" t="n">
        <v>660.149048</v>
      </c>
      <c r="N30" s="34" t="n">
        <v>667.583374</v>
      </c>
      <c r="O30" s="34" t="n">
        <v>676.172668</v>
      </c>
      <c r="P30" s="34" t="n">
        <v>683.872986</v>
      </c>
      <c r="Q30" s="34" t="n">
        <v>691.700195</v>
      </c>
      <c r="R30" s="34" t="n">
        <v>701.940613</v>
      </c>
      <c r="S30" s="34" t="n">
        <v>711.004395</v>
      </c>
      <c r="T30" s="34" t="n">
        <v>718.899719</v>
      </c>
      <c r="U30" s="34" t="n">
        <v>727.820801</v>
      </c>
      <c r="V30" s="34" t="n">
        <v>736.809875</v>
      </c>
      <c r="W30" s="34" t="n">
        <v>748.559692</v>
      </c>
      <c r="X30" s="34" t="n">
        <v>761.7660519999999</v>
      </c>
      <c r="Y30" s="34" t="n">
        <v>773.45636</v>
      </c>
      <c r="Z30" s="34" t="n">
        <v>785.932251</v>
      </c>
      <c r="AA30" s="34" t="n">
        <v>799.017334</v>
      </c>
      <c r="AB30" s="34" t="n">
        <v>812.841003</v>
      </c>
      <c r="AC30" s="34" t="n">
        <v>828.517578</v>
      </c>
      <c r="AD30" s="34" t="n">
        <v>841.578247</v>
      </c>
      <c r="AE30" s="34" t="n">
        <v>855.808838</v>
      </c>
      <c r="AF30" s="34" t="n">
        <v>871.8817749999999</v>
      </c>
      <c r="AG30" s="34" t="n">
        <v>888.711548</v>
      </c>
      <c r="AH30" s="34" t="n"/>
      <c r="AI30" s="170" t="n"/>
    </row>
    <row r="31" ht="15" customHeight="1" s="163">
      <c r="A31" s="30" t="inlineStr">
        <is>
          <t>UIC000:da_LiquefiedPetr</t>
        </is>
      </c>
      <c r="B31" s="26" t="inlineStr">
        <is>
          <t xml:space="preserve">      Propane</t>
        </is>
      </c>
      <c r="C31" s="34" t="n">
        <v>36.703712</v>
      </c>
      <c r="D31" s="34" t="n">
        <v>35.796261</v>
      </c>
      <c r="E31" s="34" t="n">
        <v>28.565554</v>
      </c>
      <c r="F31" s="34" t="n">
        <v>59.474228</v>
      </c>
      <c r="G31" s="34" t="n">
        <v>61.440147</v>
      </c>
      <c r="H31" s="34" t="n">
        <v>63.471779</v>
      </c>
      <c r="I31" s="34" t="n">
        <v>64.92615499999999</v>
      </c>
      <c r="J31" s="34" t="n">
        <v>65.650414</v>
      </c>
      <c r="K31" s="34" t="n">
        <v>65.984787</v>
      </c>
      <c r="L31" s="34" t="n">
        <v>66.42439299999999</v>
      </c>
      <c r="M31" s="34" t="n">
        <v>66.906631</v>
      </c>
      <c r="N31" s="34" t="n">
        <v>67.48902099999999</v>
      </c>
      <c r="O31" s="34" t="n">
        <v>68.185883</v>
      </c>
      <c r="P31" s="34" t="n">
        <v>68.94352000000001</v>
      </c>
      <c r="Q31" s="34" t="n">
        <v>69.716927</v>
      </c>
      <c r="R31" s="34" t="n">
        <v>70.750877</v>
      </c>
      <c r="S31" s="34" t="n">
        <v>71.64933000000001</v>
      </c>
      <c r="T31" s="34" t="n">
        <v>72.425095</v>
      </c>
      <c r="U31" s="34" t="n">
        <v>73.316193</v>
      </c>
      <c r="V31" s="34" t="n">
        <v>74.193703</v>
      </c>
      <c r="W31" s="34" t="n">
        <v>75.321106</v>
      </c>
      <c r="X31" s="34" t="n">
        <v>76.59414700000001</v>
      </c>
      <c r="Y31" s="34" t="n">
        <v>77.742233</v>
      </c>
      <c r="Z31" s="34" t="n">
        <v>78.96517900000001</v>
      </c>
      <c r="AA31" s="34" t="n">
        <v>80.24603999999999</v>
      </c>
      <c r="AB31" s="34" t="n">
        <v>81.59744999999999</v>
      </c>
      <c r="AC31" s="34" t="n">
        <v>83.13082900000001</v>
      </c>
      <c r="AD31" s="34" t="n">
        <v>84.389999</v>
      </c>
      <c r="AE31" s="34" t="n">
        <v>85.76963000000001</v>
      </c>
      <c r="AF31" s="34" t="n">
        <v>87.332222</v>
      </c>
      <c r="AG31" s="34" t="n">
        <v>88.966492</v>
      </c>
      <c r="AH31" s="34" t="n"/>
      <c r="AI31" s="170" t="n"/>
    </row>
    <row r="32" ht="15" customHeight="1" s="163">
      <c r="A32" s="30" t="inlineStr">
        <is>
          <t>UIC000:da_MotorGasoline</t>
        </is>
      </c>
      <c r="B32" s="26" t="inlineStr">
        <is>
          <t xml:space="preserve">      Motor Gasoline</t>
        </is>
      </c>
      <c r="C32" s="34" t="n">
        <v>85.78919999999999</v>
      </c>
      <c r="D32" s="34" t="n">
        <v>84.126366</v>
      </c>
      <c r="E32" s="34" t="n">
        <v>91.168762</v>
      </c>
      <c r="F32" s="34" t="n">
        <v>94.146255</v>
      </c>
      <c r="G32" s="34" t="n">
        <v>97.92944300000001</v>
      </c>
      <c r="H32" s="34" t="n">
        <v>101.431252</v>
      </c>
      <c r="I32" s="34" t="n">
        <v>103.972427</v>
      </c>
      <c r="J32" s="34" t="n">
        <v>105.370834</v>
      </c>
      <c r="K32" s="34" t="n">
        <v>106.174576</v>
      </c>
      <c r="L32" s="34" t="n">
        <v>106.965019</v>
      </c>
      <c r="M32" s="34" t="n">
        <v>107.698578</v>
      </c>
      <c r="N32" s="34" t="n">
        <v>108.595802</v>
      </c>
      <c r="O32" s="34" t="n">
        <v>109.659325</v>
      </c>
      <c r="P32" s="34" t="n">
        <v>110.627144</v>
      </c>
      <c r="Q32" s="34" t="n">
        <v>111.63134</v>
      </c>
      <c r="R32" s="34" t="n">
        <v>113.026718</v>
      </c>
      <c r="S32" s="34" t="n">
        <v>114.223297</v>
      </c>
      <c r="T32" s="34" t="n">
        <v>115.214432</v>
      </c>
      <c r="U32" s="34" t="n">
        <v>116.363937</v>
      </c>
      <c r="V32" s="34" t="n">
        <v>117.545776</v>
      </c>
      <c r="W32" s="34" t="n">
        <v>119.181099</v>
      </c>
      <c r="X32" s="34" t="n">
        <v>121.053421</v>
      </c>
      <c r="Y32" s="34" t="n">
        <v>122.652451</v>
      </c>
      <c r="Z32" s="34" t="n">
        <v>124.381439</v>
      </c>
      <c r="AA32" s="34" t="n">
        <v>126.194778</v>
      </c>
      <c r="AB32" s="34" t="n">
        <v>128.131134</v>
      </c>
      <c r="AC32" s="34" t="n">
        <v>130.35759</v>
      </c>
      <c r="AD32" s="34" t="n">
        <v>132.172134</v>
      </c>
      <c r="AE32" s="34" t="n">
        <v>134.163971</v>
      </c>
      <c r="AF32" s="34" t="n">
        <v>136.440643</v>
      </c>
      <c r="AG32" s="34" t="n">
        <v>138.841476</v>
      </c>
      <c r="AH32" s="34" t="n"/>
      <c r="AI32" s="170" t="n"/>
    </row>
    <row r="33" ht="15" customHeight="1" s="163">
      <c r="A33" s="30" t="inlineStr">
        <is>
          <t>UIC000:da_AsphaltandRoa</t>
        </is>
      </c>
      <c r="B33" s="26" t="inlineStr">
        <is>
          <t xml:space="preserve">      Asphalt and Road Oil</t>
        </is>
      </c>
      <c r="C33" s="34" t="n">
        <v>841.769958</v>
      </c>
      <c r="D33" s="34" t="n">
        <v>825.444214</v>
      </c>
      <c r="E33" s="34" t="n">
        <v>877.244446</v>
      </c>
      <c r="F33" s="34" t="n">
        <v>876.298218</v>
      </c>
      <c r="G33" s="34" t="n">
        <v>889.532349</v>
      </c>
      <c r="H33" s="34" t="n">
        <v>903.2358400000001</v>
      </c>
      <c r="I33" s="34" t="n">
        <v>907.002075</v>
      </c>
      <c r="J33" s="34" t="n">
        <v>903.220276</v>
      </c>
      <c r="K33" s="34" t="n">
        <v>899.726807</v>
      </c>
      <c r="L33" s="34" t="n">
        <v>901.7246699999999</v>
      </c>
      <c r="M33" s="34" t="n">
        <v>905.433716</v>
      </c>
      <c r="N33" s="34" t="n">
        <v>912.316284</v>
      </c>
      <c r="O33" s="34" t="n">
        <v>919.3984380000001</v>
      </c>
      <c r="P33" s="34" t="n">
        <v>927.64917</v>
      </c>
      <c r="Q33" s="34" t="n">
        <v>936.596313</v>
      </c>
      <c r="R33" s="34" t="n">
        <v>950.9727779999999</v>
      </c>
      <c r="S33" s="34" t="n">
        <v>961.564941</v>
      </c>
      <c r="T33" s="34" t="n">
        <v>973.3948360000001</v>
      </c>
      <c r="U33" s="34" t="n">
        <v>988.651794</v>
      </c>
      <c r="V33" s="34" t="n">
        <v>1002.824341</v>
      </c>
      <c r="W33" s="34" t="n">
        <v>1015.697876</v>
      </c>
      <c r="X33" s="34" t="n">
        <v>1032.676025</v>
      </c>
      <c r="Y33" s="34" t="n">
        <v>1046.539673</v>
      </c>
      <c r="Z33" s="34" t="n">
        <v>1062.694458</v>
      </c>
      <c r="AA33" s="34" t="n">
        <v>1078.711792</v>
      </c>
      <c r="AB33" s="34" t="n">
        <v>1095.063477</v>
      </c>
      <c r="AC33" s="34" t="n">
        <v>1115.600586</v>
      </c>
      <c r="AD33" s="34" t="n">
        <v>1134.955078</v>
      </c>
      <c r="AE33" s="34" t="n">
        <v>1157.125244</v>
      </c>
      <c r="AF33" s="34" t="n">
        <v>1180.859497</v>
      </c>
      <c r="AG33" s="34" t="n">
        <v>1205.091309</v>
      </c>
      <c r="AH33" s="34" t="n"/>
      <c r="AI33" s="170" t="n"/>
    </row>
    <row r="34" ht="15" customHeight="1" s="163">
      <c r="A34" s="30" t="inlineStr">
        <is>
          <t>UIC000:c_OtherPetroleum</t>
        </is>
      </c>
      <c r="B34" s="26" t="inlineStr">
        <is>
          <t xml:space="preserve">      Other Petroleum 1/</t>
        </is>
      </c>
      <c r="C34" s="34" t="n">
        <v>88.182266</v>
      </c>
      <c r="D34" s="34" t="n">
        <v>86.49118</v>
      </c>
      <c r="E34" s="34" t="n">
        <v>60.269703</v>
      </c>
      <c r="F34" s="34" t="n">
        <v>65.630684</v>
      </c>
      <c r="G34" s="34" t="n">
        <v>71.761574</v>
      </c>
      <c r="H34" s="34" t="n">
        <v>76.16454299999999</v>
      </c>
      <c r="I34" s="34" t="n">
        <v>79.94858600000001</v>
      </c>
      <c r="J34" s="34" t="n">
        <v>82.91686199999999</v>
      </c>
      <c r="K34" s="34" t="n">
        <v>85.447784</v>
      </c>
      <c r="L34" s="34" t="n">
        <v>87.081345</v>
      </c>
      <c r="M34" s="34" t="n">
        <v>88.76898199999999</v>
      </c>
      <c r="N34" s="34" t="n">
        <v>90.623482</v>
      </c>
      <c r="O34" s="34" t="n">
        <v>92.652733</v>
      </c>
      <c r="P34" s="34" t="n">
        <v>93.680832</v>
      </c>
      <c r="Q34" s="34" t="n">
        <v>94.741753</v>
      </c>
      <c r="R34" s="34" t="n">
        <v>96.13623800000001</v>
      </c>
      <c r="S34" s="34" t="n">
        <v>97.36674499999999</v>
      </c>
      <c r="T34" s="34" t="n">
        <v>98.42686500000001</v>
      </c>
      <c r="U34" s="34" t="n">
        <v>99.626175</v>
      </c>
      <c r="V34" s="34" t="n">
        <v>100.847359</v>
      </c>
      <c r="W34" s="34" t="n">
        <v>102.472534</v>
      </c>
      <c r="X34" s="34" t="n">
        <v>104.301361</v>
      </c>
      <c r="Y34" s="34" t="n">
        <v>105.894997</v>
      </c>
      <c r="Z34" s="34" t="n">
        <v>107.598236</v>
      </c>
      <c r="AA34" s="34" t="n">
        <v>109.385643</v>
      </c>
      <c r="AB34" s="34" t="n">
        <v>111.276093</v>
      </c>
      <c r="AC34" s="34" t="n">
        <v>113.426674</v>
      </c>
      <c r="AD34" s="34" t="n">
        <v>115.209076</v>
      </c>
      <c r="AE34" s="34" t="n">
        <v>117.150742</v>
      </c>
      <c r="AF34" s="34" t="n">
        <v>119.348679</v>
      </c>
      <c r="AG34" s="34" t="n">
        <v>121.650627</v>
      </c>
      <c r="AH34" s="34" t="n"/>
      <c r="AI34" s="170" t="n"/>
    </row>
    <row r="35" ht="15" customHeight="1" s="163">
      <c r="A35" s="30" t="inlineStr">
        <is>
          <t>UIC000:da_PetroleumSubt</t>
        </is>
      </c>
      <c r="B35" s="26" t="inlineStr">
        <is>
          <t xml:space="preserve">         Petroleum and Other Liquids Subtotal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UIC000:da_NaturalGas</t>
        </is>
      </c>
      <c r="B36" s="26" t="inlineStr">
        <is>
          <t xml:space="preserve">      Natural Gas</t>
        </is>
      </c>
      <c r="C36" s="34" t="n">
        <v>12.511172</v>
      </c>
      <c r="D36" s="34" t="n">
        <v>12.291851</v>
      </c>
      <c r="E36" s="34" t="n">
        <v>12.666569</v>
      </c>
      <c r="F36" s="34" t="n">
        <v>12.747263</v>
      </c>
      <c r="G36" s="34" t="n">
        <v>12.887529</v>
      </c>
      <c r="H36" s="34" t="n">
        <v>13.113762</v>
      </c>
      <c r="I36" s="34" t="n">
        <v>13.23809</v>
      </c>
      <c r="J36" s="34" t="n">
        <v>13.244526</v>
      </c>
      <c r="K36" s="34" t="n">
        <v>13.189514</v>
      </c>
      <c r="L36" s="34" t="n">
        <v>13.202213</v>
      </c>
      <c r="M36" s="34" t="n">
        <v>13.216548</v>
      </c>
      <c r="N36" s="34" t="n">
        <v>13.253298</v>
      </c>
      <c r="O36" s="34" t="n">
        <v>13.302917</v>
      </c>
      <c r="P36" s="34" t="n">
        <v>13.409305</v>
      </c>
      <c r="Q36" s="34" t="n">
        <v>13.516792</v>
      </c>
      <c r="R36" s="34" t="n">
        <v>13.663532</v>
      </c>
      <c r="S36" s="34" t="n">
        <v>13.792795</v>
      </c>
      <c r="T36" s="34" t="n">
        <v>13.904194</v>
      </c>
      <c r="U36" s="34" t="n">
        <v>14.031209</v>
      </c>
      <c r="V36" s="34" t="n">
        <v>14.161738</v>
      </c>
      <c r="W36" s="34" t="n">
        <v>14.340879</v>
      </c>
      <c r="X36" s="34" t="n">
        <v>14.544516</v>
      </c>
      <c r="Y36" s="34" t="n">
        <v>14.72073</v>
      </c>
      <c r="Z36" s="34" t="n">
        <v>14.910883</v>
      </c>
      <c r="AA36" s="34" t="n">
        <v>15.11158</v>
      </c>
      <c r="AB36" s="34" t="n">
        <v>15.325045</v>
      </c>
      <c r="AC36" s="34" t="n">
        <v>15.569984</v>
      </c>
      <c r="AD36" s="34" t="n">
        <v>15.771734</v>
      </c>
      <c r="AE36" s="34" t="n">
        <v>15.993129</v>
      </c>
      <c r="AF36" s="34" t="n">
        <v>16.245438</v>
      </c>
      <c r="AG36" s="34" t="n">
        <v>16.509573</v>
      </c>
      <c r="AH36" s="34" t="n"/>
      <c r="AI36" s="170" t="n"/>
    </row>
    <row r="37" ht="15" customHeight="1" s="163">
      <c r="A37" s="30" t="inlineStr">
        <is>
          <t>UIC000:da_PurchasedElec</t>
        </is>
      </c>
      <c r="B37" s="26" t="inlineStr">
        <is>
          <t xml:space="preserve">      Purchased Electricity</t>
        </is>
      </c>
      <c r="C37" s="34" t="n">
        <v>161.744202</v>
      </c>
      <c r="D37" s="34" t="n">
        <v>158.772049</v>
      </c>
      <c r="E37" s="34" t="n">
        <v>157.941238</v>
      </c>
      <c r="F37" s="34" t="n">
        <v>164.520447</v>
      </c>
      <c r="G37" s="34" t="n">
        <v>172.598068</v>
      </c>
      <c r="H37" s="34" t="n">
        <v>179.648178</v>
      </c>
      <c r="I37" s="34" t="n">
        <v>185.017426</v>
      </c>
      <c r="J37" s="34" t="n">
        <v>188.396606</v>
      </c>
      <c r="K37" s="34" t="n">
        <v>190.738312</v>
      </c>
      <c r="L37" s="34" t="n">
        <v>192.746613</v>
      </c>
      <c r="M37" s="34" t="n">
        <v>194.861298</v>
      </c>
      <c r="N37" s="34" t="n">
        <v>197.315933</v>
      </c>
      <c r="O37" s="34" t="n">
        <v>200.115967</v>
      </c>
      <c r="P37" s="34" t="n">
        <v>202.413391</v>
      </c>
      <c r="Q37" s="34" t="n">
        <v>204.778412</v>
      </c>
      <c r="R37" s="34" t="n">
        <v>207.871887</v>
      </c>
      <c r="S37" s="34" t="n">
        <v>210.604736</v>
      </c>
      <c r="T37" s="34" t="n">
        <v>212.956329</v>
      </c>
      <c r="U37" s="34" t="n">
        <v>215.618698</v>
      </c>
      <c r="V37" s="34" t="n">
        <v>218.332718</v>
      </c>
      <c r="W37" s="34" t="n">
        <v>221.939117</v>
      </c>
      <c r="X37" s="34" t="n">
        <v>225.988922</v>
      </c>
      <c r="Y37" s="34" t="n">
        <v>229.51413</v>
      </c>
      <c r="Z37" s="34" t="n">
        <v>233.276993</v>
      </c>
      <c r="AA37" s="34" t="n">
        <v>237.223495</v>
      </c>
      <c r="AB37" s="34" t="n">
        <v>241.397293</v>
      </c>
      <c r="AC37" s="34" t="n">
        <v>246.138412</v>
      </c>
      <c r="AD37" s="34" t="n">
        <v>250.081711</v>
      </c>
      <c r="AE37" s="34" t="n">
        <v>254.369614</v>
      </c>
      <c r="AF37" s="34" t="n">
        <v>259.215759</v>
      </c>
      <c r="AG37" s="34" t="n">
        <v>264.289764</v>
      </c>
      <c r="AH37" s="34" t="n"/>
      <c r="AI37" s="170" t="n"/>
    </row>
    <row r="38" ht="15" customHeight="1" s="163">
      <c r="A38" s="30" t="inlineStr">
        <is>
          <t>UIC000:da_Total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9" t="n"/>
    </row>
    <row r="40" ht="15" customHeight="1" s="163">
      <c r="B40" s="25" t="inlineStr">
        <is>
          <t xml:space="preserve">   Mining</t>
        </is>
      </c>
    </row>
    <row r="41" ht="15" customHeight="1" s="163">
      <c r="A41" s="30" t="inlineStr">
        <is>
          <t>UIC000:fa_ResidualOil</t>
        </is>
      </c>
      <c r="B41" s="26" t="inlineStr">
        <is>
          <t xml:space="preserve">      Residual Fuel Oil</t>
        </is>
      </c>
      <c r="C41" s="34" t="n">
        <v>19.32004</v>
      </c>
      <c r="D41" s="34" t="n">
        <v>18.847328</v>
      </c>
      <c r="E41" s="34" t="n">
        <v>19.834051</v>
      </c>
      <c r="F41" s="34" t="n">
        <v>21.879122</v>
      </c>
      <c r="G41" s="34" t="n">
        <v>23.75423</v>
      </c>
      <c r="H41" s="34" t="n">
        <v>24.884613</v>
      </c>
      <c r="I41" s="34" t="n">
        <v>25.952614</v>
      </c>
      <c r="J41" s="34" t="n">
        <v>26.783691</v>
      </c>
      <c r="K41" s="34" t="n">
        <v>27.675222</v>
      </c>
      <c r="L41" s="34" t="n">
        <v>28.260937</v>
      </c>
      <c r="M41" s="34" t="n">
        <v>28.834633</v>
      </c>
      <c r="N41" s="34" t="n">
        <v>29.375135</v>
      </c>
      <c r="O41" s="34" t="n">
        <v>29.954462</v>
      </c>
      <c r="P41" s="34" t="n">
        <v>30.118248</v>
      </c>
      <c r="Q41" s="34" t="n">
        <v>30.367226</v>
      </c>
      <c r="R41" s="34" t="n">
        <v>30.643223</v>
      </c>
      <c r="S41" s="34" t="n">
        <v>30.885571</v>
      </c>
      <c r="T41" s="34" t="n">
        <v>31.128082</v>
      </c>
      <c r="U41" s="34" t="n">
        <v>31.289736</v>
      </c>
      <c r="V41" s="34" t="n">
        <v>31.542866</v>
      </c>
      <c r="W41" s="34" t="n">
        <v>31.76195</v>
      </c>
      <c r="X41" s="34" t="n">
        <v>32.002975</v>
      </c>
      <c r="Y41" s="34" t="n">
        <v>32.263161</v>
      </c>
      <c r="Z41" s="34" t="n">
        <v>32.589798</v>
      </c>
      <c r="AA41" s="34" t="n">
        <v>32.758972</v>
      </c>
      <c r="AB41" s="34" t="n">
        <v>32.986809</v>
      </c>
      <c r="AC41" s="34" t="n">
        <v>33.043335</v>
      </c>
      <c r="AD41" s="34" t="n">
        <v>33.152782</v>
      </c>
      <c r="AE41" s="34" t="n">
        <v>33.228249</v>
      </c>
      <c r="AF41" s="34" t="n">
        <v>33.253033</v>
      </c>
      <c r="AG41" s="34" t="n">
        <v>33.328751</v>
      </c>
      <c r="AH41" s="34" t="n"/>
      <c r="AI41" s="170" t="n"/>
    </row>
    <row r="42" ht="15" customHeight="1" s="163">
      <c r="A42" s="30" t="inlineStr">
        <is>
          <t>UIC000:fa_DistillateOil</t>
        </is>
      </c>
      <c r="B42" s="26" t="inlineStr">
        <is>
          <t xml:space="preserve">      Distillate Fuel Oil</t>
        </is>
      </c>
      <c r="C42" s="34" t="n">
        <v>137.373306</v>
      </c>
      <c r="D42" s="34" t="n">
        <v>135.358398</v>
      </c>
      <c r="E42" s="34" t="n">
        <v>145.859268</v>
      </c>
      <c r="F42" s="34" t="n">
        <v>151.576263</v>
      </c>
      <c r="G42" s="34" t="n">
        <v>156.179764</v>
      </c>
      <c r="H42" s="34" t="n">
        <v>158.4478</v>
      </c>
      <c r="I42" s="34" t="n">
        <v>161.601364</v>
      </c>
      <c r="J42" s="34" t="n">
        <v>163.222198</v>
      </c>
      <c r="K42" s="34" t="n">
        <v>165.30014</v>
      </c>
      <c r="L42" s="34" t="n">
        <v>166.996048</v>
      </c>
      <c r="M42" s="34" t="n">
        <v>168.813858</v>
      </c>
      <c r="N42" s="34" t="n">
        <v>170.36232</v>
      </c>
      <c r="O42" s="34" t="n">
        <v>172.111603</v>
      </c>
      <c r="P42" s="34" t="n">
        <v>173.008438</v>
      </c>
      <c r="Q42" s="34" t="n">
        <v>174.267334</v>
      </c>
      <c r="R42" s="34" t="n">
        <v>175.708954</v>
      </c>
      <c r="S42" s="34" t="n">
        <v>177.034073</v>
      </c>
      <c r="T42" s="34" t="n">
        <v>178.375641</v>
      </c>
      <c r="U42" s="34" t="n">
        <v>179.203247</v>
      </c>
      <c r="V42" s="34" t="n">
        <v>180.538071</v>
      </c>
      <c r="W42" s="34" t="n">
        <v>181.670044</v>
      </c>
      <c r="X42" s="34" t="n">
        <v>182.973969</v>
      </c>
      <c r="Y42" s="34" t="n">
        <v>184.437134</v>
      </c>
      <c r="Z42" s="34" t="n">
        <v>186.204376</v>
      </c>
      <c r="AA42" s="34" t="n">
        <v>187.108093</v>
      </c>
      <c r="AB42" s="34" t="n">
        <v>188.277206</v>
      </c>
      <c r="AC42" s="34" t="n">
        <v>188.589844</v>
      </c>
      <c r="AD42" s="34" t="n">
        <v>189.20517</v>
      </c>
      <c r="AE42" s="34" t="n">
        <v>189.611359</v>
      </c>
      <c r="AF42" s="34" t="n">
        <v>189.818542</v>
      </c>
      <c r="AG42" s="34" t="n">
        <v>190.404694</v>
      </c>
      <c r="AH42" s="34" t="n"/>
      <c r="AI42" s="170" t="n"/>
    </row>
    <row r="43" ht="15" customHeight="1" s="163">
      <c r="A43" s="30" t="inlineStr">
        <is>
          <t>UIC000:fa_MotorGasoline</t>
        </is>
      </c>
      <c r="B43" s="26" t="inlineStr">
        <is>
          <t xml:space="preserve">      Motor Gasoline</t>
        </is>
      </c>
      <c r="C43" s="34" t="n">
        <v>36.751293</v>
      </c>
      <c r="D43" s="34" t="n">
        <v>35.534958</v>
      </c>
      <c r="E43" s="34" t="n">
        <v>39.862507</v>
      </c>
      <c r="F43" s="34" t="n">
        <v>43.096043</v>
      </c>
      <c r="G43" s="34" t="n">
        <v>45.591934</v>
      </c>
      <c r="H43" s="34" t="n">
        <v>47.660656</v>
      </c>
      <c r="I43" s="34" t="n">
        <v>49.130527</v>
      </c>
      <c r="J43" s="34" t="n">
        <v>50.089203</v>
      </c>
      <c r="K43" s="34" t="n">
        <v>50.938126</v>
      </c>
      <c r="L43" s="34" t="n">
        <v>51.687019</v>
      </c>
      <c r="M43" s="34" t="n">
        <v>52.366142</v>
      </c>
      <c r="N43" s="34" t="n">
        <v>53.006538</v>
      </c>
      <c r="O43" s="34" t="n">
        <v>53.711048</v>
      </c>
      <c r="P43" s="34" t="n">
        <v>54.058777</v>
      </c>
      <c r="Q43" s="34" t="n">
        <v>54.57497</v>
      </c>
      <c r="R43" s="34" t="n">
        <v>55.09499</v>
      </c>
      <c r="S43" s="34" t="n">
        <v>55.546623</v>
      </c>
      <c r="T43" s="34" t="n">
        <v>55.983032</v>
      </c>
      <c r="U43" s="34" t="n">
        <v>56.272484</v>
      </c>
      <c r="V43" s="34" t="n">
        <v>56.744507</v>
      </c>
      <c r="W43" s="34" t="n">
        <v>57.167824</v>
      </c>
      <c r="X43" s="34" t="n">
        <v>57.597832</v>
      </c>
      <c r="Y43" s="34" t="n">
        <v>58.051338</v>
      </c>
      <c r="Z43" s="34" t="n">
        <v>58.658669</v>
      </c>
      <c r="AA43" s="34" t="n">
        <v>58.98571</v>
      </c>
      <c r="AB43" s="34" t="n">
        <v>59.427715</v>
      </c>
      <c r="AC43" s="34" t="n">
        <v>59.527096</v>
      </c>
      <c r="AD43" s="34" t="n">
        <v>59.720169</v>
      </c>
      <c r="AE43" s="34" t="n">
        <v>59.858055</v>
      </c>
      <c r="AF43" s="34" t="n">
        <v>59.858139</v>
      </c>
      <c r="AG43" s="34" t="n">
        <v>59.903572</v>
      </c>
      <c r="AH43" s="34" t="n"/>
      <c r="AI43" s="170" t="n"/>
    </row>
    <row r="44" ht="15" customHeight="1" s="163">
      <c r="A44" s="30" t="inlineStr">
        <is>
          <t>UIC000:fa_OtherPetroleu</t>
        </is>
      </c>
      <c r="B44" s="26" t="inlineStr">
        <is>
          <t xml:space="preserve">      Other Petroleum 1/</t>
        </is>
      </c>
      <c r="C44" s="34" t="n">
        <v>23.941265</v>
      </c>
      <c r="D44" s="34" t="n">
        <v>23.510838</v>
      </c>
      <c r="E44" s="34" t="n">
        <v>16.935705</v>
      </c>
      <c r="F44" s="34" t="n">
        <v>18.679222</v>
      </c>
      <c r="G44" s="34" t="n">
        <v>20.322683</v>
      </c>
      <c r="H44" s="34" t="n">
        <v>21.253183</v>
      </c>
      <c r="I44" s="34" t="n">
        <v>22.225376</v>
      </c>
      <c r="J44" s="34" t="n">
        <v>23.001871</v>
      </c>
      <c r="K44" s="34" t="n">
        <v>23.835011</v>
      </c>
      <c r="L44" s="34" t="n">
        <v>24.383574</v>
      </c>
      <c r="M44" s="34" t="n">
        <v>24.949112</v>
      </c>
      <c r="N44" s="34" t="n">
        <v>25.48805</v>
      </c>
      <c r="O44" s="34" t="n">
        <v>26.058142</v>
      </c>
      <c r="P44" s="34" t="n">
        <v>26.23587</v>
      </c>
      <c r="Q44" s="34" t="n">
        <v>26.476967</v>
      </c>
      <c r="R44" s="34" t="n">
        <v>26.74004</v>
      </c>
      <c r="S44" s="34" t="n">
        <v>26.982222</v>
      </c>
      <c r="T44" s="34" t="n">
        <v>27.223707</v>
      </c>
      <c r="U44" s="34" t="n">
        <v>27.38619</v>
      </c>
      <c r="V44" s="34" t="n">
        <v>27.626328</v>
      </c>
      <c r="W44" s="34" t="n">
        <v>27.837009</v>
      </c>
      <c r="X44" s="34" t="n">
        <v>28.070919</v>
      </c>
      <c r="Y44" s="34" t="n">
        <v>28.329275</v>
      </c>
      <c r="Z44" s="34" t="n">
        <v>28.639067</v>
      </c>
      <c r="AA44" s="34" t="n">
        <v>28.811604</v>
      </c>
      <c r="AB44" s="34" t="n">
        <v>29.034752</v>
      </c>
      <c r="AC44" s="34" t="n">
        <v>29.114334</v>
      </c>
      <c r="AD44" s="34" t="n">
        <v>29.241035</v>
      </c>
      <c r="AE44" s="34" t="n">
        <v>29.337557</v>
      </c>
      <c r="AF44" s="34" t="n">
        <v>29.396698</v>
      </c>
      <c r="AG44" s="34" t="n">
        <v>29.507381</v>
      </c>
      <c r="AH44" s="34" t="n"/>
      <c r="AI44" s="170" t="n"/>
    </row>
    <row r="45" ht="15" customHeight="1" s="163">
      <c r="A45" s="30" t="inlineStr">
        <is>
          <t>UIC000:fa_PetroleumSubt</t>
        </is>
      </c>
      <c r="B45" s="26" t="inlineStr">
        <is>
          <t xml:space="preserve">         Petroleum and Other Liquids Subtotal</t>
        </is>
      </c>
      <c r="C45" s="34" t="n">
        <v>217.38591</v>
      </c>
      <c r="D45" s="34" t="n">
        <v>213.251511</v>
      </c>
      <c r="E45" s="34" t="n">
        <v>222.491516</v>
      </c>
      <c r="F45" s="34" t="n">
        <v>235.230652</v>
      </c>
      <c r="G45" s="34" t="n">
        <v>245.848602</v>
      </c>
      <c r="H45" s="34" t="n">
        <v>252.246262</v>
      </c>
      <c r="I45" s="34" t="n">
        <v>258.909882</v>
      </c>
      <c r="J45" s="34" t="n">
        <v>263.096954</v>
      </c>
      <c r="K45" s="34" t="n">
        <v>267.748505</v>
      </c>
      <c r="L45" s="34" t="n">
        <v>271.327576</v>
      </c>
      <c r="M45" s="34" t="n">
        <v>274.963745</v>
      </c>
      <c r="N45" s="34" t="n">
        <v>278.232025</v>
      </c>
      <c r="O45" s="34" t="n">
        <v>281.835266</v>
      </c>
      <c r="P45" s="34" t="n">
        <v>283.421326</v>
      </c>
      <c r="Q45" s="34" t="n">
        <v>285.686493</v>
      </c>
      <c r="R45" s="34" t="n">
        <v>288.187225</v>
      </c>
      <c r="S45" s="34" t="n">
        <v>290.448486</v>
      </c>
      <c r="T45" s="34" t="n">
        <v>292.710449</v>
      </c>
      <c r="U45" s="34" t="n">
        <v>294.151672</v>
      </c>
      <c r="V45" s="34" t="n">
        <v>296.451782</v>
      </c>
      <c r="W45" s="34" t="n">
        <v>298.436829</v>
      </c>
      <c r="X45" s="34" t="n">
        <v>300.645691</v>
      </c>
      <c r="Y45" s="34" t="n">
        <v>303.080902</v>
      </c>
      <c r="Z45" s="34" t="n">
        <v>306.091919</v>
      </c>
      <c r="AA45" s="34" t="n">
        <v>307.664398</v>
      </c>
      <c r="AB45" s="34" t="n">
        <v>309.726471</v>
      </c>
      <c r="AC45" s="34" t="n">
        <v>310.274597</v>
      </c>
      <c r="AD45" s="34" t="n">
        <v>311.319153</v>
      </c>
      <c r="AE45" s="34" t="n">
        <v>312.035217</v>
      </c>
      <c r="AF45" s="34" t="n">
        <v>312.326416</v>
      </c>
      <c r="AG45" s="34" t="n">
        <v>313.144409</v>
      </c>
      <c r="AH45" s="34" t="n"/>
      <c r="AI45" s="170" t="n"/>
    </row>
    <row r="46" ht="15" customHeight="1" s="163">
      <c r="A46" s="30" t="inlineStr">
        <is>
          <t>UIC000:fa_NaturalGas</t>
        </is>
      </c>
      <c r="B46" s="26" t="inlineStr">
        <is>
          <t xml:space="preserve">      Natural Gas</t>
        </is>
      </c>
      <c r="C46" s="34" t="n">
        <v>436.146179</v>
      </c>
      <c r="D46" s="34" t="n">
        <v>420.626343</v>
      </c>
      <c r="E46" s="34" t="n">
        <v>443.52356</v>
      </c>
      <c r="F46" s="34" t="n">
        <v>453.997925</v>
      </c>
      <c r="G46" s="34" t="n">
        <v>460.466553</v>
      </c>
      <c r="H46" s="34" t="n">
        <v>466.219177</v>
      </c>
      <c r="I46" s="34" t="n">
        <v>466.832458</v>
      </c>
      <c r="J46" s="34" t="n">
        <v>465.936157</v>
      </c>
      <c r="K46" s="34" t="n">
        <v>465.819672</v>
      </c>
      <c r="L46" s="34" t="n">
        <v>467.181458</v>
      </c>
      <c r="M46" s="34" t="n">
        <v>468.722809</v>
      </c>
      <c r="N46" s="34" t="n">
        <v>470.32135</v>
      </c>
      <c r="O46" s="34" t="n">
        <v>472.370483</v>
      </c>
      <c r="P46" s="34" t="n">
        <v>474.661591</v>
      </c>
      <c r="Q46" s="34" t="n">
        <v>477.945435</v>
      </c>
      <c r="R46" s="34" t="n">
        <v>481.750854</v>
      </c>
      <c r="S46" s="34" t="n">
        <v>485.183289</v>
      </c>
      <c r="T46" s="34" t="n">
        <v>488.726044</v>
      </c>
      <c r="U46" s="34" t="n">
        <v>491.468506</v>
      </c>
      <c r="V46" s="34" t="n">
        <v>494.569702</v>
      </c>
      <c r="W46" s="34" t="n">
        <v>497.568787</v>
      </c>
      <c r="X46" s="34" t="n">
        <v>500.945129</v>
      </c>
      <c r="Y46" s="34" t="n">
        <v>504.49295</v>
      </c>
      <c r="Z46" s="34" t="n">
        <v>508.313538</v>
      </c>
      <c r="AA46" s="34" t="n">
        <v>510.524353</v>
      </c>
      <c r="AB46" s="34" t="n">
        <v>513.992065</v>
      </c>
      <c r="AC46" s="34" t="n">
        <v>515.603882</v>
      </c>
      <c r="AD46" s="34" t="n">
        <v>517.689697</v>
      </c>
      <c r="AE46" s="34" t="n">
        <v>519.560303</v>
      </c>
      <c r="AF46" s="34" t="n">
        <v>521.203186</v>
      </c>
      <c r="AG46" s="34" t="n">
        <v>523.409912</v>
      </c>
      <c r="AH46" s="34" t="n"/>
      <c r="AI46" s="170" t="n"/>
    </row>
    <row r="47" ht="15" customHeight="1" s="163">
      <c r="A47" s="30" t="inlineStr">
        <is>
          <t>UIC000:fa_LeaseandPlant</t>
        </is>
      </c>
      <c r="B47" s="26" t="inlineStr">
        <is>
          <t xml:space="preserve">      Lease and Plant Fuel 2/</t>
        </is>
      </c>
      <c r="C47" s="34" t="n">
        <v>1864.699829</v>
      </c>
      <c r="D47" s="34" t="n">
        <v>1823.808594</v>
      </c>
      <c r="E47" s="34" t="n">
        <v>1922.072876</v>
      </c>
      <c r="F47" s="34" t="n">
        <v>2060.783936</v>
      </c>
      <c r="G47" s="34" t="n">
        <v>2150.21167</v>
      </c>
      <c r="H47" s="34" t="n">
        <v>2246.452393</v>
      </c>
      <c r="I47" s="34" t="n">
        <v>2318.624023</v>
      </c>
      <c r="J47" s="34" t="n">
        <v>2367.003662</v>
      </c>
      <c r="K47" s="34" t="n">
        <v>2423.726562</v>
      </c>
      <c r="L47" s="34" t="n">
        <v>2473.075684</v>
      </c>
      <c r="M47" s="34" t="n">
        <v>2513.259766</v>
      </c>
      <c r="N47" s="34" t="n">
        <v>2557.837891</v>
      </c>
      <c r="O47" s="34" t="n">
        <v>2613.825195</v>
      </c>
      <c r="P47" s="34" t="n">
        <v>2650.507568</v>
      </c>
      <c r="Q47" s="34" t="n">
        <v>2693.097168</v>
      </c>
      <c r="R47" s="34" t="n">
        <v>2733.545654</v>
      </c>
      <c r="S47" s="34" t="n">
        <v>2772.29248</v>
      </c>
      <c r="T47" s="34" t="n">
        <v>2803.955322</v>
      </c>
      <c r="U47" s="34" t="n">
        <v>2823.80249</v>
      </c>
      <c r="V47" s="34" t="n">
        <v>2874.658447</v>
      </c>
      <c r="W47" s="34" t="n">
        <v>2907.676514</v>
      </c>
      <c r="X47" s="34" t="n">
        <v>2928.419922</v>
      </c>
      <c r="Y47" s="34" t="n">
        <v>2948.664062</v>
      </c>
      <c r="Z47" s="34" t="n">
        <v>2985.843262</v>
      </c>
      <c r="AA47" s="34" t="n">
        <v>3024.140381</v>
      </c>
      <c r="AB47" s="34" t="n">
        <v>3045.568848</v>
      </c>
      <c r="AC47" s="34" t="n">
        <v>3048.62207</v>
      </c>
      <c r="AD47" s="34" t="n">
        <v>3080.85791</v>
      </c>
      <c r="AE47" s="34" t="n">
        <v>3084.575684</v>
      </c>
      <c r="AF47" s="34" t="n">
        <v>3081.413086</v>
      </c>
      <c r="AG47" s="34" t="n">
        <v>3067.398438</v>
      </c>
      <c r="AH47" s="34" t="n"/>
      <c r="AI47" s="170" t="n"/>
    </row>
    <row r="48" ht="15" customHeight="1" s="163">
      <c r="A48" s="30" t="inlineStr">
        <is>
          <t>UIC000:fa_SteamCoal</t>
        </is>
      </c>
      <c r="B48" s="26" t="inlineStr">
        <is>
          <t xml:space="preserve">      Steam Coal</t>
        </is>
      </c>
      <c r="C48" s="34" t="n">
        <v>84.973328</v>
      </c>
      <c r="D48" s="34" t="n">
        <v>80.90692900000001</v>
      </c>
      <c r="E48" s="34" t="n">
        <v>85.80798299999999</v>
      </c>
      <c r="F48" s="34" t="n">
        <v>89.067459</v>
      </c>
      <c r="G48" s="34" t="n">
        <v>92.133438</v>
      </c>
      <c r="H48" s="34" t="n">
        <v>93.22917200000001</v>
      </c>
      <c r="I48" s="34" t="n">
        <v>93.603447</v>
      </c>
      <c r="J48" s="34" t="n">
        <v>93.781387</v>
      </c>
      <c r="K48" s="34" t="n">
        <v>94.76342</v>
      </c>
      <c r="L48" s="34" t="n">
        <v>95.362083</v>
      </c>
      <c r="M48" s="34" t="n">
        <v>96.38176</v>
      </c>
      <c r="N48" s="34" t="n">
        <v>97.347641</v>
      </c>
      <c r="O48" s="34" t="n">
        <v>98.371765</v>
      </c>
      <c r="P48" s="34" t="n">
        <v>98.89144899999999</v>
      </c>
      <c r="Q48" s="34" t="n">
        <v>99.703964</v>
      </c>
      <c r="R48" s="34" t="n">
        <v>100.894073</v>
      </c>
      <c r="S48" s="34" t="n">
        <v>102.001778</v>
      </c>
      <c r="T48" s="34" t="n">
        <v>103.078064</v>
      </c>
      <c r="U48" s="34" t="n">
        <v>103.900558</v>
      </c>
      <c r="V48" s="34" t="n">
        <v>104.791016</v>
      </c>
      <c r="W48" s="34" t="n">
        <v>105.610191</v>
      </c>
      <c r="X48" s="34" t="n">
        <v>106.652237</v>
      </c>
      <c r="Y48" s="34" t="n">
        <v>107.776123</v>
      </c>
      <c r="Z48" s="34" t="n">
        <v>108.844177</v>
      </c>
      <c r="AA48" s="34" t="n">
        <v>109.359978</v>
      </c>
      <c r="AB48" s="34" t="n">
        <v>110.321777</v>
      </c>
      <c r="AC48" s="34" t="n">
        <v>110.763443</v>
      </c>
      <c r="AD48" s="34" t="n">
        <v>111.349632</v>
      </c>
      <c r="AE48" s="34" t="n">
        <v>111.849907</v>
      </c>
      <c r="AF48" s="34" t="n">
        <v>112.421608</v>
      </c>
      <c r="AG48" s="34" t="n">
        <v>113.315659</v>
      </c>
      <c r="AH48" s="34" t="n"/>
      <c r="AI48" s="170" t="n"/>
    </row>
    <row r="49" ht="15" customHeight="1" s="163">
      <c r="A49" s="30" t="inlineStr">
        <is>
          <t>UIC000:fa_Renewables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UIC000:fa_PurchasedElec</t>
        </is>
      </c>
      <c r="B50" s="26" t="inlineStr">
        <is>
          <t xml:space="preserve">      Purchased Electricity excluding Oil Shale</t>
        </is>
      </c>
      <c r="C50" s="34" t="n">
        <v>308.038391</v>
      </c>
      <c r="D50" s="34" t="n">
        <v>298.514221</v>
      </c>
      <c r="E50" s="34" t="n">
        <v>306.714417</v>
      </c>
      <c r="F50" s="34" t="n">
        <v>327.726379</v>
      </c>
      <c r="G50" s="34" t="n">
        <v>345.245239</v>
      </c>
      <c r="H50" s="34" t="n">
        <v>357.65918</v>
      </c>
      <c r="I50" s="34" t="n">
        <v>367.065735</v>
      </c>
      <c r="J50" s="34" t="n">
        <v>373.256714</v>
      </c>
      <c r="K50" s="34" t="n">
        <v>379.652405</v>
      </c>
      <c r="L50" s="34" t="n">
        <v>384.83139</v>
      </c>
      <c r="M50" s="34" t="n">
        <v>390.064392</v>
      </c>
      <c r="N50" s="34" t="n">
        <v>395.070435</v>
      </c>
      <c r="O50" s="34" t="n">
        <v>400.643341</v>
      </c>
      <c r="P50" s="34" t="n">
        <v>403.21106</v>
      </c>
      <c r="Q50" s="34" t="n">
        <v>406.94458</v>
      </c>
      <c r="R50" s="34" t="n">
        <v>411.021454</v>
      </c>
      <c r="S50" s="34" t="n">
        <v>414.682312</v>
      </c>
      <c r="T50" s="34" t="n">
        <v>418.327881</v>
      </c>
      <c r="U50" s="34" t="n">
        <v>420.772797</v>
      </c>
      <c r="V50" s="34" t="n">
        <v>424.301392</v>
      </c>
      <c r="W50" s="34" t="n">
        <v>427.465576</v>
      </c>
      <c r="X50" s="34" t="n">
        <v>430.923218</v>
      </c>
      <c r="Y50" s="34" t="n">
        <v>434.655151</v>
      </c>
      <c r="Z50" s="34" t="n">
        <v>439.16748</v>
      </c>
      <c r="AA50" s="34" t="n">
        <v>441.527527</v>
      </c>
      <c r="AB50" s="34" t="n">
        <v>444.950195</v>
      </c>
      <c r="AC50" s="34" t="n">
        <v>445.950073</v>
      </c>
      <c r="AD50" s="34" t="n">
        <v>447.638794</v>
      </c>
      <c r="AE50" s="34" t="n">
        <v>448.922882</v>
      </c>
      <c r="AF50" s="34" t="n">
        <v>449.558105</v>
      </c>
      <c r="AG50" s="34" t="n">
        <v>450.817078</v>
      </c>
      <c r="AH50" s="34" t="n"/>
      <c r="AI50" s="170" t="n"/>
    </row>
    <row r="51" ht="15" customHeight="1" s="163">
      <c r="A51" s="30" t="inlineStr">
        <is>
          <t>UIC000:fa_ElecOilShale</t>
        </is>
      </c>
      <c r="B51" s="26" t="inlineStr">
        <is>
          <t xml:space="preserve">      Purchased Electricity for Oil Shale</t>
        </is>
      </c>
      <c r="C51" s="34" t="n">
        <v>0</v>
      </c>
      <c r="D51" s="34" t="n">
        <v>0</v>
      </c>
      <c r="E51" s="34" t="n">
        <v>0</v>
      </c>
      <c r="F51" s="34" t="n">
        <v>0</v>
      </c>
      <c r="G51" s="34" t="n">
        <v>0</v>
      </c>
      <c r="H51" s="34" t="n">
        <v>0</v>
      </c>
      <c r="I51" s="34" t="n">
        <v>0</v>
      </c>
      <c r="J51" s="34" t="n">
        <v>0</v>
      </c>
      <c r="K51" s="34" t="n">
        <v>0</v>
      </c>
      <c r="L51" s="34" t="n">
        <v>0</v>
      </c>
      <c r="M51" s="34" t="n">
        <v>0</v>
      </c>
      <c r="N51" s="34" t="n">
        <v>0</v>
      </c>
      <c r="O51" s="34" t="n">
        <v>0</v>
      </c>
      <c r="P51" s="34" t="n">
        <v>0</v>
      </c>
      <c r="Q51" s="34" t="n">
        <v>0</v>
      </c>
      <c r="R51" s="34" t="n">
        <v>0</v>
      </c>
      <c r="S51" s="34" t="n">
        <v>0</v>
      </c>
      <c r="T51" s="34" t="n">
        <v>0</v>
      </c>
      <c r="U51" s="34" t="n">
        <v>0</v>
      </c>
      <c r="V51" s="34" t="n">
        <v>0</v>
      </c>
      <c r="W51" s="34" t="n">
        <v>0</v>
      </c>
      <c r="X51" s="34" t="n">
        <v>0</v>
      </c>
      <c r="Y51" s="34" t="n">
        <v>0</v>
      </c>
      <c r="Z51" s="34" t="n">
        <v>0</v>
      </c>
      <c r="AA51" s="34" t="n">
        <v>0</v>
      </c>
      <c r="AB51" s="34" t="n">
        <v>0</v>
      </c>
      <c r="AC51" s="34" t="n">
        <v>0</v>
      </c>
      <c r="AD51" s="34" t="n">
        <v>0</v>
      </c>
      <c r="AE51" s="34" t="n">
        <v>0</v>
      </c>
      <c r="AF51" s="34" t="n">
        <v>0</v>
      </c>
      <c r="AG51" s="34" t="n">
        <v>0</v>
      </c>
      <c r="AH51" s="34" t="n"/>
      <c r="AI51" s="170" t="n"/>
    </row>
    <row r="52" ht="15" customHeight="1" s="163">
      <c r="A52" s="30" t="inlineStr">
        <is>
          <t>UIC000:fa_Total</t>
        </is>
      </c>
      <c r="B52" s="25" t="inlineStr">
        <is>
          <t xml:space="preserve">         Total</t>
        </is>
      </c>
      <c r="C52" s="33" t="n">
        <v>2917.441895</v>
      </c>
      <c r="D52" s="33" t="n">
        <v>2843.078857</v>
      </c>
      <c r="E52" s="33" t="n">
        <v>2986.723145</v>
      </c>
      <c r="F52" s="33" t="n">
        <v>3173.554932</v>
      </c>
      <c r="G52" s="33" t="n">
        <v>3301.151855</v>
      </c>
      <c r="H52" s="33" t="n">
        <v>3423.488281</v>
      </c>
      <c r="I52" s="33" t="n">
        <v>3513.010498</v>
      </c>
      <c r="J52" s="33" t="n">
        <v>3571.25</v>
      </c>
      <c r="K52" s="33" t="n">
        <v>3640.047607</v>
      </c>
      <c r="L52" s="33" t="n">
        <v>3700.253174</v>
      </c>
      <c r="M52" s="33" t="n">
        <v>3751.978271</v>
      </c>
      <c r="N52" s="33" t="n">
        <v>3807.503418</v>
      </c>
      <c r="O52" s="33" t="n">
        <v>3875.863037</v>
      </c>
      <c r="P52" s="33" t="n">
        <v>3919.558594</v>
      </c>
      <c r="Q52" s="33" t="n">
        <v>3972.324219</v>
      </c>
      <c r="R52" s="33" t="n">
        <v>4024.420898</v>
      </c>
      <c r="S52" s="33" t="n">
        <v>4073.691406</v>
      </c>
      <c r="T52" s="33" t="n">
        <v>4115.940918</v>
      </c>
      <c r="U52" s="33" t="n">
        <v>4143.276855</v>
      </c>
      <c r="V52" s="33" t="n">
        <v>4204.023438</v>
      </c>
      <c r="W52" s="33" t="n">
        <v>4246.071289</v>
      </c>
      <c r="X52" s="33" t="n">
        <v>4276.958984</v>
      </c>
      <c r="Y52" s="33" t="n">
        <v>4308.102051</v>
      </c>
      <c r="Z52" s="33" t="n">
        <v>4357.78418</v>
      </c>
      <c r="AA52" s="33" t="n">
        <v>4402.786621</v>
      </c>
      <c r="AB52" s="33" t="n">
        <v>4434.192383</v>
      </c>
      <c r="AC52" s="33" t="n">
        <v>4440.851562</v>
      </c>
      <c r="AD52" s="33" t="n">
        <v>4478.511719</v>
      </c>
      <c r="AE52" s="33" t="n">
        <v>4486.611328</v>
      </c>
      <c r="AF52" s="33" t="n">
        <v>4486.571777</v>
      </c>
      <c r="AG52" s="33" t="n">
        <v>4477.71875</v>
      </c>
      <c r="AH52" s="33" t="n"/>
      <c r="AI52" s="169" t="n"/>
    </row>
    <row r="54" ht="15" customHeight="1" s="163">
      <c r="A54" s="30" t="inlineStr">
        <is>
          <t>UIC000:lonely_liquefact</t>
        </is>
      </c>
      <c r="B54" s="26" t="inlineStr">
        <is>
          <t xml:space="preserve">   Natural Gas Liquefaction for Export 3/</t>
        </is>
      </c>
      <c r="C54" s="34" t="n">
        <v>359.970673</v>
      </c>
      <c r="D54" s="34" t="n">
        <v>492.71991</v>
      </c>
      <c r="E54" s="34" t="n">
        <v>486.45459</v>
      </c>
      <c r="F54" s="34" t="n">
        <v>492.486298</v>
      </c>
      <c r="G54" s="34" t="n">
        <v>550.6501459999999</v>
      </c>
      <c r="H54" s="34" t="n">
        <v>637.188904</v>
      </c>
      <c r="I54" s="34" t="n">
        <v>703.847351</v>
      </c>
      <c r="J54" s="34" t="n">
        <v>734.957397</v>
      </c>
      <c r="K54" s="34" t="n">
        <v>767.953125</v>
      </c>
      <c r="L54" s="34" t="n">
        <v>828.2873540000001</v>
      </c>
      <c r="M54" s="34" t="n">
        <v>890.507385</v>
      </c>
      <c r="N54" s="34" t="n">
        <v>921.617371</v>
      </c>
      <c r="O54" s="34" t="n">
        <v>954.613098</v>
      </c>
      <c r="P54" s="34" t="n">
        <v>983.837341</v>
      </c>
      <c r="Q54" s="34" t="n">
        <v>1014.947388</v>
      </c>
      <c r="R54" s="34" t="n">
        <v>1046.057373</v>
      </c>
      <c r="S54" s="34" t="n">
        <v>1079.053101</v>
      </c>
      <c r="T54" s="34" t="n">
        <v>1108.277344</v>
      </c>
      <c r="U54" s="34" t="n">
        <v>1139.387329</v>
      </c>
      <c r="V54" s="34" t="n">
        <v>1170.497314</v>
      </c>
      <c r="W54" s="34" t="n">
        <v>1203.493042</v>
      </c>
      <c r="X54" s="34" t="n">
        <v>1217.162354</v>
      </c>
      <c r="Y54" s="34" t="n">
        <v>1217.162354</v>
      </c>
      <c r="Z54" s="34" t="n">
        <v>1217.162354</v>
      </c>
      <c r="AA54" s="34" t="n">
        <v>1219.048096</v>
      </c>
      <c r="AB54" s="34" t="n">
        <v>1217.162354</v>
      </c>
      <c r="AC54" s="34" t="n">
        <v>1217.162354</v>
      </c>
      <c r="AD54" s="34" t="n">
        <v>1217.162354</v>
      </c>
      <c r="AE54" s="34" t="n">
        <v>1219.048096</v>
      </c>
      <c r="AF54" s="34" t="n">
        <v>1217.162354</v>
      </c>
      <c r="AG54" s="34" t="n">
        <v>1217.162354</v>
      </c>
      <c r="AH54" s="34" t="n"/>
      <c r="AI54" s="170" t="n"/>
    </row>
    <row r="57" ht="15" customHeight="1" s="163">
      <c r="B57" s="25" t="inlineStr">
        <is>
          <t>Value of Shipments (billion 2012 dollars)</t>
        </is>
      </c>
    </row>
    <row r="58" ht="15" customHeight="1" s="163">
      <c r="A58" s="30" t="inlineStr">
        <is>
          <t>UIC000:ca_ValueofShipme</t>
        </is>
      </c>
      <c r="B58" s="26" t="inlineStr">
        <is>
          <t xml:space="preserve">   Agriculture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59" ht="15" customHeight="1" s="163">
      <c r="A59" s="30" t="inlineStr">
        <is>
          <t>UIC000:ea_ValueofShipme</t>
        </is>
      </c>
      <c r="B59" s="26" t="inlineStr">
        <is>
          <t xml:space="preserve">   Construction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70" t="n"/>
    </row>
    <row r="60" ht="15" customHeight="1" s="163">
      <c r="A60" s="30" t="inlineStr">
        <is>
          <t>UIC000:fa_ValueofShipme</t>
        </is>
      </c>
      <c r="B60" s="26" t="inlineStr">
        <is>
          <t xml:space="preserve">   Mining</t>
        </is>
      </c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  <c r="AE60" s="28" t="n"/>
      <c r="AF60" s="28" t="n"/>
      <c r="AG60" s="28" t="n"/>
      <c r="AH60" s="28" t="n"/>
      <c r="AI60" s="170" t="n"/>
    </row>
    <row r="62" ht="15" customHeight="1" s="163">
      <c r="B62" s="25" t="inlineStr">
        <is>
          <t>Energy Consumption per Unit of Output</t>
        </is>
      </c>
    </row>
    <row r="63" ht="15" customHeight="1" s="163">
      <c r="B63" s="25" t="inlineStr">
        <is>
          <t>(thousand Btu per 2012 dollar shipments)</t>
        </is>
      </c>
    </row>
    <row r="64" ht="15" customHeight="1" s="163">
      <c r="A64" s="30" t="inlineStr">
        <is>
          <t>UIC000:ca_(thousandBtup</t>
        </is>
      </c>
      <c r="B64" s="26" t="inlineStr">
        <is>
          <t xml:space="preserve">   Agriculture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5" ht="15" customHeight="1" s="163">
      <c r="A65" s="30" t="inlineStr">
        <is>
          <t>UIC000:ea_(thousandBtup</t>
        </is>
      </c>
      <c r="B65" s="26" t="inlineStr">
        <is>
          <t xml:space="preserve">   Construction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>
      <c r="A66" s="30" t="inlineStr">
        <is>
          <t>UIC000:fa_(thousandBtup</t>
        </is>
      </c>
      <c r="B66" s="26" t="inlineStr">
        <is>
          <t xml:space="preserve">   Mining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8" ht="15" customHeight="1" s="163">
      <c r="B68" s="25" t="inlineStr">
        <is>
          <t>Carbon Dioxide Emissions 4/</t>
        </is>
      </c>
    </row>
    <row r="69" ht="15" customHeight="1" s="163">
      <c r="B69" s="25" t="inlineStr">
        <is>
          <t>(million metric tons carbon dioxide)</t>
        </is>
      </c>
    </row>
    <row r="70" ht="15" customHeight="1" s="163">
      <c r="A70" s="30" t="inlineStr">
        <is>
          <t>UIC000:ca_tonscarbon_dd</t>
        </is>
      </c>
      <c r="B70" s="26" t="inlineStr">
        <is>
          <t xml:space="preserve">   Agriculture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70" t="n"/>
    </row>
    <row r="71" ht="15" customHeight="1" s="163">
      <c r="A71" s="30" t="inlineStr">
        <is>
          <t>UIC000:ea_tonscarbon_dd</t>
        </is>
      </c>
      <c r="B71" s="26" t="inlineStr">
        <is>
          <t xml:space="preserve">   Construction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70" t="n"/>
    </row>
    <row r="72" ht="15" customHeight="1" s="163">
      <c r="A72" s="30" t="inlineStr">
        <is>
          <t>UIC000:fa_tonscarbon_dd</t>
        </is>
      </c>
      <c r="B72" s="26" t="inlineStr">
        <is>
          <t xml:space="preserve">   Mining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70" t="n"/>
    </row>
    <row r="73" ht="15" customHeight="1" s="163">
      <c r="A73" s="30" t="inlineStr">
        <is>
          <t>UIC000:fa_tonscarbon_dd</t>
        </is>
      </c>
      <c r="B73" s="26" t="inlineStr">
        <is>
          <t xml:space="preserve">   Natural Gas Liquefaction for Export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70" t="n"/>
    </row>
    <row r="76" ht="15" customHeight="1" s="163">
      <c r="B76" s="25" t="inlineStr">
        <is>
          <t>Agriculture, Construction, and Mining:</t>
        </is>
      </c>
    </row>
    <row r="78" ht="15" customHeight="1" s="163">
      <c r="B78" s="25" t="inlineStr">
        <is>
          <t xml:space="preserve"> Combined Heat and Power 5/</t>
        </is>
      </c>
    </row>
    <row r="79" ht="15" customHeight="1" s="163">
      <c r="B79" s="25" t="inlineStr">
        <is>
          <t xml:space="preserve">  Generating Capacity (gigawatts)</t>
        </is>
      </c>
    </row>
    <row r="80" ht="15" customHeight="1" s="163">
      <c r="A80" s="30" t="inlineStr">
        <is>
          <t>UIC000:ma_Petroleum</t>
        </is>
      </c>
      <c r="B80" s="26" t="inlineStr">
        <is>
          <t xml:space="preserve">    Petroleum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UIC000:ma_NaturalGas</t>
        </is>
      </c>
      <c r="B81" s="26" t="inlineStr">
        <is>
          <t xml:space="preserve">    Natural Gas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70" t="n"/>
    </row>
    <row r="82" ht="15" customHeight="1" s="163">
      <c r="A82" s="30" t="inlineStr">
        <is>
          <t>UIC000:ma_Coal</t>
        </is>
      </c>
      <c r="B82" s="26" t="inlineStr">
        <is>
          <t xml:space="preserve">    Coal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70" t="n"/>
    </row>
    <row r="83" ht="15" customHeight="1" s="163">
      <c r="A83" s="30" t="inlineStr">
        <is>
          <t>UIC000:ma_Other</t>
        </is>
      </c>
      <c r="B83" s="26" t="inlineStr">
        <is>
          <t xml:space="preserve">    Other 6/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70" t="n"/>
    </row>
    <row r="84" ht="15" customHeight="1" s="163">
      <c r="A84" s="30" t="inlineStr">
        <is>
          <t>UIC000:ma_Total</t>
        </is>
      </c>
      <c r="B84" s="25" t="inlineStr">
        <is>
          <t xml:space="preserve">      Total</t>
        </is>
      </c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169" t="n"/>
    </row>
    <row r="85" ht="15" customHeight="1" s="163">
      <c r="B85" s="25" t="inlineStr">
        <is>
          <t xml:space="preserve">  Net Generation (billion kilowatthours)</t>
        </is>
      </c>
    </row>
    <row r="86" ht="15" customHeight="1" s="163">
      <c r="A86" s="30" t="inlineStr">
        <is>
          <t>UIC000:na_Petroleum</t>
        </is>
      </c>
      <c r="B86" s="26" t="inlineStr">
        <is>
          <t xml:space="preserve">    Petroleum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7" ht="15" customHeight="1" s="163">
      <c r="A87" s="30" t="inlineStr">
        <is>
          <t>UIC000:na_NaturalGas</t>
        </is>
      </c>
      <c r="B87" s="26" t="inlineStr">
        <is>
          <t xml:space="preserve">    Natural Gas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70" t="n"/>
    </row>
    <row r="88" ht="15" customHeight="1" s="163">
      <c r="A88" s="30" t="inlineStr">
        <is>
          <t>UIC000:na_Coal</t>
        </is>
      </c>
      <c r="B88" s="26" t="inlineStr">
        <is>
          <t xml:space="preserve">    Coal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70" t="n"/>
    </row>
    <row r="89" ht="15" customHeight="1" s="163">
      <c r="A89" s="30" t="inlineStr">
        <is>
          <t>UIC000:na_Other</t>
        </is>
      </c>
      <c r="B89" s="26" t="inlineStr">
        <is>
          <t xml:space="preserve">    Other 6/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>
      <c r="A90" s="30" t="inlineStr">
        <is>
          <t>UIC000:na_Total</t>
        </is>
      </c>
      <c r="B90" s="25" t="inlineStr">
        <is>
          <t xml:space="preserve">      Total</t>
        </is>
      </c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169" t="n"/>
    </row>
    <row r="91" ht="15" customHeight="1" s="163">
      <c r="B91" s="25" t="inlineStr">
        <is>
          <t xml:space="preserve">    Disposition</t>
        </is>
      </c>
    </row>
    <row r="92" ht="15" customHeight="1" s="163">
      <c r="A92" s="30" t="inlineStr">
        <is>
          <t>UIC000:na_SalestotheGri</t>
        </is>
      </c>
      <c r="B92" s="26" t="inlineStr">
        <is>
          <t xml:space="preserve">      Sales to the Grid</t>
        </is>
      </c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  <c r="AA92" s="27" t="n"/>
      <c r="AB92" s="27" t="n"/>
      <c r="AC92" s="27" t="n"/>
      <c r="AD92" s="27" t="n"/>
      <c r="AE92" s="27" t="n"/>
      <c r="AF92" s="27" t="n"/>
      <c r="AG92" s="27" t="n"/>
      <c r="AH92" s="27" t="n"/>
      <c r="AI92" s="170" t="n"/>
    </row>
    <row r="93" ht="15" customHeight="1" s="163">
      <c r="A93" s="30" t="inlineStr">
        <is>
          <t>UIC000:na_Generationfor</t>
        </is>
      </c>
      <c r="B93" s="26" t="inlineStr">
        <is>
          <t xml:space="preserve">      Generation for Own Use</t>
        </is>
      </c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  <c r="AA93" s="27" t="n"/>
      <c r="AB93" s="27" t="n"/>
      <c r="AC93" s="27" t="n"/>
      <c r="AD93" s="27" t="n"/>
      <c r="AE93" s="27" t="n"/>
      <c r="AF93" s="27" t="n"/>
      <c r="AG93" s="27" t="n"/>
      <c r="AH93" s="27" t="n"/>
      <c r="AI93" s="170" t="n"/>
    </row>
    <row r="94" ht="15" customHeight="1" s="163" thickBot="1"/>
    <row r="95" ht="15" customHeight="1" s="163">
      <c r="B95" s="164" t="inlineStr">
        <is>
          <t xml:space="preserve">   1/ Includes lubricants, and miscellaneous petroleum products.</t>
        </is>
      </c>
      <c r="C95" s="164" t="n"/>
      <c r="D95" s="164" t="n"/>
      <c r="E95" s="164" t="n"/>
      <c r="F95" s="164" t="n"/>
      <c r="G95" s="164" t="n"/>
      <c r="H95" s="164" t="n"/>
      <c r="I95" s="164" t="n"/>
      <c r="J95" s="164" t="n"/>
      <c r="K95" s="164" t="n"/>
      <c r="L95" s="164" t="n"/>
      <c r="M95" s="164" t="n"/>
      <c r="N95" s="164" t="n"/>
      <c r="O95" s="164" t="n"/>
      <c r="P95" s="164" t="n"/>
      <c r="Q95" s="164" t="n"/>
      <c r="R95" s="164" t="n"/>
      <c r="S95" s="164" t="n"/>
      <c r="T95" s="164" t="n"/>
      <c r="U95" s="164" t="n"/>
      <c r="V95" s="164" t="n"/>
      <c r="W95" s="164" t="n"/>
      <c r="X95" s="164" t="n"/>
      <c r="Y95" s="164" t="n"/>
      <c r="Z95" s="164" t="n"/>
      <c r="AA95" s="164" t="n"/>
      <c r="AB95" s="164" t="n"/>
      <c r="AC95" s="164" t="n"/>
      <c r="AD95" s="164" t="n"/>
      <c r="AE95" s="164" t="n"/>
      <c r="AF95" s="164" t="n"/>
      <c r="AG95" s="164" t="n"/>
      <c r="AH95" s="164" t="n"/>
      <c r="AI95" s="164" t="n"/>
    </row>
    <row r="96" ht="15" customHeight="1" s="163">
      <c r="B96" s="31" t="inlineStr">
        <is>
          <t xml:space="preserve">   2/ Represents natural gas used in well, field, and lease operations, and in natural gas processing plant machinery.</t>
        </is>
      </c>
    </row>
    <row r="97" ht="15" customHeight="1" s="163">
      <c r="B97" s="31" t="inlineStr">
        <is>
          <t xml:space="preserve">   3/ Fuel used in facilities that liquefy natural gas for export.</t>
        </is>
      </c>
    </row>
    <row r="98" ht="15" customHeight="1" s="163">
      <c r="B98" s="31" t="inlineStr">
        <is>
          <t xml:space="preserve">   4/ Includes emissions attributable to the fuels consumed to generate the purchased electricity.</t>
        </is>
      </c>
    </row>
    <row r="99" ht="15" customHeight="1" s="163">
      <c r="B99" s="31" t="inlineStr">
        <is>
          <t xml:space="preserve">   5/ Includes energy for combined heat and power plants that have a non-regulatory status, small on-site generating systems.</t>
        </is>
      </c>
    </row>
    <row r="100" ht="15" customHeight="1" s="163">
      <c r="B100" s="31" t="inlineStr">
        <is>
          <t xml:space="preserve">   6/ Includes wood and other biomass, waste heat, municipal waste, and renewable sources.</t>
        </is>
      </c>
    </row>
    <row r="101" ht="15" customHeight="1" s="163">
      <c r="B101" s="31" t="inlineStr">
        <is>
          <t xml:space="preserve">   Btu = British thermal unit.</t>
        </is>
      </c>
    </row>
    <row r="102" ht="15" customHeight="1" s="163">
      <c r="B102" s="31" t="inlineStr">
        <is>
          <t xml:space="preserve">   Note:  Includes estimated consumption for petroleum and other liquids.  Totals may not equal sum of components due to independent</t>
        </is>
      </c>
    </row>
    <row r="103" ht="15" customHeight="1" s="163">
      <c r="B103" s="31" t="inlineStr">
        <is>
          <t>rounding.</t>
        </is>
      </c>
    </row>
    <row r="104" ht="15" customHeight="1" s="163">
      <c r="B104" s="31" t="inlineStr">
        <is>
          <t xml:space="preserve">   Sources:  2019 value of shipments:  IHS Markit, Macroeconomic model, May 2019.</t>
        </is>
      </c>
    </row>
    <row r="105" ht="15" customHeight="1" s="163">
      <c r="B105" s="31" t="inlineStr">
        <is>
          <t>Other 2019:  U.S. Energy Information Administration (EIA), Short-Term Energy Outlook, October 2019 and EIA, AEO2020 National Energy</t>
        </is>
      </c>
    </row>
    <row r="106" ht="15" customHeight="1" s="163">
      <c r="B106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1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TEF000</t>
        </is>
      </c>
      <c r="B10" s="24" t="inlineStr">
        <is>
          <t>36. Transportation Sector Energy Use by Fuel Type Within a Mode</t>
        </is>
      </c>
    </row>
    <row r="11" ht="15" customHeight="1" s="163">
      <c r="B11" s="22" t="inlineStr">
        <is>
          <t>(trillion Btu)</t>
        </is>
      </c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Mode and Type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TEF000:ba_Total</t>
        </is>
      </c>
      <c r="B15" s="25" t="inlineStr">
        <is>
          <t>Light-Duty Vehicle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6" ht="15" customHeight="1" s="163">
      <c r="A16" s="30" t="inlineStr">
        <is>
          <t>TEF000:ba_MotorGasoline</t>
        </is>
      </c>
      <c r="B16" s="26" t="inlineStr">
        <is>
          <t xml:space="preserve">  Motor Gasoline excluding E85 1/</t>
        </is>
      </c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  <c r="AE16" s="28" t="n"/>
      <c r="AF16" s="28" t="n"/>
      <c r="AG16" s="28" t="n"/>
      <c r="AH16" s="28" t="n"/>
      <c r="AI16" s="170" t="n"/>
    </row>
    <row r="17" ht="15" customHeight="1" s="163">
      <c r="A17" s="30" t="inlineStr">
        <is>
          <t>TEF000:ba_Ethanol</t>
        </is>
      </c>
      <c r="B17" s="26" t="inlineStr">
        <is>
          <t xml:space="preserve">  E85 1/</t>
        </is>
      </c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n"/>
      <c r="AH17" s="28" t="n"/>
      <c r="AI17" s="170" t="n"/>
    </row>
    <row r="18" ht="15" customHeight="1" s="163">
      <c r="A18" s="30" t="inlineStr">
        <is>
          <t>TEF000:ba_Distillate(di</t>
        </is>
      </c>
      <c r="B18" s="26" t="inlineStr">
        <is>
          <t xml:space="preserve">  Distillate Fuel Oil (diesel)</t>
        </is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170" t="n"/>
    </row>
    <row r="19" ht="15" customHeight="1" s="163">
      <c r="A19" s="30" t="inlineStr">
        <is>
          <t>TEF000:ba_CompressedNat</t>
        </is>
      </c>
      <c r="B19" s="26" t="inlineStr">
        <is>
          <t xml:space="preserve">  Compressed/Liquefied Natural Gas</t>
        </is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170" t="n"/>
    </row>
    <row r="20" ht="15" customHeight="1" s="163">
      <c r="A20" s="30" t="inlineStr">
        <is>
          <t>TEF000:ba_LiquefiedPetr</t>
        </is>
      </c>
      <c r="B20" s="26" t="inlineStr">
        <is>
          <t xml:space="preserve">  Propane</t>
        </is>
      </c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  <c r="AH20" s="28" t="n"/>
      <c r="AI20" s="170" t="n"/>
    </row>
    <row r="21" ht="15" customHeight="1" s="163">
      <c r="A21" s="30" t="inlineStr">
        <is>
          <t>TEF000:ba_Electricity</t>
        </is>
      </c>
      <c r="B21" s="26" t="inlineStr">
        <is>
          <t xml:space="preserve">  Electricity</t>
        </is>
      </c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  <c r="AE21" s="28" t="n"/>
      <c r="AF21" s="28" t="n"/>
      <c r="AG21" s="28" t="n"/>
      <c r="AH21" s="28" t="n"/>
      <c r="AI21" s="170" t="n"/>
    </row>
    <row r="22" ht="15" customHeight="1" s="163">
      <c r="A22" s="30" t="inlineStr">
        <is>
          <t>TEF000:ba_LiquidHydroge</t>
        </is>
      </c>
      <c r="B22" s="26" t="inlineStr">
        <is>
          <t xml:space="preserve">  Hydrogen</t>
        </is>
      </c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  <c r="AE22" s="28" t="n"/>
      <c r="AF22" s="28" t="n"/>
      <c r="AG22" s="28" t="n"/>
      <c r="AH22" s="28" t="n"/>
      <c r="AI22" s="170" t="n"/>
    </row>
    <row r="24" ht="15" customHeight="1" s="163">
      <c r="A24" s="30" t="inlineStr">
        <is>
          <t>TEF000:ca_CommercialLig</t>
        </is>
      </c>
      <c r="B24" s="25" t="inlineStr">
        <is>
          <t>Commercial Light Trucks 2/</t>
        </is>
      </c>
      <c r="C24" s="36" t="n"/>
      <c r="D24" s="36" t="n"/>
      <c r="E24" s="36" t="n"/>
      <c r="F24" s="36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  <c r="AA24" s="36" t="n"/>
      <c r="AB24" s="36" t="n"/>
      <c r="AC24" s="36" t="n"/>
      <c r="AD24" s="36" t="n"/>
      <c r="AE24" s="36" t="n"/>
      <c r="AF24" s="36" t="n"/>
      <c r="AG24" s="36" t="n"/>
      <c r="AH24" s="36" t="n"/>
      <c r="AI24" s="169" t="n"/>
    </row>
    <row r="25" ht="15" customHeight="1" s="163">
      <c r="A25" s="30" t="inlineStr">
        <is>
          <t>TEF000:clt_MotorGas</t>
        </is>
      </c>
      <c r="B25" s="26" t="inlineStr">
        <is>
          <t xml:space="preserve">  Motor Gasoline excluding E85 1/</t>
        </is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  <c r="AE25" s="28" t="n"/>
      <c r="AF25" s="28" t="n"/>
      <c r="AG25" s="28" t="n"/>
      <c r="AH25" s="28" t="n"/>
      <c r="AI25" s="170" t="n"/>
    </row>
    <row r="26" ht="15" customHeight="1" s="163">
      <c r="A26" s="30" t="inlineStr">
        <is>
          <t>TEF000:clt_e85</t>
        </is>
      </c>
      <c r="B26" s="26" t="inlineStr">
        <is>
          <t xml:space="preserve">  E85 1/</t>
        </is>
      </c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  <c r="AE26" s="28" t="n"/>
      <c r="AF26" s="28" t="n"/>
      <c r="AG26" s="28" t="n"/>
      <c r="AH26" s="28" t="n"/>
      <c r="AI26" s="170" t="n"/>
    </row>
    <row r="27" ht="15" customHeight="1" s="163">
      <c r="A27" s="30" t="inlineStr">
        <is>
          <t>TEF000:clt_Diesel</t>
        </is>
      </c>
      <c r="B27" s="26" t="inlineStr">
        <is>
          <t xml:space="preserve">  Distillate Fuel Oil (diesel)</t>
        </is>
      </c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  <c r="AE27" s="28" t="n"/>
      <c r="AF27" s="28" t="n"/>
      <c r="AG27" s="28" t="n"/>
      <c r="AH27" s="28" t="n"/>
      <c r="AI27" s="170" t="n"/>
    </row>
    <row r="28" ht="15" customHeight="1" s="163">
      <c r="A28" s="30" t="inlineStr">
        <is>
          <t>TEF000:clt_propane</t>
        </is>
      </c>
      <c r="B28" s="26" t="inlineStr">
        <is>
          <t xml:space="preserve">  Propane</t>
        </is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8" t="n"/>
      <c r="AH28" s="28" t="n"/>
      <c r="AI28" s="170" t="n"/>
    </row>
    <row r="29" ht="15" customHeight="1" s="163">
      <c r="A29" s="30" t="inlineStr">
        <is>
          <t>TEF000:clt_natural_gas</t>
        </is>
      </c>
      <c r="B29" s="26" t="inlineStr">
        <is>
          <t xml:space="preserve">  Compressed/Liquefied Natural Gas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170" t="n"/>
    </row>
    <row r="30" ht="15" customHeight="1" s="163">
      <c r="A30" s="30" t="inlineStr">
        <is>
          <t>TEF000:clt_electricity</t>
        </is>
      </c>
      <c r="B30" s="26" t="inlineStr">
        <is>
          <t xml:space="preserve">  Electricity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170" t="n"/>
    </row>
    <row r="31" ht="15" customHeight="1" s="163">
      <c r="A31" s="30" t="inlineStr">
        <is>
          <t>TEF000:clt_hydrogen</t>
        </is>
      </c>
      <c r="B31" s="26" t="inlineStr">
        <is>
          <t xml:space="preserve">  Hydrogen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170" t="n"/>
    </row>
    <row r="33" ht="15" customHeight="1" s="163">
      <c r="A33" s="30" t="inlineStr">
        <is>
          <t>TEF000:da_Total</t>
        </is>
      </c>
      <c r="B33" s="25" t="inlineStr">
        <is>
          <t>Freight Trucks 3/</t>
        </is>
      </c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6" t="n"/>
      <c r="AC33" s="36" t="n"/>
      <c r="AD33" s="36" t="n"/>
      <c r="AE33" s="36" t="n"/>
      <c r="AF33" s="36" t="n"/>
      <c r="AG33" s="36" t="n"/>
      <c r="AH33" s="36" t="n"/>
      <c r="AI33" s="169" t="n"/>
    </row>
    <row r="34" ht="15" customHeight="1" s="163">
      <c r="A34" s="30" t="inlineStr">
        <is>
          <t>TEF000:da_MotorGasoline</t>
        </is>
      </c>
      <c r="B34" s="26" t="inlineStr">
        <is>
          <t xml:space="preserve">  Motor Gasoline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170" t="n"/>
    </row>
    <row r="35" ht="15" customHeight="1" s="163">
      <c r="A35" s="30" t="inlineStr">
        <is>
          <t>TEF000:da_Distillate(di</t>
        </is>
      </c>
      <c r="B35" s="26" t="inlineStr">
        <is>
          <t xml:space="preserve">  Distillate Fuel Oil (diesel)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  <c r="AE35" s="28" t="n"/>
      <c r="AF35" s="28" t="n"/>
      <c r="AG35" s="28" t="n"/>
      <c r="AH35" s="28" t="n"/>
      <c r="AI35" s="170" t="n"/>
    </row>
    <row r="36" ht="15" customHeight="1" s="163">
      <c r="A36" s="30" t="inlineStr">
        <is>
          <t>TEF000:da_CompressedNat</t>
        </is>
      </c>
      <c r="B36" s="26" t="inlineStr">
        <is>
          <t xml:space="preserve">  Compressed/Liquefied Natural Gas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  <c r="AE36" s="28" t="n"/>
      <c r="AF36" s="28" t="n"/>
      <c r="AG36" s="28" t="n"/>
      <c r="AH36" s="28" t="n"/>
      <c r="AI36" s="170" t="n"/>
    </row>
    <row r="37" ht="15" customHeight="1" s="163">
      <c r="A37" s="30" t="inlineStr">
        <is>
          <t>TEF000:da_LiquefiedPetr</t>
        </is>
      </c>
      <c r="B37" s="26" t="inlineStr">
        <is>
          <t xml:space="preserve">  Propane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28" t="n"/>
      <c r="AA37" s="28" t="n"/>
      <c r="AB37" s="28" t="n"/>
      <c r="AC37" s="28" t="n"/>
      <c r="AD37" s="28" t="n"/>
      <c r="AE37" s="28" t="n"/>
      <c r="AF37" s="28" t="n"/>
      <c r="AG37" s="28" t="n"/>
      <c r="AH37" s="28" t="n"/>
      <c r="AI37" s="170" t="n"/>
    </row>
    <row r="38" ht="15" customHeight="1" s="163">
      <c r="A38" s="30" t="inlineStr">
        <is>
          <t>TEF000:ft_eeeeeeeeeee85</t>
        </is>
      </c>
      <c r="B38" s="26" t="inlineStr">
        <is>
          <t xml:space="preserve">  E85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28" t="n"/>
      <c r="AA38" s="28" t="n"/>
      <c r="AB38" s="28" t="n"/>
      <c r="AC38" s="28" t="n"/>
      <c r="AD38" s="28" t="n"/>
      <c r="AE38" s="28" t="n"/>
      <c r="AF38" s="28" t="n"/>
      <c r="AG38" s="28" t="n"/>
      <c r="AH38" s="28" t="n"/>
      <c r="AI38" s="170" t="n"/>
    </row>
    <row r="39" ht="15" customHeight="1" s="163">
      <c r="A39" s="30" t="inlineStr">
        <is>
          <t>TEF000:ft_electricity</t>
        </is>
      </c>
      <c r="B39" s="26" t="inlineStr">
        <is>
          <t xml:space="preserve">  Electricity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28" t="n"/>
      <c r="AA39" s="28" t="n"/>
      <c r="AB39" s="28" t="n"/>
      <c r="AC39" s="28" t="n"/>
      <c r="AD39" s="28" t="n"/>
      <c r="AE39" s="28" t="n"/>
      <c r="AF39" s="28" t="n"/>
      <c r="AG39" s="28" t="n"/>
      <c r="AH39" s="28" t="n"/>
      <c r="AI39" s="170" t="n"/>
    </row>
    <row r="40" ht="15" customHeight="1" s="163">
      <c r="A40" s="30" t="inlineStr">
        <is>
          <t>TEF000:ft_hydrogen</t>
        </is>
      </c>
      <c r="B40" s="26" t="inlineStr">
        <is>
          <t xml:space="preserve">  Hydrogen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28" t="n"/>
      <c r="AA40" s="28" t="n"/>
      <c r="AB40" s="28" t="n"/>
      <c r="AC40" s="28" t="n"/>
      <c r="AD40" s="28" t="n"/>
      <c r="AE40" s="28" t="n"/>
      <c r="AF40" s="28" t="n"/>
      <c r="AG40" s="28" t="n"/>
      <c r="AH40" s="28" t="n"/>
      <c r="AI40" s="170" t="n"/>
    </row>
    <row r="43" ht="15" customHeight="1" s="163">
      <c r="A43" s="30" t="inlineStr">
        <is>
          <t>TEF000:ea_Total</t>
        </is>
      </c>
      <c r="B43" s="25" t="inlineStr">
        <is>
          <t>Freight Rail 4/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9" t="n"/>
    </row>
    <row r="44" ht="15" customHeight="1" s="163">
      <c r="A44" s="30" t="inlineStr">
        <is>
          <t>TEF000:ea_Distillate(di</t>
        </is>
      </c>
      <c r="B44" s="26" t="inlineStr">
        <is>
          <t xml:space="preserve">  Distillate Fuel Oil (diesel)</t>
        </is>
      </c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8" t="n"/>
      <c r="AI44" s="170" t="n"/>
    </row>
    <row r="45" ht="15" customHeight="1" s="163">
      <c r="A45" s="30" t="inlineStr">
        <is>
          <t>TEF000:ea_ResidualOil</t>
        </is>
      </c>
      <c r="B45" s="26" t="inlineStr">
        <is>
          <t xml:space="preserve">  Residual Fuel Oil</t>
        </is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8" t="n"/>
      <c r="AI45" s="170" t="n"/>
    </row>
    <row r="46" ht="15" customHeight="1" s="163">
      <c r="A46" s="30" t="inlineStr">
        <is>
          <t>TEF000:ea_SeeEnGee</t>
        </is>
      </c>
      <c r="B46" s="26" t="inlineStr">
        <is>
          <t xml:space="preserve">  Compressed Natural Gas</t>
        </is>
      </c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8" t="n"/>
      <c r="AI46" s="170" t="n"/>
    </row>
    <row r="47" ht="15" customHeight="1" s="163">
      <c r="A47" s="30" t="inlineStr">
        <is>
          <t>TEF000:ea_LiquidNG</t>
        </is>
      </c>
      <c r="B47" s="26" t="inlineStr">
        <is>
          <t xml:space="preserve">  Liquefied Natural Gas</t>
        </is>
      </c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  <c r="AE47" s="28" t="n"/>
      <c r="AF47" s="28" t="n"/>
      <c r="AG47" s="28" t="n"/>
      <c r="AH47" s="28" t="n"/>
      <c r="AI47" s="170" t="n"/>
    </row>
    <row r="49" ht="15" customHeight="1" s="163">
      <c r="A49" s="30" t="inlineStr">
        <is>
          <t>TEF000:fa_Total</t>
        </is>
      </c>
      <c r="B49" s="25" t="inlineStr">
        <is>
          <t>Domestic Shipping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0" ht="15" customHeight="1" s="163">
      <c r="A50" s="30" t="inlineStr">
        <is>
          <t>TEF000:fa_Distillate(di</t>
        </is>
      </c>
      <c r="B50" s="26" t="inlineStr">
        <is>
          <t xml:space="preserve">  Distillate Fuel Oil (diesel)</t>
        </is>
      </c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  <c r="AE50" s="28" t="n"/>
      <c r="AF50" s="28" t="n"/>
      <c r="AG50" s="28" t="n"/>
      <c r="AH50" s="28" t="n"/>
      <c r="AI50" s="170" t="n"/>
    </row>
    <row r="51" ht="15" customHeight="1" s="163">
      <c r="A51" s="30" t="inlineStr">
        <is>
          <t>TEF000:fa_ResidualOil</t>
        </is>
      </c>
      <c r="B51" s="26" t="inlineStr">
        <is>
          <t xml:space="preserve">  Residual Oil</t>
        </is>
      </c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28" t="n"/>
      <c r="AA51" s="28" t="n"/>
      <c r="AB51" s="28" t="n"/>
      <c r="AC51" s="28" t="n"/>
      <c r="AD51" s="28" t="n"/>
      <c r="AE51" s="28" t="n"/>
      <c r="AF51" s="28" t="n"/>
      <c r="AG51" s="28" t="n"/>
      <c r="AH51" s="28" t="n"/>
      <c r="AI51" s="170" t="n"/>
    </row>
    <row r="52" ht="15" customHeight="1" s="163">
      <c r="A52" s="30" t="inlineStr">
        <is>
          <t>TEF000:fa_MotorGasoline</t>
        </is>
      </c>
      <c r="B52" s="26" t="inlineStr">
        <is>
          <t xml:space="preserve">  Compressed Natural Gas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170" t="n"/>
    </row>
    <row r="53" ht="15" customHeight="1" s="163">
      <c r="A53" s="30" t="inlineStr">
        <is>
          <t>TEF000:fa_LiquidNG</t>
        </is>
      </c>
      <c r="B53" s="26" t="inlineStr">
        <is>
          <t xml:space="preserve">  Liquefied Natural Gas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170" t="n"/>
    </row>
    <row r="55" ht="15" customHeight="1" s="163">
      <c r="A55" s="30" t="inlineStr">
        <is>
          <t>TEF000:ga_Total</t>
        </is>
      </c>
      <c r="B55" s="25" t="inlineStr">
        <is>
          <t>International Shipping</t>
        </is>
      </c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6" t="n"/>
      <c r="AA55" s="36" t="n"/>
      <c r="AB55" s="36" t="n"/>
      <c r="AC55" s="36" t="n"/>
      <c r="AD55" s="36" t="n"/>
      <c r="AE55" s="36" t="n"/>
      <c r="AF55" s="36" t="n"/>
      <c r="AG55" s="36" t="n"/>
      <c r="AH55" s="36" t="n"/>
      <c r="AI55" s="169" t="n"/>
    </row>
    <row r="56" ht="15" customHeight="1" s="163">
      <c r="A56" s="30" t="inlineStr">
        <is>
          <t>TEF000:ga_Distillate(di</t>
        </is>
      </c>
      <c r="B56" s="26" t="inlineStr">
        <is>
          <t xml:space="preserve">  Distillate Fuel Oil (diesel)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70" t="n"/>
    </row>
    <row r="57" ht="15" customHeight="1" s="163">
      <c r="A57" s="30" t="inlineStr">
        <is>
          <t>TEF000:ga_ResidualOil</t>
        </is>
      </c>
      <c r="B57" s="26" t="inlineStr">
        <is>
          <t xml:space="preserve">  Residual Oil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70" t="n"/>
    </row>
    <row r="58" ht="15" customHeight="1" s="163">
      <c r="A58" s="30" t="inlineStr">
        <is>
          <t>TEF000:ga_SeeEnGee</t>
        </is>
      </c>
      <c r="B58" s="26" t="inlineStr">
        <is>
          <t xml:space="preserve">  Compressed Natural Gas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59" ht="15" customHeight="1" s="163">
      <c r="A59" s="30" t="inlineStr">
        <is>
          <t>TEF000:ga_LiquidNG</t>
        </is>
      </c>
      <c r="B59" s="26" t="inlineStr">
        <is>
          <t xml:space="preserve">  Liquefied Natural Gas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70" t="n"/>
    </row>
    <row r="61" ht="15" customHeight="1" s="163">
      <c r="A61" s="30" t="inlineStr">
        <is>
          <t>TEF000:ha_Total</t>
        </is>
      </c>
      <c r="B61" s="25" t="inlineStr">
        <is>
          <t>Air Transportation</t>
        </is>
      </c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6" t="n"/>
      <c r="AA61" s="36" t="n"/>
      <c r="AB61" s="36" t="n"/>
      <c r="AC61" s="36" t="n"/>
      <c r="AD61" s="36" t="n"/>
      <c r="AE61" s="36" t="n"/>
      <c r="AF61" s="36" t="n"/>
      <c r="AG61" s="36" t="n"/>
      <c r="AH61" s="36" t="n"/>
      <c r="AI61" s="169" t="n"/>
    </row>
    <row r="62" ht="15" customHeight="1" s="163">
      <c r="A62" s="30" t="inlineStr">
        <is>
          <t>TEF000:ha_JetFuel</t>
        </is>
      </c>
      <c r="B62" s="26" t="inlineStr">
        <is>
          <t xml:space="preserve">  Jet Fuel</t>
        </is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  <c r="AE62" s="28" t="n"/>
      <c r="AF62" s="28" t="n"/>
      <c r="AG62" s="28" t="n"/>
      <c r="AH62" s="28" t="n"/>
      <c r="AI62" s="170" t="n"/>
    </row>
    <row r="63" ht="15" customHeight="1" s="163">
      <c r="A63" s="30" t="inlineStr">
        <is>
          <t>TEF000:ha_AviationGasol</t>
        </is>
      </c>
      <c r="B63" s="26" t="inlineStr">
        <is>
          <t xml:space="preserve">  Aviation Gasoline</t>
        </is>
      </c>
      <c r="C63" s="28" t="n"/>
      <c r="D63" s="28" t="n"/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  <c r="AE63" s="28" t="n"/>
      <c r="AF63" s="28" t="n"/>
      <c r="AG63" s="28" t="n"/>
      <c r="AH63" s="28" t="n"/>
      <c r="AI63" s="170" t="n"/>
    </row>
    <row r="65" ht="15" customHeight="1" s="163">
      <c r="A65" s="30" t="inlineStr">
        <is>
          <t>TEF000:ia_Total</t>
        </is>
      </c>
      <c r="B65" s="25" t="inlineStr">
        <is>
          <t>Military Use</t>
        </is>
      </c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6" t="n"/>
      <c r="AA65" s="36" t="n"/>
      <c r="AB65" s="36" t="n"/>
      <c r="AC65" s="36" t="n"/>
      <c r="AD65" s="36" t="n"/>
      <c r="AE65" s="36" t="n"/>
      <c r="AF65" s="36" t="n"/>
      <c r="AG65" s="36" t="n"/>
      <c r="AH65" s="36" t="n"/>
      <c r="AI65" s="169" t="n"/>
    </row>
    <row r="66" ht="15" customHeight="1" s="163">
      <c r="A66" s="30" t="inlineStr">
        <is>
          <t>TEF000:ia_JetFuel</t>
        </is>
      </c>
      <c r="B66" s="26" t="inlineStr">
        <is>
          <t xml:space="preserve">  Jet Fuel and Aviation Gasoline</t>
        </is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  <c r="AE66" s="28" t="n"/>
      <c r="AF66" s="28" t="n"/>
      <c r="AG66" s="28" t="n"/>
      <c r="AH66" s="28" t="n"/>
      <c r="AI66" s="170" t="n"/>
    </row>
    <row r="67" ht="15" customHeight="1" s="163">
      <c r="A67" s="30" t="inlineStr">
        <is>
          <t>TEF000:ia_ResidualFuel</t>
        </is>
      </c>
      <c r="B67" s="26" t="inlineStr">
        <is>
          <t xml:space="preserve">  Residual Fuel Oil</t>
        </is>
      </c>
      <c r="C67" s="28" t="n"/>
      <c r="D67" s="28" t="n"/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  <c r="AE67" s="28" t="n"/>
      <c r="AF67" s="28" t="n"/>
      <c r="AG67" s="28" t="n"/>
      <c r="AH67" s="28" t="n"/>
      <c r="AI67" s="170" t="n"/>
    </row>
    <row r="68" ht="15" customHeight="1" s="163">
      <c r="A68" s="30" t="inlineStr">
        <is>
          <t>TEF000:ia_Distillate</t>
        </is>
      </c>
      <c r="B68" s="26" t="inlineStr">
        <is>
          <t xml:space="preserve">  Distillates and Diesel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70" t="n"/>
    </row>
    <row r="70" ht="15" customHeight="1" s="163">
      <c r="A70" s="30" t="inlineStr">
        <is>
          <t>TEF000:ja_Total</t>
        </is>
      </c>
      <c r="B70" s="25" t="inlineStr">
        <is>
          <t>Bus Transportation</t>
        </is>
      </c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6" t="n"/>
      <c r="AA70" s="36" t="n"/>
      <c r="AB70" s="36" t="n"/>
      <c r="AC70" s="36" t="n"/>
      <c r="AD70" s="36" t="n"/>
      <c r="AE70" s="36" t="n"/>
      <c r="AF70" s="36" t="n"/>
      <c r="AG70" s="36" t="n"/>
      <c r="AH70" s="36" t="n"/>
      <c r="AI70" s="169" t="n"/>
    </row>
    <row r="71" ht="15" customHeight="1" s="163">
      <c r="A71" s="30" t="inlineStr">
        <is>
          <t>TEF000:bus_transit_tot</t>
        </is>
      </c>
      <c r="B71" s="26" t="inlineStr">
        <is>
          <t xml:space="preserve">  Transit Bus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70" t="n"/>
    </row>
    <row r="72" ht="15" customHeight="1" s="163">
      <c r="A72" s="30" t="inlineStr">
        <is>
          <t>TEF000:ja_TransitBus(mo</t>
        </is>
      </c>
      <c r="B72" s="26" t="inlineStr">
        <is>
          <t xml:space="preserve">    Motor Gasoline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70" t="n"/>
    </row>
    <row r="73" ht="15" customHeight="1" s="163">
      <c r="A73" s="30" t="inlineStr">
        <is>
          <t>TEF000:bus_transit_e85</t>
        </is>
      </c>
      <c r="B73" s="26" t="inlineStr">
        <is>
          <t xml:space="preserve">    E85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70" t="n"/>
    </row>
    <row r="74" ht="15" customHeight="1" s="163">
      <c r="A74" s="30" t="inlineStr">
        <is>
          <t>TEF000:ja_TransitBus(di</t>
        </is>
      </c>
      <c r="B74" s="26" t="inlineStr">
        <is>
          <t xml:space="preserve">    Distillate Fuel Oil (diesel)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170" t="n"/>
    </row>
    <row r="75" ht="15" customHeight="1" s="163">
      <c r="A75" s="30" t="inlineStr">
        <is>
          <t>TEF000:bus_transit_CNG</t>
        </is>
      </c>
      <c r="B75" s="26" t="inlineStr">
        <is>
          <t xml:space="preserve">    Compressed/Liquefied Natural Gas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170" t="n"/>
    </row>
    <row r="76" ht="15" customHeight="1" s="163">
      <c r="A76" s="30" t="inlineStr">
        <is>
          <t>TEF000:bus_transit_LPG</t>
        </is>
      </c>
      <c r="B76" s="26" t="inlineStr">
        <is>
          <t xml:space="preserve">    Propane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170" t="n"/>
    </row>
    <row r="77" ht="15" customHeight="1" s="163">
      <c r="A77" s="30" t="inlineStr">
        <is>
          <t>TEF000:bus_transit_elec</t>
        </is>
      </c>
      <c r="B77" s="26" t="inlineStr">
        <is>
          <t xml:space="preserve">    Electricity</t>
        </is>
      </c>
      <c r="C77" s="28" t="n"/>
      <c r="D77" s="28" t="n"/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  <c r="AE77" s="28" t="n"/>
      <c r="AF77" s="28" t="n"/>
      <c r="AG77" s="28" t="n"/>
      <c r="AH77" s="28" t="n"/>
      <c r="AI77" s="170" t="n"/>
    </row>
    <row r="78" ht="15" customHeight="1" s="163">
      <c r="A78" s="30" t="inlineStr">
        <is>
          <t>TEF000:bus_transit_hydr</t>
        </is>
      </c>
      <c r="B78" s="26" t="inlineStr">
        <is>
          <t xml:space="preserve">    Hydrogen</t>
        </is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  <c r="AE78" s="28" t="n"/>
      <c r="AF78" s="28" t="n"/>
      <c r="AG78" s="28" t="n"/>
      <c r="AH78" s="28" t="n"/>
      <c r="AI78" s="170" t="n"/>
    </row>
    <row r="79" ht="15" customHeight="1" s="163">
      <c r="A79" s="30" t="inlineStr">
        <is>
          <t>TEF000:bus_inter_total</t>
        </is>
      </c>
      <c r="B79" s="26" t="inlineStr">
        <is>
          <t xml:space="preserve">  Intercity Bus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70" t="n"/>
    </row>
    <row r="80" ht="15" customHeight="1" s="163">
      <c r="A80" s="30" t="inlineStr">
        <is>
          <t>TEF000:bus_inter_motor</t>
        </is>
      </c>
      <c r="B80" s="26" t="inlineStr">
        <is>
          <t xml:space="preserve">    Motor Gasoline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70" t="n"/>
    </row>
    <row r="81" ht="15" customHeight="1" s="163">
      <c r="A81" s="30" t="inlineStr">
        <is>
          <t>TEF000:bus_inter_e85</t>
        </is>
      </c>
      <c r="B81" s="26" t="inlineStr">
        <is>
          <t xml:space="preserve">    E85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70" t="n"/>
    </row>
    <row r="82" ht="15" customHeight="1" s="163">
      <c r="A82" s="30" t="inlineStr">
        <is>
          <t>TEF000:ja_IntercityBus(</t>
        </is>
      </c>
      <c r="B82" s="26" t="inlineStr">
        <is>
          <t xml:space="preserve">    Distillate Fuel Oil (diesel)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70" t="n"/>
    </row>
    <row r="83" ht="15" customHeight="1" s="163">
      <c r="A83" s="30" t="inlineStr">
        <is>
          <t>TEF000:bus_inter_CNG</t>
        </is>
      </c>
      <c r="B83" s="26" t="inlineStr">
        <is>
          <t xml:space="preserve">    Compressed/Liquefied Natural Gas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70" t="n"/>
    </row>
    <row r="84" ht="15" customHeight="1" s="163">
      <c r="A84" s="30" t="inlineStr">
        <is>
          <t>TEF000:bus_inter_LPG</t>
        </is>
      </c>
      <c r="B84" s="26" t="inlineStr">
        <is>
          <t xml:space="preserve">    Propane</t>
        </is>
      </c>
      <c r="C84" s="28" t="n"/>
      <c r="D84" s="28" t="n"/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  <c r="AE84" s="28" t="n"/>
      <c r="AF84" s="28" t="n"/>
      <c r="AG84" s="28" t="n"/>
      <c r="AH84" s="28" t="n"/>
      <c r="AI84" s="170" t="n"/>
    </row>
    <row r="85" ht="15" customHeight="1" s="163">
      <c r="A85" s="30" t="inlineStr">
        <is>
          <t>TEF000:bus_inter_elec</t>
        </is>
      </c>
      <c r="B85" s="26" t="inlineStr">
        <is>
          <t xml:space="preserve">    Electricity</t>
        </is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  <c r="AE85" s="28" t="n"/>
      <c r="AF85" s="28" t="n"/>
      <c r="AG85" s="28" t="n"/>
      <c r="AH85" s="28" t="n"/>
      <c r="AI85" s="170" t="n"/>
    </row>
    <row r="86" ht="15" customHeight="1" s="163">
      <c r="A86" s="30" t="inlineStr">
        <is>
          <t>TEF000:bus_inter_hydrog</t>
        </is>
      </c>
      <c r="B86" s="26" t="inlineStr">
        <is>
          <t xml:space="preserve">    Hydrogen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170" t="n"/>
    </row>
    <row r="87" ht="15" customHeight="1" s="163">
      <c r="A87" s="30" t="inlineStr">
        <is>
          <t>TEF000:bus_school_total</t>
        </is>
      </c>
      <c r="B87" s="26" t="inlineStr">
        <is>
          <t xml:space="preserve">  School Bus</t>
        </is>
      </c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170" t="n"/>
    </row>
    <row r="88" ht="15" customHeight="1" s="163">
      <c r="A88" s="30" t="inlineStr">
        <is>
          <t>TEF000:ja_SchoolBus(mot</t>
        </is>
      </c>
      <c r="B88" s="26" t="inlineStr">
        <is>
          <t xml:space="preserve">    Motor Gasoline</t>
        </is>
      </c>
      <c r="C88" s="28" t="n"/>
      <c r="D88" s="28" t="n"/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  <c r="AE88" s="28" t="n"/>
      <c r="AF88" s="28" t="n"/>
      <c r="AG88" s="28" t="n"/>
      <c r="AH88" s="28" t="n"/>
      <c r="AI88" s="170" t="n"/>
    </row>
    <row r="89" ht="15" customHeight="1" s="163">
      <c r="A89" s="30" t="inlineStr">
        <is>
          <t>TEF000:bus_school_e85</t>
        </is>
      </c>
      <c r="B89" s="26" t="inlineStr">
        <is>
          <t xml:space="preserve">    E85</t>
        </is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28" t="n"/>
      <c r="AA89" s="28" t="n"/>
      <c r="AB89" s="28" t="n"/>
      <c r="AC89" s="28" t="n"/>
      <c r="AD89" s="28" t="n"/>
      <c r="AE89" s="28" t="n"/>
      <c r="AF89" s="28" t="n"/>
      <c r="AG89" s="28" t="n"/>
      <c r="AH89" s="28" t="n"/>
      <c r="AI89" s="170" t="n"/>
    </row>
    <row r="90" ht="15" customHeight="1" s="163">
      <c r="A90" s="30" t="inlineStr">
        <is>
          <t>TEF000:ja_SchoolBus(die</t>
        </is>
      </c>
      <c r="B90" s="26" t="inlineStr">
        <is>
          <t xml:space="preserve">    Distillate Fuel Oil (diesel)</t>
        </is>
      </c>
      <c r="C90" s="28" t="n"/>
      <c r="D90" s="28" t="n"/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  <c r="AE90" s="28" t="n"/>
      <c r="AF90" s="28" t="n"/>
      <c r="AG90" s="28" t="n"/>
      <c r="AH90" s="28" t="n"/>
      <c r="AI90" s="170" t="n"/>
    </row>
    <row r="91" ht="15" customHeight="1" s="163">
      <c r="A91" s="30" t="inlineStr">
        <is>
          <t>TEF000:bus_school_CNG</t>
        </is>
      </c>
      <c r="B91" s="26" t="inlineStr">
        <is>
          <t xml:space="preserve">    Compressed/Liquefied Natural Gas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170" t="n"/>
    </row>
    <row r="92" ht="15" customHeight="1" s="163">
      <c r="A92" s="30" t="inlineStr">
        <is>
          <t>TEF000:bus_school_LPG</t>
        </is>
      </c>
      <c r="B92" s="26" t="inlineStr">
        <is>
          <t xml:space="preserve">    Propane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170" t="n"/>
    </row>
    <row r="93" ht="15" customHeight="1" s="163">
      <c r="A93" s="30" t="inlineStr">
        <is>
          <t>TEF000:bus_school_elec</t>
        </is>
      </c>
      <c r="B93" s="26" t="inlineStr">
        <is>
          <t xml:space="preserve">    Electricity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170" t="n"/>
    </row>
    <row r="94" ht="15" customHeight="1" s="163">
      <c r="A94" s="30" t="inlineStr">
        <is>
          <t>TEF000:bus_school_hydro</t>
        </is>
      </c>
      <c r="B94" s="26" t="inlineStr">
        <is>
          <t xml:space="preserve">    Hydrogen</t>
        </is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170" t="n"/>
    </row>
    <row r="95" ht="15" customHeight="1" s="163">
      <c r="A95" s="30" t="inlineStr">
        <is>
          <t>TEF000:ma_Total</t>
        </is>
      </c>
      <c r="B95" s="25" t="inlineStr">
        <is>
          <t>Rail Transportation</t>
        </is>
      </c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6" t="n"/>
      <c r="AA95" s="36" t="n"/>
      <c r="AB95" s="36" t="n"/>
      <c r="AC95" s="36" t="n"/>
      <c r="AD95" s="36" t="n"/>
      <c r="AE95" s="36" t="n"/>
      <c r="AF95" s="36" t="n"/>
      <c r="AG95" s="36" t="n"/>
      <c r="AH95" s="36" t="n"/>
      <c r="AI95" s="169" t="n"/>
    </row>
    <row r="96" ht="15" customHeight="1" s="163">
      <c r="A96" s="30" t="inlineStr">
        <is>
          <t>TEF000:ka_IntercityRail</t>
        </is>
      </c>
      <c r="B96" s="26" t="inlineStr">
        <is>
          <t xml:space="preserve">  Intercity Rail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70" t="n"/>
    </row>
    <row r="97" ht="15" customHeight="1" s="163">
      <c r="A97" s="30" t="inlineStr">
        <is>
          <t>TEF000:ka_InterElect</t>
        </is>
      </c>
      <c r="B97" s="26" t="inlineStr">
        <is>
          <t xml:space="preserve">    Electricity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70" t="n"/>
    </row>
    <row r="98" ht="15" customHeight="1" s="163">
      <c r="A98" s="30" t="inlineStr">
        <is>
          <t>TEF000:la_InterDiesel</t>
        </is>
      </c>
      <c r="B98" s="26" t="inlineStr">
        <is>
          <t xml:space="preserve">    Diesel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70" t="n"/>
    </row>
    <row r="99" ht="15" customHeight="1" s="163">
      <c r="A99" s="30" t="inlineStr">
        <is>
          <t>TEF000:la_InterCNG</t>
        </is>
      </c>
      <c r="B99" s="26" t="inlineStr">
        <is>
          <t xml:space="preserve">    Compressed Natural Gas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70" t="n"/>
    </row>
    <row r="100" ht="15" customHeight="1" s="163">
      <c r="A100" s="30" t="inlineStr">
        <is>
          <t>TEF000:la_InterLNG</t>
        </is>
      </c>
      <c r="B100" s="26" t="inlineStr">
        <is>
          <t xml:space="preserve">    Liquefied Natural Gas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170" t="n"/>
    </row>
    <row r="101" ht="15" customHeight="1" s="163">
      <c r="A101" s="30" t="inlineStr">
        <is>
          <t>TEF000:la_TransitRail</t>
        </is>
      </c>
      <c r="B101" s="26" t="inlineStr">
        <is>
          <t xml:space="preserve">  Transit Rail</t>
        </is>
      </c>
      <c r="C101" s="28" t="n"/>
      <c r="D101" s="28" t="n"/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  <c r="AE101" s="28" t="n"/>
      <c r="AF101" s="28" t="n"/>
      <c r="AG101" s="28" t="n"/>
      <c r="AH101" s="28" t="n"/>
      <c r="AI101" s="170" t="n"/>
    </row>
    <row r="102" ht="15" customHeight="1" s="163">
      <c r="A102" s="30" t="inlineStr">
        <is>
          <t>TEF000:la_TransitElect</t>
        </is>
      </c>
      <c r="B102" s="26" t="inlineStr">
        <is>
          <t xml:space="preserve">    Electricity</t>
        </is>
      </c>
      <c r="C102" s="28" t="n"/>
      <c r="D102" s="28" t="n"/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  <c r="AE102" s="28" t="n"/>
      <c r="AF102" s="28" t="n"/>
      <c r="AG102" s="28" t="n"/>
      <c r="AH102" s="28" t="n"/>
      <c r="AI102" s="170" t="n"/>
    </row>
    <row r="103" ht="15" customHeight="1" s="163">
      <c r="A103" s="30" t="inlineStr">
        <is>
          <t>TEF000:ma_CommuterRail</t>
        </is>
      </c>
      <c r="B103" s="26" t="inlineStr">
        <is>
          <t xml:space="preserve">  Commuter Rail</t>
        </is>
      </c>
      <c r="C103" s="28" t="n"/>
      <c r="D103" s="28" t="n"/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  <c r="AE103" s="28" t="n"/>
      <c r="AF103" s="28" t="n"/>
      <c r="AG103" s="28" t="n"/>
      <c r="AH103" s="28" t="n"/>
      <c r="AI103" s="170" t="n"/>
    </row>
    <row r="104" ht="15" customHeight="1" s="163">
      <c r="A104" s="30" t="inlineStr">
        <is>
          <t>TEF000:ma_CommuteElect</t>
        </is>
      </c>
      <c r="B104" s="26" t="inlineStr">
        <is>
          <t xml:space="preserve">    Electricity</t>
        </is>
      </c>
      <c r="C104" s="28" t="n"/>
      <c r="D104" s="28" t="n"/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  <c r="AE104" s="28" t="n"/>
      <c r="AF104" s="28" t="n"/>
      <c r="AG104" s="28" t="n"/>
      <c r="AH104" s="28" t="n"/>
      <c r="AI104" s="170" t="n"/>
    </row>
    <row r="105" ht="15" customHeight="1" s="163">
      <c r="A105" s="30" t="inlineStr">
        <is>
          <t>TEF000:ma_CommuteDiesel</t>
        </is>
      </c>
      <c r="B105" s="26" t="inlineStr">
        <is>
          <t xml:space="preserve">    Diesel</t>
        </is>
      </c>
      <c r="C105" s="28" t="n"/>
      <c r="D105" s="28" t="n"/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  <c r="AE105" s="28" t="n"/>
      <c r="AF105" s="28" t="n"/>
      <c r="AG105" s="28" t="n"/>
      <c r="AH105" s="28" t="n"/>
      <c r="AI105" s="170" t="n"/>
    </row>
    <row r="106" ht="15" customHeight="1" s="163">
      <c r="A106" s="30" t="inlineStr">
        <is>
          <t>TEF000:ma_CommuteCNG</t>
        </is>
      </c>
      <c r="B106" s="26" t="inlineStr">
        <is>
          <t xml:space="preserve">    Compressed Natural Gas</t>
        </is>
      </c>
      <c r="C106" s="28" t="n"/>
      <c r="D106" s="28" t="n"/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  <c r="AE106" s="28" t="n"/>
      <c r="AF106" s="28" t="n"/>
      <c r="AG106" s="28" t="n"/>
      <c r="AH106" s="28" t="n"/>
      <c r="AI106" s="170" t="n"/>
    </row>
    <row r="107" ht="15" customHeight="1" s="163">
      <c r="A107" s="30" t="inlineStr">
        <is>
          <t>TEF000:ma_CommuteLNG</t>
        </is>
      </c>
      <c r="B107" s="26" t="inlineStr">
        <is>
          <t xml:space="preserve">    Liquefied Natural Gas</t>
        </is>
      </c>
      <c r="C107" s="28" t="n"/>
      <c r="D107" s="28" t="n"/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  <c r="AE107" s="28" t="n"/>
      <c r="AF107" s="28" t="n"/>
      <c r="AG107" s="28" t="n"/>
      <c r="AH107" s="28" t="n"/>
      <c r="AI107" s="170" t="n"/>
    </row>
    <row r="109" ht="15" customHeight="1" s="163">
      <c r="A109" s="30" t="inlineStr">
        <is>
          <t>TEF000:na_RecreationBoa</t>
        </is>
      </c>
      <c r="B109" s="25" t="inlineStr">
        <is>
          <t>Recreational Boats</t>
        </is>
      </c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6" t="n"/>
      <c r="AA109" s="36" t="n"/>
      <c r="AB109" s="36" t="n"/>
      <c r="AC109" s="36" t="n"/>
      <c r="AD109" s="36" t="n"/>
      <c r="AE109" s="36" t="n"/>
      <c r="AF109" s="36" t="n"/>
      <c r="AG109" s="36" t="n"/>
      <c r="AH109" s="36" t="n"/>
      <c r="AI109" s="169" t="n"/>
    </row>
    <row r="110" ht="15" customHeight="1" s="163">
      <c r="A110" s="30" t="inlineStr">
        <is>
          <t>TEF000:na_RecreateGas</t>
        </is>
      </c>
      <c r="B110" s="26" t="inlineStr">
        <is>
          <t xml:space="preserve">  Gasoline</t>
        </is>
      </c>
      <c r="C110" s="28" t="n"/>
      <c r="D110" s="28" t="n"/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  <c r="AE110" s="28" t="n"/>
      <c r="AF110" s="28" t="n"/>
      <c r="AG110" s="28" t="n"/>
      <c r="AH110" s="28" t="n"/>
      <c r="AI110" s="170" t="n"/>
    </row>
    <row r="111" ht="15" customHeight="1" s="163">
      <c r="A111" s="30" t="inlineStr">
        <is>
          <t>TEF000:na_RecreateDies</t>
        </is>
      </c>
      <c r="B111" s="26" t="inlineStr">
        <is>
          <t xml:space="preserve">  Distillate Fuel Oil (diesel)</t>
        </is>
      </c>
      <c r="C111" s="28" t="n"/>
      <c r="D111" s="28" t="n"/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  <c r="AE111" s="28" t="n"/>
      <c r="AF111" s="28" t="n"/>
      <c r="AG111" s="28" t="n"/>
      <c r="AH111" s="28" t="n"/>
      <c r="AI111" s="170" t="n"/>
    </row>
    <row r="113" ht="15" customHeight="1" s="163">
      <c r="A113" s="30" t="inlineStr">
        <is>
          <t>TEF000:na_Lubricants</t>
        </is>
      </c>
      <c r="B113" s="26" t="inlineStr">
        <is>
          <t>Lubricants</t>
        </is>
      </c>
      <c r="C113" s="28" t="n"/>
      <c r="D113" s="28" t="n"/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  <c r="AE113" s="28" t="n"/>
      <c r="AF113" s="28" t="n"/>
      <c r="AG113" s="28" t="n"/>
      <c r="AH113" s="28" t="n"/>
      <c r="AI113" s="170" t="n"/>
    </row>
    <row r="114" ht="15" customHeight="1" s="163">
      <c r="A114" s="30" t="inlineStr">
        <is>
          <t>TEF000:na_PipelineFuelN</t>
        </is>
      </c>
      <c r="B114" s="26" t="inlineStr">
        <is>
          <t>Pipeline Fuel Natural Gas</t>
        </is>
      </c>
      <c r="C114" s="28" t="n">
        <v>706.250122</v>
      </c>
      <c r="D114" s="28" t="n">
        <v>765.141968</v>
      </c>
      <c r="E114" s="28" t="n">
        <v>755.349976</v>
      </c>
      <c r="F114" s="28" t="n">
        <v>731.6383060000001</v>
      </c>
      <c r="G114" s="28" t="n">
        <v>723.206848</v>
      </c>
      <c r="H114" s="28" t="n">
        <v>724.605957</v>
      </c>
      <c r="I114" s="28" t="n">
        <v>691.049561</v>
      </c>
      <c r="J114" s="28" t="n">
        <v>701.143127</v>
      </c>
      <c r="K114" s="28" t="n">
        <v>701.066345</v>
      </c>
      <c r="L114" s="28" t="n">
        <v>701.036865</v>
      </c>
      <c r="M114" s="28" t="n">
        <v>693.459656</v>
      </c>
      <c r="N114" s="28" t="n">
        <v>694.474792</v>
      </c>
      <c r="O114" s="28" t="n">
        <v>697.118347</v>
      </c>
      <c r="P114" s="28" t="n">
        <v>697.966675</v>
      </c>
      <c r="Q114" s="28" t="n">
        <v>696.894348</v>
      </c>
      <c r="R114" s="28" t="n">
        <v>700.5565800000001</v>
      </c>
      <c r="S114" s="28" t="n">
        <v>708.852539</v>
      </c>
      <c r="T114" s="28" t="n">
        <v>718.202087</v>
      </c>
      <c r="U114" s="28" t="n">
        <v>725.977966</v>
      </c>
      <c r="V114" s="28" t="n">
        <v>730.663391</v>
      </c>
      <c r="W114" s="28" t="n">
        <v>734.5610349999999</v>
      </c>
      <c r="X114" s="28" t="n">
        <v>737.107239</v>
      </c>
      <c r="Y114" s="28" t="n">
        <v>741.270935</v>
      </c>
      <c r="Z114" s="28" t="n">
        <v>748.350342</v>
      </c>
      <c r="AA114" s="28" t="n">
        <v>759.384277</v>
      </c>
      <c r="AB114" s="28" t="n">
        <v>765.859009</v>
      </c>
      <c r="AC114" s="28" t="n">
        <v>773.8939820000001</v>
      </c>
      <c r="AD114" s="28" t="n">
        <v>783.064209</v>
      </c>
      <c r="AE114" s="28" t="n">
        <v>778.316589</v>
      </c>
      <c r="AF114" s="28" t="n">
        <v>777.420776</v>
      </c>
      <c r="AG114" s="28" t="n">
        <v>784.837524</v>
      </c>
      <c r="AH114" s="28" t="n"/>
      <c r="AI114" s="170" t="n"/>
    </row>
    <row r="116" ht="15" customHeight="1" s="163">
      <c r="A116" s="30" t="inlineStr">
        <is>
          <t>TEF000:pa_TotalConsumpt</t>
        </is>
      </c>
      <c r="B116" s="25" t="inlineStr">
        <is>
          <t>Total Consumption</t>
        </is>
      </c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6" t="n"/>
      <c r="AA116" s="36" t="n"/>
      <c r="AB116" s="36" t="n"/>
      <c r="AC116" s="36" t="n"/>
      <c r="AD116" s="36" t="n"/>
      <c r="AE116" s="36" t="n"/>
      <c r="AF116" s="36" t="n"/>
      <c r="AG116" s="36" t="n"/>
      <c r="AH116" s="36" t="n"/>
      <c r="AI116" s="169" t="n"/>
    </row>
    <row r="117" ht="15" customHeight="1" s="163" thickBot="1"/>
    <row r="118" ht="15" customHeight="1" s="163">
      <c r="B118" s="164" t="inlineStr">
        <is>
          <t xml:space="preserve">   1/ E85 refers to a blend of 85 percent ethanol (renewable) and 15 percent motor gasoline (nonrenewable).  To address cold starting issues,</t>
        </is>
      </c>
      <c r="C118" s="164" t="n"/>
      <c r="D118" s="164" t="n"/>
      <c r="E118" s="164" t="n"/>
      <c r="F118" s="164" t="n"/>
      <c r="G118" s="164" t="n"/>
      <c r="H118" s="164" t="n"/>
      <c r="I118" s="164" t="n"/>
      <c r="J118" s="164" t="n"/>
      <c r="K118" s="164" t="n"/>
      <c r="L118" s="164" t="n"/>
      <c r="M118" s="164" t="n"/>
      <c r="N118" s="164" t="n"/>
      <c r="O118" s="164" t="n"/>
      <c r="P118" s="164" t="n"/>
      <c r="Q118" s="164" t="n"/>
      <c r="R118" s="164" t="n"/>
      <c r="S118" s="164" t="n"/>
      <c r="T118" s="164" t="n"/>
      <c r="U118" s="164" t="n"/>
      <c r="V118" s="164" t="n"/>
      <c r="W118" s="164" t="n"/>
      <c r="X118" s="164" t="n"/>
      <c r="Y118" s="164" t="n"/>
      <c r="Z118" s="164" t="n"/>
      <c r="AA118" s="164" t="n"/>
      <c r="AB118" s="164" t="n"/>
      <c r="AC118" s="164" t="n"/>
      <c r="AD118" s="164" t="n"/>
      <c r="AE118" s="164" t="n"/>
      <c r="AF118" s="164" t="n"/>
      <c r="AG118" s="164" t="n"/>
      <c r="AH118" s="164" t="n"/>
      <c r="AI118" s="164" t="n"/>
    </row>
    <row r="119" ht="15" customHeight="1" s="163">
      <c r="B119" s="31" t="inlineStr">
        <is>
          <t>the percentage of ethanol varies seasonally.  The annual average ethanol content of 74 percent is used for these projections.</t>
        </is>
      </c>
    </row>
    <row r="120" ht="15" customHeight="1" s="163">
      <c r="B120" s="31" t="inlineStr">
        <is>
          <t xml:space="preserve">   2/ Commercial trucks from 8,501 to 10,000 pounds.</t>
        </is>
      </c>
    </row>
    <row r="121" ht="15" customHeight="1" s="163">
      <c r="B121" s="31" t="inlineStr">
        <is>
          <t xml:space="preserve">   3/ Does not include military distillate.  Does not include commercial buses.</t>
        </is>
      </c>
    </row>
    <row r="122" ht="15" customHeight="1" s="163">
      <c r="B122" s="31" t="inlineStr">
        <is>
          <t xml:space="preserve">   4/ Does not include passenger rail.</t>
        </is>
      </c>
    </row>
    <row r="123" ht="15" customHeight="1" s="163">
      <c r="B123" s="31" t="inlineStr">
        <is>
          <t xml:space="preserve">   Btu = British thermal unit.</t>
        </is>
      </c>
    </row>
    <row r="124" ht="15" customHeight="1" s="163">
      <c r="B124" s="31" t="inlineStr">
        <is>
          <t xml:space="preserve">   - - = Not applicable.</t>
        </is>
      </c>
    </row>
    <row r="125" ht="15" customHeight="1" s="163">
      <c r="B125" s="31" t="inlineStr">
        <is>
          <t xml:space="preserve">   Note:  Includes estimated consumption for petroleum and other liquids.  Totals may not equal sum of components due to independent rounding.</t>
        </is>
      </c>
    </row>
    <row r="126" ht="15" customHeight="1" s="163">
      <c r="B126" s="31" t="inlineStr">
        <is>
          <t xml:space="preserve">   Sources:  2019 and projections:  U.S. Energy Information Administration (EIA),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width="15.5" customWidth="1" style="163" min="1" max="1"/>
    <col width="42.6640625" customWidth="1" style="163" min="2" max="2"/>
    <col width="9" customWidth="1" style="163" min="3" max="4"/>
    <col width="9" customWidth="1" style="163" min="5" max="16384"/>
  </cols>
  <sheetData>
    <row r="1" ht="15" customHeight="1" s="163" thickBot="1">
      <c r="B1" s="22" t="inlineStr">
        <is>
          <t>ref2020.d112119a</t>
        </is>
      </c>
      <c r="C1" s="23" t="n">
        <v>2019</v>
      </c>
      <c r="D1" s="23" t="n">
        <v>2020</v>
      </c>
      <c r="E1" s="23" t="n">
        <v>2021</v>
      </c>
      <c r="F1" s="23" t="n">
        <v>2022</v>
      </c>
      <c r="G1" s="23" t="n">
        <v>2023</v>
      </c>
      <c r="H1" s="23" t="n">
        <v>2024</v>
      </c>
      <c r="I1" s="23" t="n">
        <v>2025</v>
      </c>
      <c r="J1" s="23" t="n">
        <v>2026</v>
      </c>
      <c r="K1" s="23" t="n">
        <v>2027</v>
      </c>
      <c r="L1" s="23" t="n">
        <v>2028</v>
      </c>
      <c r="M1" s="23" t="n">
        <v>2029</v>
      </c>
      <c r="N1" s="23" t="n">
        <v>2030</v>
      </c>
      <c r="O1" s="23" t="n">
        <v>2031</v>
      </c>
      <c r="P1" s="23" t="n">
        <v>2032</v>
      </c>
      <c r="Q1" s="23" t="n">
        <v>2033</v>
      </c>
      <c r="R1" s="23" t="n">
        <v>2034</v>
      </c>
      <c r="S1" s="23" t="n">
        <v>2035</v>
      </c>
      <c r="T1" s="23" t="n">
        <v>2036</v>
      </c>
      <c r="U1" s="23" t="n">
        <v>2037</v>
      </c>
      <c r="V1" s="23" t="n">
        <v>2038</v>
      </c>
      <c r="W1" s="23" t="n">
        <v>2039</v>
      </c>
      <c r="X1" s="23" t="n">
        <v>2040</v>
      </c>
      <c r="Y1" s="23" t="n">
        <v>2041</v>
      </c>
      <c r="Z1" s="23" t="n">
        <v>2042</v>
      </c>
      <c r="AA1" s="23" t="n">
        <v>2043</v>
      </c>
      <c r="AB1" s="23" t="n">
        <v>2044</v>
      </c>
      <c r="AC1" s="23" t="n">
        <v>2045</v>
      </c>
      <c r="AD1" s="23" t="n">
        <v>2046</v>
      </c>
      <c r="AE1" s="23" t="n">
        <v>2047</v>
      </c>
      <c r="AF1" s="23" t="n">
        <v>2048</v>
      </c>
      <c r="AG1" s="23" t="n">
        <v>2049</v>
      </c>
      <c r="AH1" s="23" t="n">
        <v>2050</v>
      </c>
    </row>
    <row r="2" ht="15" customHeight="1" s="163" thickTop="1"/>
    <row r="3" ht="15" customHeight="1" s="163">
      <c r="C3" s="20" t="inlineStr">
        <is>
          <t>Report</t>
        </is>
      </c>
      <c r="D3" s="20" t="inlineStr">
        <is>
          <t>Annual Energy Outlook 2020</t>
        </is>
      </c>
      <c r="E3" s="20" t="n"/>
      <c r="F3" s="20" t="n"/>
      <c r="G3" s="20" t="n"/>
      <c r="H3" s="20" t="n"/>
    </row>
    <row r="4" ht="15" customHeight="1" s="163">
      <c r="C4" s="20" t="inlineStr">
        <is>
          <t>Scenario</t>
        </is>
      </c>
      <c r="D4" s="20" t="inlineStr">
        <is>
          <t>ref2020</t>
        </is>
      </c>
      <c r="E4" s="20" t="n"/>
      <c r="F4" s="20" t="n"/>
      <c r="G4" s="20" t="inlineStr">
        <is>
          <t>Reference case</t>
        </is>
      </c>
      <c r="H4" s="20" t="n"/>
    </row>
    <row r="5" ht="15" customHeight="1" s="163">
      <c r="C5" s="20" t="inlineStr">
        <is>
          <t>Datekey</t>
        </is>
      </c>
      <c r="D5" s="20" t="inlineStr">
        <is>
          <t>d112119a</t>
        </is>
      </c>
      <c r="E5" s="20" t="n"/>
      <c r="F5" s="20" t="n"/>
      <c r="G5" s="20" t="n"/>
      <c r="H5" s="20" t="n"/>
    </row>
    <row r="6" ht="15" customHeight="1" s="163">
      <c r="C6" s="20" t="inlineStr">
        <is>
          <t>Release Date</t>
        </is>
      </c>
      <c r="D6" s="20" t="n"/>
      <c r="E6" s="20" t="inlineStr">
        <is>
          <t xml:space="preserve"> January 2020</t>
        </is>
      </c>
      <c r="F6" s="20" t="n"/>
      <c r="G6" s="20" t="n"/>
      <c r="H6" s="20" t="n"/>
    </row>
    <row r="10" ht="15" customHeight="1" s="163">
      <c r="A10" s="21" t="inlineStr">
        <is>
          <t>CNV000</t>
        </is>
      </c>
      <c r="B10" s="24" t="inlineStr">
        <is>
          <t>72. Conversion Factors</t>
        </is>
      </c>
    </row>
    <row r="11" ht="15" customHeight="1" s="163">
      <c r="B11" s="22" t="inlineStr">
        <is>
          <t>(from physical units to million Btu)</t>
        </is>
      </c>
    </row>
    <row r="12" ht="15" customHeight="1" s="163">
      <c r="B12" s="22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inlineStr">
        <is>
          <t>2019-</t>
        </is>
      </c>
    </row>
    <row r="13" ht="15" customHeight="1" s="163" thickBot="1">
      <c r="B13" s="23" t="n"/>
      <c r="C13" s="23" t="n">
        <v>2019</v>
      </c>
      <c r="D13" s="23" t="n">
        <v>2020</v>
      </c>
      <c r="E13" s="23" t="n">
        <v>2021</v>
      </c>
      <c r="F13" s="23" t="n">
        <v>2022</v>
      </c>
      <c r="G13" s="23" t="n">
        <v>2023</v>
      </c>
      <c r="H13" s="23" t="n">
        <v>2024</v>
      </c>
      <c r="I13" s="23" t="n">
        <v>2025</v>
      </c>
      <c r="J13" s="23" t="n">
        <v>2026</v>
      </c>
      <c r="K13" s="23" t="n">
        <v>2027</v>
      </c>
      <c r="L13" s="23" t="n">
        <v>2028</v>
      </c>
      <c r="M13" s="23" t="n">
        <v>2029</v>
      </c>
      <c r="N13" s="23" t="n">
        <v>2030</v>
      </c>
      <c r="O13" s="23" t="n">
        <v>2031</v>
      </c>
      <c r="P13" s="23" t="n">
        <v>2032</v>
      </c>
      <c r="Q13" s="23" t="n">
        <v>2033</v>
      </c>
      <c r="R13" s="23" t="n">
        <v>2034</v>
      </c>
      <c r="S13" s="23" t="n">
        <v>2035</v>
      </c>
      <c r="T13" s="23" t="n">
        <v>2036</v>
      </c>
      <c r="U13" s="23" t="n">
        <v>2037</v>
      </c>
      <c r="V13" s="23" t="n">
        <v>2038</v>
      </c>
      <c r="W13" s="23" t="n">
        <v>2039</v>
      </c>
      <c r="X13" s="23" t="n">
        <v>2040</v>
      </c>
      <c r="Y13" s="23" t="n">
        <v>2041</v>
      </c>
      <c r="Z13" s="23" t="n">
        <v>2042</v>
      </c>
      <c r="AA13" s="23" t="n">
        <v>2043</v>
      </c>
      <c r="AB13" s="23" t="n">
        <v>2044</v>
      </c>
      <c r="AC13" s="23" t="n">
        <v>2045</v>
      </c>
      <c r="AD13" s="23" t="n">
        <v>2046</v>
      </c>
      <c r="AE13" s="23" t="n">
        <v>2047</v>
      </c>
      <c r="AF13" s="23" t="n">
        <v>2048</v>
      </c>
      <c r="AG13" s="23" t="n">
        <v>2049</v>
      </c>
      <c r="AH13" s="23" t="n">
        <v>2050</v>
      </c>
      <c r="AI13" s="23" t="n">
        <v>2050</v>
      </c>
    </row>
    <row r="14" ht="15" customHeight="1" s="163" thickTop="1">
      <c r="B14" s="25" t="inlineStr">
        <is>
          <t>Petroleum and Other Liquids</t>
        </is>
      </c>
    </row>
    <row r="15" ht="15" customHeight="1" s="163">
      <c r="B15" s="25" t="inlineStr">
        <is>
          <t>(million Btu per barrel)</t>
        </is>
      </c>
    </row>
    <row r="16" ht="15" customHeight="1" s="163">
      <c r="A16" s="21" t="inlineStr">
        <is>
          <t>CNV000:aa_AsphaltandRoa</t>
        </is>
      </c>
      <c r="B16" s="26" t="inlineStr">
        <is>
          <t xml:space="preserve">  Asphalt and Road Oil</t>
        </is>
      </c>
      <c r="C16" s="173" t="n">
        <v>6.636</v>
      </c>
      <c r="D16" s="173" t="n">
        <v>6.636</v>
      </c>
      <c r="E16" s="173" t="n">
        <v>6.636</v>
      </c>
      <c r="F16" s="173" t="n">
        <v>6.636</v>
      </c>
      <c r="G16" s="173" t="n">
        <v>6.636</v>
      </c>
      <c r="H16" s="173" t="n">
        <v>6.636</v>
      </c>
      <c r="I16" s="173" t="n">
        <v>6.636</v>
      </c>
      <c r="J16" s="173" t="n">
        <v>6.636</v>
      </c>
      <c r="K16" s="173" t="n">
        <v>6.636</v>
      </c>
      <c r="L16" s="173" t="n">
        <v>6.636</v>
      </c>
      <c r="M16" s="173" t="n">
        <v>6.636</v>
      </c>
      <c r="N16" s="173" t="n">
        <v>6.636</v>
      </c>
      <c r="O16" s="173" t="n">
        <v>6.636</v>
      </c>
      <c r="P16" s="173" t="n">
        <v>6.636</v>
      </c>
      <c r="Q16" s="173" t="n">
        <v>6.636</v>
      </c>
      <c r="R16" s="173" t="n">
        <v>6.636</v>
      </c>
      <c r="S16" s="173" t="n">
        <v>6.636</v>
      </c>
      <c r="T16" s="173" t="n">
        <v>6.636</v>
      </c>
      <c r="U16" s="173" t="n">
        <v>6.636</v>
      </c>
      <c r="V16" s="173" t="n">
        <v>6.636</v>
      </c>
      <c r="W16" s="173" t="n">
        <v>6.636</v>
      </c>
      <c r="X16" s="173" t="n">
        <v>6.636</v>
      </c>
      <c r="Y16" s="173" t="n">
        <v>6.636</v>
      </c>
      <c r="Z16" s="173" t="n">
        <v>6.636</v>
      </c>
      <c r="AA16" s="173" t="n">
        <v>6.636</v>
      </c>
      <c r="AB16" s="173" t="n">
        <v>6.636</v>
      </c>
      <c r="AC16" s="173" t="n">
        <v>6.636</v>
      </c>
      <c r="AD16" s="173" t="n">
        <v>6.636</v>
      </c>
      <c r="AE16" s="173" t="n">
        <v>6.636</v>
      </c>
      <c r="AF16" s="173" t="n">
        <v>6.636</v>
      </c>
      <c r="AG16" s="173" t="n">
        <v>6.636</v>
      </c>
      <c r="AH16" s="173" t="n">
        <v>6.636</v>
      </c>
      <c r="AI16" s="170" t="n">
        <v>0</v>
      </c>
    </row>
    <row r="17" ht="15" customHeight="1" s="163">
      <c r="A17" s="21" t="inlineStr">
        <is>
          <t>CNV000:aa_AviationGasol</t>
        </is>
      </c>
      <c r="B17" s="26" t="inlineStr">
        <is>
          <t xml:space="preserve">  Aviation Gasoline</t>
        </is>
      </c>
      <c r="C17" s="173" t="n">
        <v>5.048</v>
      </c>
      <c r="D17" s="173" t="n">
        <v>5.048</v>
      </c>
      <c r="E17" s="173" t="n">
        <v>5.048</v>
      </c>
      <c r="F17" s="173" t="n">
        <v>5.048</v>
      </c>
      <c r="G17" s="173" t="n">
        <v>5.048</v>
      </c>
      <c r="H17" s="173" t="n">
        <v>5.048</v>
      </c>
      <c r="I17" s="173" t="n">
        <v>5.048</v>
      </c>
      <c r="J17" s="173" t="n">
        <v>5.048</v>
      </c>
      <c r="K17" s="173" t="n">
        <v>5.048</v>
      </c>
      <c r="L17" s="173" t="n">
        <v>5.048</v>
      </c>
      <c r="M17" s="173" t="n">
        <v>5.048</v>
      </c>
      <c r="N17" s="173" t="n">
        <v>5.048</v>
      </c>
      <c r="O17" s="173" t="n">
        <v>5.048</v>
      </c>
      <c r="P17" s="173" t="n">
        <v>5.048</v>
      </c>
      <c r="Q17" s="173" t="n">
        <v>5.048</v>
      </c>
      <c r="R17" s="173" t="n">
        <v>5.048</v>
      </c>
      <c r="S17" s="173" t="n">
        <v>5.048</v>
      </c>
      <c r="T17" s="173" t="n">
        <v>5.048</v>
      </c>
      <c r="U17" s="173" t="n">
        <v>5.048</v>
      </c>
      <c r="V17" s="173" t="n">
        <v>5.048</v>
      </c>
      <c r="W17" s="173" t="n">
        <v>5.048</v>
      </c>
      <c r="X17" s="173" t="n">
        <v>5.048</v>
      </c>
      <c r="Y17" s="173" t="n">
        <v>5.048</v>
      </c>
      <c r="Z17" s="173" t="n">
        <v>5.048</v>
      </c>
      <c r="AA17" s="173" t="n">
        <v>5.048</v>
      </c>
      <c r="AB17" s="173" t="n">
        <v>5.048</v>
      </c>
      <c r="AC17" s="173" t="n">
        <v>5.048</v>
      </c>
      <c r="AD17" s="173" t="n">
        <v>5.048</v>
      </c>
      <c r="AE17" s="173" t="n">
        <v>5.048</v>
      </c>
      <c r="AF17" s="173" t="n">
        <v>5.048</v>
      </c>
      <c r="AG17" s="173" t="n">
        <v>5.048</v>
      </c>
      <c r="AH17" s="173" t="n">
        <v>5.048</v>
      </c>
      <c r="AI17" s="170" t="n">
        <v>0</v>
      </c>
    </row>
    <row r="18" ht="15" customHeight="1" s="163">
      <c r="A18" s="21" t="inlineStr">
        <is>
          <t>CNV000:ea_Biodiesel</t>
        </is>
      </c>
      <c r="B18" s="26" t="inlineStr">
        <is>
          <t xml:space="preserve">  Biodiesel</t>
        </is>
      </c>
      <c r="C18" s="173" t="n">
        <v>5.359</v>
      </c>
      <c r="D18" s="173" t="n">
        <v>5.359</v>
      </c>
      <c r="E18" s="173" t="n">
        <v>5.359</v>
      </c>
      <c r="F18" s="173" t="n">
        <v>5.359</v>
      </c>
      <c r="G18" s="173" t="n">
        <v>5.359</v>
      </c>
      <c r="H18" s="173" t="n">
        <v>5.359</v>
      </c>
      <c r="I18" s="173" t="n">
        <v>5.359</v>
      </c>
      <c r="J18" s="173" t="n">
        <v>5.359</v>
      </c>
      <c r="K18" s="173" t="n">
        <v>5.359</v>
      </c>
      <c r="L18" s="173" t="n">
        <v>5.359</v>
      </c>
      <c r="M18" s="173" t="n">
        <v>5.359</v>
      </c>
      <c r="N18" s="173" t="n">
        <v>5.359</v>
      </c>
      <c r="O18" s="173" t="n">
        <v>5.359</v>
      </c>
      <c r="P18" s="173" t="n">
        <v>5.359</v>
      </c>
      <c r="Q18" s="173" t="n">
        <v>5.359</v>
      </c>
      <c r="R18" s="173" t="n">
        <v>5.359</v>
      </c>
      <c r="S18" s="173" t="n">
        <v>5.359</v>
      </c>
      <c r="T18" s="173" t="n">
        <v>5.359</v>
      </c>
      <c r="U18" s="173" t="n">
        <v>5.359</v>
      </c>
      <c r="V18" s="173" t="n">
        <v>5.359</v>
      </c>
      <c r="W18" s="173" t="n">
        <v>5.359</v>
      </c>
      <c r="X18" s="173" t="n">
        <v>5.359</v>
      </c>
      <c r="Y18" s="173" t="n">
        <v>5.359</v>
      </c>
      <c r="Z18" s="173" t="n">
        <v>5.359</v>
      </c>
      <c r="AA18" s="173" t="n">
        <v>5.359</v>
      </c>
      <c r="AB18" s="173" t="n">
        <v>5.359</v>
      </c>
      <c r="AC18" s="173" t="n">
        <v>5.359</v>
      </c>
      <c r="AD18" s="173" t="n">
        <v>5.359</v>
      </c>
      <c r="AE18" s="173" t="n">
        <v>5.359</v>
      </c>
      <c r="AF18" s="173" t="n">
        <v>5.359</v>
      </c>
      <c r="AG18" s="173" t="n">
        <v>5.359</v>
      </c>
      <c r="AH18" s="173" t="n">
        <v>5.359</v>
      </c>
      <c r="AI18" s="170" t="n">
        <v>0</v>
      </c>
    </row>
    <row r="19" ht="15" customHeight="1" s="163">
      <c r="A19" s="21" t="inlineStr">
        <is>
          <t>CNV000:aa_Distillate</t>
        </is>
      </c>
      <c r="B19" s="26" t="inlineStr">
        <is>
          <t xml:space="preserve">  Distillate Fuel Oil</t>
        </is>
      </c>
      <c r="C19" s="173" t="n">
        <v>5.825</v>
      </c>
      <c r="D19" s="173" t="n">
        <v>5.825</v>
      </c>
      <c r="E19" s="173" t="n">
        <v>5.825</v>
      </c>
      <c r="F19" s="173" t="n">
        <v>5.825</v>
      </c>
      <c r="G19" s="173" t="n">
        <v>5.825</v>
      </c>
      <c r="H19" s="173" t="n">
        <v>5.825</v>
      </c>
      <c r="I19" s="173" t="n">
        <v>5.825</v>
      </c>
      <c r="J19" s="173" t="n">
        <v>5.825</v>
      </c>
      <c r="K19" s="173" t="n">
        <v>5.825</v>
      </c>
      <c r="L19" s="173" t="n">
        <v>5.825</v>
      </c>
      <c r="M19" s="173" t="n">
        <v>5.825</v>
      </c>
      <c r="N19" s="173" t="n">
        <v>5.825</v>
      </c>
      <c r="O19" s="173" t="n">
        <v>5.825</v>
      </c>
      <c r="P19" s="173" t="n">
        <v>5.825</v>
      </c>
      <c r="Q19" s="173" t="n">
        <v>5.825</v>
      </c>
      <c r="R19" s="173" t="n">
        <v>5.825</v>
      </c>
      <c r="S19" s="173" t="n">
        <v>5.825</v>
      </c>
      <c r="T19" s="173" t="n">
        <v>5.825</v>
      </c>
      <c r="U19" s="173" t="n">
        <v>5.825</v>
      </c>
      <c r="V19" s="173" t="n">
        <v>5.825</v>
      </c>
      <c r="W19" s="173" t="n">
        <v>5.825</v>
      </c>
      <c r="X19" s="173" t="n">
        <v>5.825</v>
      </c>
      <c r="Y19" s="173" t="n">
        <v>5.825</v>
      </c>
      <c r="Z19" s="173" t="n">
        <v>5.825</v>
      </c>
      <c r="AA19" s="173" t="n">
        <v>5.825</v>
      </c>
      <c r="AB19" s="173" t="n">
        <v>5.825</v>
      </c>
      <c r="AC19" s="173" t="n">
        <v>5.825</v>
      </c>
      <c r="AD19" s="173" t="n">
        <v>5.825</v>
      </c>
      <c r="AE19" s="173" t="n">
        <v>5.825</v>
      </c>
      <c r="AF19" s="173" t="n">
        <v>5.825</v>
      </c>
      <c r="AG19" s="173" t="n">
        <v>5.825</v>
      </c>
      <c r="AH19" s="173" t="n">
        <v>5.825</v>
      </c>
      <c r="AI19" s="170" t="n">
        <v>0</v>
      </c>
    </row>
    <row r="20" ht="15" customHeight="1" s="163">
      <c r="A20" s="21" t="inlineStr">
        <is>
          <t>CNV000:aa_Residential</t>
        </is>
      </c>
      <c r="B20" s="26" t="inlineStr">
        <is>
          <t xml:space="preserve">    Residential</t>
        </is>
      </c>
      <c r="C20" s="173" t="n">
        <v>5.774495</v>
      </c>
      <c r="D20" s="173" t="n">
        <v>5.774243</v>
      </c>
      <c r="E20" s="173" t="n">
        <v>5.773247</v>
      </c>
      <c r="F20" s="173" t="n">
        <v>5.772089</v>
      </c>
      <c r="G20" s="173" t="n">
        <v>5.772036</v>
      </c>
      <c r="H20" s="173" t="n">
        <v>5.771943</v>
      </c>
      <c r="I20" s="173" t="n">
        <v>5.771772</v>
      </c>
      <c r="J20" s="173" t="n">
        <v>5.772083</v>
      </c>
      <c r="K20" s="173" t="n">
        <v>5.772353</v>
      </c>
      <c r="L20" s="173" t="n">
        <v>5.772017</v>
      </c>
      <c r="M20" s="173" t="n">
        <v>5.771494</v>
      </c>
      <c r="N20" s="173" t="n">
        <v>5.770727</v>
      </c>
      <c r="O20" s="173" t="n">
        <v>5.77121</v>
      </c>
      <c r="P20" s="173" t="n">
        <v>5.770951</v>
      </c>
      <c r="Q20" s="173" t="n">
        <v>5.771115</v>
      </c>
      <c r="R20" s="173" t="n">
        <v>5.77093</v>
      </c>
      <c r="S20" s="173" t="n">
        <v>5.771118</v>
      </c>
      <c r="T20" s="173" t="n">
        <v>5.770806</v>
      </c>
      <c r="U20" s="173" t="n">
        <v>5.772179</v>
      </c>
      <c r="V20" s="173" t="n">
        <v>5.770948</v>
      </c>
      <c r="W20" s="173" t="n">
        <v>5.771861</v>
      </c>
      <c r="X20" s="173" t="n">
        <v>5.77062</v>
      </c>
      <c r="Y20" s="173" t="n">
        <v>5.77089</v>
      </c>
      <c r="Z20" s="173" t="n">
        <v>5.77105</v>
      </c>
      <c r="AA20" s="173" t="n">
        <v>5.773028</v>
      </c>
      <c r="AB20" s="173" t="n">
        <v>5.771064</v>
      </c>
      <c r="AC20" s="173" t="n">
        <v>5.770857</v>
      </c>
      <c r="AD20" s="173" t="n">
        <v>5.770606</v>
      </c>
      <c r="AE20" s="173" t="n">
        <v>5.772445</v>
      </c>
      <c r="AF20" s="173" t="n">
        <v>5.773319</v>
      </c>
      <c r="AG20" s="173" t="n">
        <v>5.773435</v>
      </c>
      <c r="AH20" s="173" t="n">
        <v>5.772675</v>
      </c>
      <c r="AI20" s="170" t="n">
        <v>-1e-05</v>
      </c>
    </row>
    <row r="21" ht="15" customHeight="1" s="163">
      <c r="A21" s="21" t="inlineStr">
        <is>
          <t>CNV000:aa_Commercial</t>
        </is>
      </c>
      <c r="B21" s="26" t="inlineStr">
        <is>
          <t xml:space="preserve">    Commercial</t>
        </is>
      </c>
      <c r="C21" s="173" t="n">
        <v>5.774495</v>
      </c>
      <c r="D21" s="173" t="n">
        <v>5.774243</v>
      </c>
      <c r="E21" s="173" t="n">
        <v>5.773247</v>
      </c>
      <c r="F21" s="173" t="n">
        <v>5.772089</v>
      </c>
      <c r="G21" s="173" t="n">
        <v>5.772036</v>
      </c>
      <c r="H21" s="173" t="n">
        <v>5.771943</v>
      </c>
      <c r="I21" s="173" t="n">
        <v>5.771772</v>
      </c>
      <c r="J21" s="173" t="n">
        <v>5.772083</v>
      </c>
      <c r="K21" s="173" t="n">
        <v>5.772353</v>
      </c>
      <c r="L21" s="173" t="n">
        <v>5.772017</v>
      </c>
      <c r="M21" s="173" t="n">
        <v>5.771494</v>
      </c>
      <c r="N21" s="173" t="n">
        <v>5.770727</v>
      </c>
      <c r="O21" s="173" t="n">
        <v>5.77121</v>
      </c>
      <c r="P21" s="173" t="n">
        <v>5.770951</v>
      </c>
      <c r="Q21" s="173" t="n">
        <v>5.771115</v>
      </c>
      <c r="R21" s="173" t="n">
        <v>5.77093</v>
      </c>
      <c r="S21" s="173" t="n">
        <v>5.771118</v>
      </c>
      <c r="T21" s="173" t="n">
        <v>5.770806</v>
      </c>
      <c r="U21" s="173" t="n">
        <v>5.772179</v>
      </c>
      <c r="V21" s="173" t="n">
        <v>5.770948</v>
      </c>
      <c r="W21" s="173" t="n">
        <v>5.771861</v>
      </c>
      <c r="X21" s="173" t="n">
        <v>5.77062</v>
      </c>
      <c r="Y21" s="173" t="n">
        <v>5.77089</v>
      </c>
      <c r="Z21" s="173" t="n">
        <v>5.77105</v>
      </c>
      <c r="AA21" s="173" t="n">
        <v>5.773028</v>
      </c>
      <c r="AB21" s="173" t="n">
        <v>5.771064</v>
      </c>
      <c r="AC21" s="173" t="n">
        <v>5.770857</v>
      </c>
      <c r="AD21" s="173" t="n">
        <v>5.770606</v>
      </c>
      <c r="AE21" s="173" t="n">
        <v>5.772445</v>
      </c>
      <c r="AF21" s="173" t="n">
        <v>5.773319</v>
      </c>
      <c r="AG21" s="173" t="n">
        <v>5.773435</v>
      </c>
      <c r="AH21" s="173" t="n">
        <v>5.772675</v>
      </c>
      <c r="AI21" s="170" t="n">
        <v>-1e-05</v>
      </c>
    </row>
    <row r="22" ht="15" customHeight="1" s="163">
      <c r="A22" s="21" t="inlineStr">
        <is>
          <t>CNV000:aa_Transportatio</t>
        </is>
      </c>
      <c r="B22" s="26" t="inlineStr">
        <is>
          <t xml:space="preserve">    Transportation</t>
        </is>
      </c>
      <c r="C22" s="173" t="n">
        <v>5.774495</v>
      </c>
      <c r="D22" s="173" t="n">
        <v>5.774243</v>
      </c>
      <c r="E22" s="173" t="n">
        <v>5.773247</v>
      </c>
      <c r="F22" s="173" t="n">
        <v>5.772089</v>
      </c>
      <c r="G22" s="173" t="n">
        <v>5.772036</v>
      </c>
      <c r="H22" s="173" t="n">
        <v>5.771943</v>
      </c>
      <c r="I22" s="173" t="n">
        <v>5.771772</v>
      </c>
      <c r="J22" s="173" t="n">
        <v>5.772083</v>
      </c>
      <c r="K22" s="173" t="n">
        <v>5.772353</v>
      </c>
      <c r="L22" s="173" t="n">
        <v>5.772017</v>
      </c>
      <c r="M22" s="173" t="n">
        <v>5.771494</v>
      </c>
      <c r="N22" s="173" t="n">
        <v>5.770727</v>
      </c>
      <c r="O22" s="173" t="n">
        <v>5.77121</v>
      </c>
      <c r="P22" s="173" t="n">
        <v>5.770951</v>
      </c>
      <c r="Q22" s="173" t="n">
        <v>5.771115</v>
      </c>
      <c r="R22" s="173" t="n">
        <v>5.77093</v>
      </c>
      <c r="S22" s="173" t="n">
        <v>5.771118</v>
      </c>
      <c r="T22" s="173" t="n">
        <v>5.770806</v>
      </c>
      <c r="U22" s="173" t="n">
        <v>5.772179</v>
      </c>
      <c r="V22" s="173" t="n">
        <v>5.770948</v>
      </c>
      <c r="W22" s="173" t="n">
        <v>5.771861</v>
      </c>
      <c r="X22" s="173" t="n">
        <v>5.77062</v>
      </c>
      <c r="Y22" s="173" t="n">
        <v>5.77089</v>
      </c>
      <c r="Z22" s="173" t="n">
        <v>5.77105</v>
      </c>
      <c r="AA22" s="173" t="n">
        <v>5.773028</v>
      </c>
      <c r="AB22" s="173" t="n">
        <v>5.771064</v>
      </c>
      <c r="AC22" s="173" t="n">
        <v>5.770857</v>
      </c>
      <c r="AD22" s="173" t="n">
        <v>5.770606</v>
      </c>
      <c r="AE22" s="173" t="n">
        <v>5.772445</v>
      </c>
      <c r="AF22" s="173" t="n">
        <v>5.773319</v>
      </c>
      <c r="AG22" s="173" t="n">
        <v>5.773435</v>
      </c>
      <c r="AH22" s="173" t="n">
        <v>5.772675</v>
      </c>
      <c r="AI22" s="170" t="n">
        <v>-1e-05</v>
      </c>
    </row>
    <row r="23" ht="15" customHeight="1" s="163">
      <c r="A23" s="21" t="inlineStr">
        <is>
          <t>CNV000:aa_Industrial</t>
        </is>
      </c>
      <c r="B23" s="26" t="inlineStr">
        <is>
          <t xml:space="preserve">    Industrial</t>
        </is>
      </c>
      <c r="C23" s="173" t="n">
        <v>5.774495</v>
      </c>
      <c r="D23" s="173" t="n">
        <v>5.774243</v>
      </c>
      <c r="E23" s="173" t="n">
        <v>5.773247</v>
      </c>
      <c r="F23" s="173" t="n">
        <v>5.772089</v>
      </c>
      <c r="G23" s="173" t="n">
        <v>5.772036</v>
      </c>
      <c r="H23" s="173" t="n">
        <v>5.771943</v>
      </c>
      <c r="I23" s="173" t="n">
        <v>5.771772</v>
      </c>
      <c r="J23" s="173" t="n">
        <v>5.772083</v>
      </c>
      <c r="K23" s="173" t="n">
        <v>5.772353</v>
      </c>
      <c r="L23" s="173" t="n">
        <v>5.772017</v>
      </c>
      <c r="M23" s="173" t="n">
        <v>5.771494</v>
      </c>
      <c r="N23" s="173" t="n">
        <v>5.770727</v>
      </c>
      <c r="O23" s="173" t="n">
        <v>5.77121</v>
      </c>
      <c r="P23" s="173" t="n">
        <v>5.770951</v>
      </c>
      <c r="Q23" s="173" t="n">
        <v>5.771115</v>
      </c>
      <c r="R23" s="173" t="n">
        <v>5.77093</v>
      </c>
      <c r="S23" s="173" t="n">
        <v>5.771118</v>
      </c>
      <c r="T23" s="173" t="n">
        <v>5.770806</v>
      </c>
      <c r="U23" s="173" t="n">
        <v>5.772179</v>
      </c>
      <c r="V23" s="173" t="n">
        <v>5.770948</v>
      </c>
      <c r="W23" s="173" t="n">
        <v>5.771861</v>
      </c>
      <c r="X23" s="173" t="n">
        <v>5.77062</v>
      </c>
      <c r="Y23" s="173" t="n">
        <v>5.77089</v>
      </c>
      <c r="Z23" s="173" t="n">
        <v>5.77105</v>
      </c>
      <c r="AA23" s="173" t="n">
        <v>5.773028</v>
      </c>
      <c r="AB23" s="173" t="n">
        <v>5.771064</v>
      </c>
      <c r="AC23" s="173" t="n">
        <v>5.770857</v>
      </c>
      <c r="AD23" s="173" t="n">
        <v>5.770606</v>
      </c>
      <c r="AE23" s="173" t="n">
        <v>5.772445</v>
      </c>
      <c r="AF23" s="173" t="n">
        <v>5.773319</v>
      </c>
      <c r="AG23" s="173" t="n">
        <v>5.773435</v>
      </c>
      <c r="AH23" s="173" t="n">
        <v>5.772675</v>
      </c>
      <c r="AI23" s="170" t="n">
        <v>-1e-05</v>
      </c>
    </row>
    <row r="24" ht="15" customHeight="1" s="163">
      <c r="A24" s="21" t="inlineStr">
        <is>
          <t>CNV000:aa_ElectricPower</t>
        </is>
      </c>
      <c r="B24" s="26" t="inlineStr">
        <is>
          <t xml:space="preserve">    Electric Power</t>
        </is>
      </c>
      <c r="C24" s="173" t="n">
        <v>5.774495</v>
      </c>
      <c r="D24" s="173" t="n">
        <v>5.774243</v>
      </c>
      <c r="E24" s="173" t="n">
        <v>5.773247</v>
      </c>
      <c r="F24" s="173" t="n">
        <v>5.772089</v>
      </c>
      <c r="G24" s="173" t="n">
        <v>5.772036</v>
      </c>
      <c r="H24" s="173" t="n">
        <v>5.771943</v>
      </c>
      <c r="I24" s="173" t="n">
        <v>5.771772</v>
      </c>
      <c r="J24" s="173" t="n">
        <v>5.772083</v>
      </c>
      <c r="K24" s="173" t="n">
        <v>5.772353</v>
      </c>
      <c r="L24" s="173" t="n">
        <v>5.772017</v>
      </c>
      <c r="M24" s="173" t="n">
        <v>5.771494</v>
      </c>
      <c r="N24" s="173" t="n">
        <v>5.770727</v>
      </c>
      <c r="O24" s="173" t="n">
        <v>5.77121</v>
      </c>
      <c r="P24" s="173" t="n">
        <v>5.770951</v>
      </c>
      <c r="Q24" s="173" t="n">
        <v>5.771115</v>
      </c>
      <c r="R24" s="173" t="n">
        <v>5.77093</v>
      </c>
      <c r="S24" s="173" t="n">
        <v>5.771118</v>
      </c>
      <c r="T24" s="173" t="n">
        <v>5.770806</v>
      </c>
      <c r="U24" s="173" t="n">
        <v>5.772179</v>
      </c>
      <c r="V24" s="173" t="n">
        <v>5.770948</v>
      </c>
      <c r="W24" s="173" t="n">
        <v>5.771861</v>
      </c>
      <c r="X24" s="173" t="n">
        <v>5.77062</v>
      </c>
      <c r="Y24" s="173" t="n">
        <v>5.77089</v>
      </c>
      <c r="Z24" s="173" t="n">
        <v>5.77105</v>
      </c>
      <c r="AA24" s="173" t="n">
        <v>5.773028</v>
      </c>
      <c r="AB24" s="173" t="n">
        <v>5.771064</v>
      </c>
      <c r="AC24" s="173" t="n">
        <v>5.770857</v>
      </c>
      <c r="AD24" s="173" t="n">
        <v>5.770606</v>
      </c>
      <c r="AE24" s="173" t="n">
        <v>5.772445</v>
      </c>
      <c r="AF24" s="173" t="n">
        <v>5.773319</v>
      </c>
      <c r="AG24" s="173" t="n">
        <v>5.773435</v>
      </c>
      <c r="AH24" s="173" t="n">
        <v>5.772675</v>
      </c>
      <c r="AI24" s="170" t="n">
        <v>-1e-05</v>
      </c>
    </row>
    <row r="25" ht="15" customHeight="1" s="163">
      <c r="A25" s="21" t="inlineStr">
        <is>
          <t>CNV000:aa_TotalDistilla</t>
        </is>
      </c>
      <c r="B25" s="26" t="inlineStr">
        <is>
          <t xml:space="preserve">      Total Distillate</t>
        </is>
      </c>
      <c r="C25" s="173" t="n">
        <v>5.774495</v>
      </c>
      <c r="D25" s="173" t="n">
        <v>5.774243</v>
      </c>
      <c r="E25" s="173" t="n">
        <v>5.773248</v>
      </c>
      <c r="F25" s="173" t="n">
        <v>5.772089</v>
      </c>
      <c r="G25" s="173" t="n">
        <v>5.772036</v>
      </c>
      <c r="H25" s="173" t="n">
        <v>5.771944</v>
      </c>
      <c r="I25" s="173" t="n">
        <v>5.771772</v>
      </c>
      <c r="J25" s="173" t="n">
        <v>5.772083</v>
      </c>
      <c r="K25" s="173" t="n">
        <v>5.772353</v>
      </c>
      <c r="L25" s="173" t="n">
        <v>5.772018</v>
      </c>
      <c r="M25" s="173" t="n">
        <v>5.771494</v>
      </c>
      <c r="N25" s="173" t="n">
        <v>5.770726</v>
      </c>
      <c r="O25" s="173" t="n">
        <v>5.77121</v>
      </c>
      <c r="P25" s="173" t="n">
        <v>5.770951</v>
      </c>
      <c r="Q25" s="173" t="n">
        <v>5.771115</v>
      </c>
      <c r="R25" s="173" t="n">
        <v>5.77093</v>
      </c>
      <c r="S25" s="173" t="n">
        <v>5.771118</v>
      </c>
      <c r="T25" s="173" t="n">
        <v>5.770806</v>
      </c>
      <c r="U25" s="173" t="n">
        <v>5.772179</v>
      </c>
      <c r="V25" s="173" t="n">
        <v>5.770948</v>
      </c>
      <c r="W25" s="173" t="n">
        <v>5.771861</v>
      </c>
      <c r="X25" s="173" t="n">
        <v>5.77062</v>
      </c>
      <c r="Y25" s="173" t="n">
        <v>5.77089</v>
      </c>
      <c r="Z25" s="173" t="n">
        <v>5.771051</v>
      </c>
      <c r="AA25" s="173" t="n">
        <v>5.773028</v>
      </c>
      <c r="AB25" s="173" t="n">
        <v>5.771063</v>
      </c>
      <c r="AC25" s="173" t="n">
        <v>5.770857</v>
      </c>
      <c r="AD25" s="173" t="n">
        <v>5.770607</v>
      </c>
      <c r="AE25" s="173" t="n">
        <v>5.772445</v>
      </c>
      <c r="AF25" s="173" t="n">
        <v>5.773318</v>
      </c>
      <c r="AG25" s="173" t="n">
        <v>5.773435</v>
      </c>
      <c r="AH25" s="173" t="n">
        <v>5.772674</v>
      </c>
      <c r="AI25" s="170" t="n">
        <v>-1e-05</v>
      </c>
    </row>
    <row r="26" ht="15" customHeight="1" s="163">
      <c r="A26" s="21" t="inlineStr">
        <is>
          <t>CNV000:aa_DistLowSulf</t>
        </is>
      </c>
      <c r="B26" s="26" t="inlineStr">
        <is>
          <t xml:space="preserve">  Distillate Fuel Oil - Low Sulfur Diesel</t>
        </is>
      </c>
      <c r="C26" s="173" t="n">
        <v>5.817</v>
      </c>
      <c r="D26" s="173" t="n">
        <v>5.817</v>
      </c>
      <c r="E26" s="173" t="n">
        <v>5.817</v>
      </c>
      <c r="F26" s="173" t="n">
        <v>5.817</v>
      </c>
      <c r="G26" s="173" t="n">
        <v>5.817</v>
      </c>
      <c r="H26" s="173" t="n">
        <v>5.817</v>
      </c>
      <c r="I26" s="173" t="n">
        <v>5.817</v>
      </c>
      <c r="J26" s="173" t="n">
        <v>5.817</v>
      </c>
      <c r="K26" s="173" t="n">
        <v>5.817</v>
      </c>
      <c r="L26" s="173" t="n">
        <v>5.817</v>
      </c>
      <c r="M26" s="173" t="n">
        <v>5.817</v>
      </c>
      <c r="N26" s="173" t="n">
        <v>5.817</v>
      </c>
      <c r="O26" s="173" t="n">
        <v>5.817</v>
      </c>
      <c r="P26" s="173" t="n">
        <v>5.817</v>
      </c>
      <c r="Q26" s="173" t="n">
        <v>5.817</v>
      </c>
      <c r="R26" s="173" t="n">
        <v>5.817</v>
      </c>
      <c r="S26" s="173" t="n">
        <v>5.817</v>
      </c>
      <c r="T26" s="173" t="n">
        <v>5.817</v>
      </c>
      <c r="U26" s="173" t="n">
        <v>5.817</v>
      </c>
      <c r="V26" s="173" t="n">
        <v>5.817</v>
      </c>
      <c r="W26" s="173" t="n">
        <v>5.817</v>
      </c>
      <c r="X26" s="173" t="n">
        <v>5.817</v>
      </c>
      <c r="Y26" s="173" t="n">
        <v>5.817</v>
      </c>
      <c r="Z26" s="173" t="n">
        <v>5.817</v>
      </c>
      <c r="AA26" s="173" t="n">
        <v>5.817</v>
      </c>
      <c r="AB26" s="173" t="n">
        <v>5.817</v>
      </c>
      <c r="AC26" s="173" t="n">
        <v>5.817</v>
      </c>
      <c r="AD26" s="173" t="n">
        <v>5.817</v>
      </c>
      <c r="AE26" s="173" t="n">
        <v>5.817</v>
      </c>
      <c r="AF26" s="173" t="n">
        <v>5.817</v>
      </c>
      <c r="AG26" s="173" t="n">
        <v>5.817</v>
      </c>
      <c r="AH26" s="173" t="n">
        <v>5.817</v>
      </c>
      <c r="AI26" s="170" t="n">
        <v>0</v>
      </c>
    </row>
    <row r="27" ht="15" customHeight="1" s="163">
      <c r="A27" s="21" t="inlineStr">
        <is>
          <t>CNV000:aa_DistUltraLow</t>
        </is>
      </c>
      <c r="B27" s="26" t="inlineStr">
        <is>
          <t xml:space="preserve">  Distillate Fuel Oil - Ultra Low Sulfur Diesel</t>
        </is>
      </c>
      <c r="C27" s="173" t="n">
        <v>5.77</v>
      </c>
      <c r="D27" s="173" t="n">
        <v>5.77</v>
      </c>
      <c r="E27" s="173" t="n">
        <v>5.77</v>
      </c>
      <c r="F27" s="173" t="n">
        <v>5.77</v>
      </c>
      <c r="G27" s="173" t="n">
        <v>5.77</v>
      </c>
      <c r="H27" s="173" t="n">
        <v>5.77</v>
      </c>
      <c r="I27" s="173" t="n">
        <v>5.77</v>
      </c>
      <c r="J27" s="173" t="n">
        <v>5.77</v>
      </c>
      <c r="K27" s="173" t="n">
        <v>5.77</v>
      </c>
      <c r="L27" s="173" t="n">
        <v>5.77</v>
      </c>
      <c r="M27" s="173" t="n">
        <v>5.77</v>
      </c>
      <c r="N27" s="173" t="n">
        <v>5.77</v>
      </c>
      <c r="O27" s="173" t="n">
        <v>5.77</v>
      </c>
      <c r="P27" s="173" t="n">
        <v>5.77</v>
      </c>
      <c r="Q27" s="173" t="n">
        <v>5.77</v>
      </c>
      <c r="R27" s="173" t="n">
        <v>5.77</v>
      </c>
      <c r="S27" s="173" t="n">
        <v>5.77</v>
      </c>
      <c r="T27" s="173" t="n">
        <v>5.77</v>
      </c>
      <c r="U27" s="173" t="n">
        <v>5.77</v>
      </c>
      <c r="V27" s="173" t="n">
        <v>5.77</v>
      </c>
      <c r="W27" s="173" t="n">
        <v>5.77</v>
      </c>
      <c r="X27" s="173" t="n">
        <v>5.77</v>
      </c>
      <c r="Y27" s="173" t="n">
        <v>5.77</v>
      </c>
      <c r="Z27" s="173" t="n">
        <v>5.77</v>
      </c>
      <c r="AA27" s="173" t="n">
        <v>5.77</v>
      </c>
      <c r="AB27" s="173" t="n">
        <v>5.77</v>
      </c>
      <c r="AC27" s="173" t="n">
        <v>5.77</v>
      </c>
      <c r="AD27" s="173" t="n">
        <v>5.77</v>
      </c>
      <c r="AE27" s="173" t="n">
        <v>5.77</v>
      </c>
      <c r="AF27" s="173" t="n">
        <v>5.77</v>
      </c>
      <c r="AG27" s="173" t="n">
        <v>5.77</v>
      </c>
      <c r="AH27" s="173" t="n">
        <v>5.77</v>
      </c>
      <c r="AI27" s="170" t="n">
        <v>0</v>
      </c>
    </row>
    <row r="28" ht="15" customHeight="1" s="163">
      <c r="A28" s="21" t="inlineStr">
        <is>
          <t>CNV000:aa_Ethanol</t>
        </is>
      </c>
      <c r="B28" s="26" t="inlineStr">
        <is>
          <t xml:space="preserve">  Ethanol including denaturant</t>
        </is>
      </c>
      <c r="C28" s="173" t="n">
        <v>3.553</v>
      </c>
      <c r="D28" s="173" t="n">
        <v>3.553</v>
      </c>
      <c r="E28" s="173" t="n">
        <v>3.553</v>
      </c>
      <c r="F28" s="173" t="n">
        <v>3.553</v>
      </c>
      <c r="G28" s="173" t="n">
        <v>3.553</v>
      </c>
      <c r="H28" s="173" t="n">
        <v>3.553</v>
      </c>
      <c r="I28" s="173" t="n">
        <v>3.553</v>
      </c>
      <c r="J28" s="173" t="n">
        <v>3.553</v>
      </c>
      <c r="K28" s="173" t="n">
        <v>3.553</v>
      </c>
      <c r="L28" s="173" t="n">
        <v>3.553</v>
      </c>
      <c r="M28" s="173" t="n">
        <v>3.553</v>
      </c>
      <c r="N28" s="173" t="n">
        <v>3.553</v>
      </c>
      <c r="O28" s="173" t="n">
        <v>3.553</v>
      </c>
      <c r="P28" s="173" t="n">
        <v>3.553</v>
      </c>
      <c r="Q28" s="173" t="n">
        <v>3.553</v>
      </c>
      <c r="R28" s="173" t="n">
        <v>3.553</v>
      </c>
      <c r="S28" s="173" t="n">
        <v>3.553</v>
      </c>
      <c r="T28" s="173" t="n">
        <v>3.553</v>
      </c>
      <c r="U28" s="173" t="n">
        <v>3.553</v>
      </c>
      <c r="V28" s="173" t="n">
        <v>3.553</v>
      </c>
      <c r="W28" s="173" t="n">
        <v>3.553</v>
      </c>
      <c r="X28" s="173" t="n">
        <v>3.553</v>
      </c>
      <c r="Y28" s="173" t="n">
        <v>3.553</v>
      </c>
      <c r="Z28" s="173" t="n">
        <v>3.553</v>
      </c>
      <c r="AA28" s="173" t="n">
        <v>3.553</v>
      </c>
      <c r="AB28" s="173" t="n">
        <v>3.553</v>
      </c>
      <c r="AC28" s="173" t="n">
        <v>3.553</v>
      </c>
      <c r="AD28" s="173" t="n">
        <v>3.553</v>
      </c>
      <c r="AE28" s="173" t="n">
        <v>3.553</v>
      </c>
      <c r="AF28" s="173" t="n">
        <v>3.553</v>
      </c>
      <c r="AG28" s="173" t="n">
        <v>3.553</v>
      </c>
      <c r="AH28" s="173" t="n">
        <v>3.553</v>
      </c>
      <c r="AI28" s="170" t="n">
        <v>0</v>
      </c>
    </row>
    <row r="29" ht="15" customHeight="1" s="163">
      <c r="A29" s="21" t="inlineStr">
        <is>
          <t>CNV000:aa_E85</t>
        </is>
      </c>
      <c r="B29" s="26" t="inlineStr">
        <is>
          <t xml:space="preserve">  E85</t>
        </is>
      </c>
      <c r="C29" s="173" t="n">
        <v>3.987013</v>
      </c>
      <c r="D29" s="173" t="n">
        <v>3.987013</v>
      </c>
      <c r="E29" s="173" t="n">
        <v>3.987013</v>
      </c>
      <c r="F29" s="173" t="n">
        <v>3.987013</v>
      </c>
      <c r="G29" s="173" t="n">
        <v>3.987013</v>
      </c>
      <c r="H29" s="173" t="n">
        <v>3.987013</v>
      </c>
      <c r="I29" s="173" t="n">
        <v>3.987013</v>
      </c>
      <c r="J29" s="173" t="n">
        <v>3.987013</v>
      </c>
      <c r="K29" s="173" t="n">
        <v>3.987013</v>
      </c>
      <c r="L29" s="173" t="n">
        <v>3.987013</v>
      </c>
      <c r="M29" s="173" t="n">
        <v>3.987013</v>
      </c>
      <c r="N29" s="173" t="n">
        <v>3.987013</v>
      </c>
      <c r="O29" s="173" t="n">
        <v>3.987013</v>
      </c>
      <c r="P29" s="173" t="n">
        <v>3.987013</v>
      </c>
      <c r="Q29" s="173" t="n">
        <v>3.987013</v>
      </c>
      <c r="R29" s="173" t="n">
        <v>3.987013</v>
      </c>
      <c r="S29" s="173" t="n">
        <v>3.987013</v>
      </c>
      <c r="T29" s="173" t="n">
        <v>3.987013</v>
      </c>
      <c r="U29" s="173" t="n">
        <v>3.987013</v>
      </c>
      <c r="V29" s="173" t="n">
        <v>3.987013</v>
      </c>
      <c r="W29" s="173" t="n">
        <v>3.987013</v>
      </c>
      <c r="X29" s="173" t="n">
        <v>3.987013</v>
      </c>
      <c r="Y29" s="173" t="n">
        <v>3.987013</v>
      </c>
      <c r="Z29" s="173" t="n">
        <v>3.987013</v>
      </c>
      <c r="AA29" s="173" t="n">
        <v>3.987013</v>
      </c>
      <c r="AB29" s="173" t="n">
        <v>3.987013</v>
      </c>
      <c r="AC29" s="173" t="n">
        <v>3.987013</v>
      </c>
      <c r="AD29" s="173" t="n">
        <v>3.987013</v>
      </c>
      <c r="AE29" s="173" t="n">
        <v>3.987013</v>
      </c>
      <c r="AF29" s="173" t="n">
        <v>3.987013</v>
      </c>
      <c r="AG29" s="173" t="n">
        <v>3.987013</v>
      </c>
      <c r="AH29" s="173" t="n">
        <v>3.987013</v>
      </c>
      <c r="AI29" s="170" t="n">
        <v>0</v>
      </c>
    </row>
    <row r="30" ht="15" customHeight="1" s="163">
      <c r="A30" s="21" t="inlineStr">
        <is>
          <t>CNV000:aa_JetFuel-Keros</t>
        </is>
      </c>
      <c r="B30" s="26" t="inlineStr">
        <is>
          <t xml:space="preserve">  Jet Fuel - Kerosene</t>
        </is>
      </c>
      <c r="C30" s="173" t="n">
        <v>5.67</v>
      </c>
      <c r="D30" s="173" t="n">
        <v>5.67</v>
      </c>
      <c r="E30" s="173" t="n">
        <v>5.67</v>
      </c>
      <c r="F30" s="173" t="n">
        <v>5.67</v>
      </c>
      <c r="G30" s="173" t="n">
        <v>5.67</v>
      </c>
      <c r="H30" s="173" t="n">
        <v>5.67</v>
      </c>
      <c r="I30" s="173" t="n">
        <v>5.67</v>
      </c>
      <c r="J30" s="173" t="n">
        <v>5.67</v>
      </c>
      <c r="K30" s="173" t="n">
        <v>5.67</v>
      </c>
      <c r="L30" s="173" t="n">
        <v>5.67</v>
      </c>
      <c r="M30" s="173" t="n">
        <v>5.67</v>
      </c>
      <c r="N30" s="173" t="n">
        <v>5.67</v>
      </c>
      <c r="O30" s="173" t="n">
        <v>5.67</v>
      </c>
      <c r="P30" s="173" t="n">
        <v>5.67</v>
      </c>
      <c r="Q30" s="173" t="n">
        <v>5.67</v>
      </c>
      <c r="R30" s="173" t="n">
        <v>5.67</v>
      </c>
      <c r="S30" s="173" t="n">
        <v>5.67</v>
      </c>
      <c r="T30" s="173" t="n">
        <v>5.67</v>
      </c>
      <c r="U30" s="173" t="n">
        <v>5.67</v>
      </c>
      <c r="V30" s="173" t="n">
        <v>5.67</v>
      </c>
      <c r="W30" s="173" t="n">
        <v>5.67</v>
      </c>
      <c r="X30" s="173" t="n">
        <v>5.67</v>
      </c>
      <c r="Y30" s="173" t="n">
        <v>5.67</v>
      </c>
      <c r="Z30" s="173" t="n">
        <v>5.67</v>
      </c>
      <c r="AA30" s="173" t="n">
        <v>5.67</v>
      </c>
      <c r="AB30" s="173" t="n">
        <v>5.67</v>
      </c>
      <c r="AC30" s="173" t="n">
        <v>5.67</v>
      </c>
      <c r="AD30" s="173" t="n">
        <v>5.67</v>
      </c>
      <c r="AE30" s="173" t="n">
        <v>5.67</v>
      </c>
      <c r="AF30" s="173" t="n">
        <v>5.67</v>
      </c>
      <c r="AG30" s="173" t="n">
        <v>5.67</v>
      </c>
      <c r="AH30" s="173" t="n">
        <v>5.67</v>
      </c>
      <c r="AI30" s="170" t="n">
        <v>0</v>
      </c>
    </row>
    <row r="31" ht="15" customHeight="1" s="163">
      <c r="A31" s="21" t="inlineStr">
        <is>
          <t>CNV000:aa_Lubricants</t>
        </is>
      </c>
      <c r="B31" s="26" t="inlineStr">
        <is>
          <t xml:space="preserve">  Lubricants</t>
        </is>
      </c>
      <c r="C31" s="173" t="n">
        <v>6.065</v>
      </c>
      <c r="D31" s="173" t="n">
        <v>6.065</v>
      </c>
      <c r="E31" s="173" t="n">
        <v>6.065</v>
      </c>
      <c r="F31" s="173" t="n">
        <v>6.065</v>
      </c>
      <c r="G31" s="173" t="n">
        <v>6.065</v>
      </c>
      <c r="H31" s="173" t="n">
        <v>6.065</v>
      </c>
      <c r="I31" s="173" t="n">
        <v>6.065</v>
      </c>
      <c r="J31" s="173" t="n">
        <v>6.065</v>
      </c>
      <c r="K31" s="173" t="n">
        <v>6.065</v>
      </c>
      <c r="L31" s="173" t="n">
        <v>6.065</v>
      </c>
      <c r="M31" s="173" t="n">
        <v>6.065</v>
      </c>
      <c r="N31" s="173" t="n">
        <v>6.065</v>
      </c>
      <c r="O31" s="173" t="n">
        <v>6.065</v>
      </c>
      <c r="P31" s="173" t="n">
        <v>6.065</v>
      </c>
      <c r="Q31" s="173" t="n">
        <v>6.065</v>
      </c>
      <c r="R31" s="173" t="n">
        <v>6.065</v>
      </c>
      <c r="S31" s="173" t="n">
        <v>6.065</v>
      </c>
      <c r="T31" s="173" t="n">
        <v>6.065</v>
      </c>
      <c r="U31" s="173" t="n">
        <v>6.065</v>
      </c>
      <c r="V31" s="173" t="n">
        <v>6.065</v>
      </c>
      <c r="W31" s="173" t="n">
        <v>6.065</v>
      </c>
      <c r="X31" s="173" t="n">
        <v>6.065</v>
      </c>
      <c r="Y31" s="173" t="n">
        <v>6.065</v>
      </c>
      <c r="Z31" s="173" t="n">
        <v>6.065</v>
      </c>
      <c r="AA31" s="173" t="n">
        <v>6.065</v>
      </c>
      <c r="AB31" s="173" t="n">
        <v>6.065</v>
      </c>
      <c r="AC31" s="173" t="n">
        <v>6.065</v>
      </c>
      <c r="AD31" s="173" t="n">
        <v>6.065</v>
      </c>
      <c r="AE31" s="173" t="n">
        <v>6.065</v>
      </c>
      <c r="AF31" s="173" t="n">
        <v>6.065</v>
      </c>
      <c r="AG31" s="173" t="n">
        <v>6.065</v>
      </c>
      <c r="AH31" s="173" t="n">
        <v>6.065</v>
      </c>
      <c r="AI31" s="170" t="n">
        <v>0</v>
      </c>
    </row>
    <row r="32" ht="15" customHeight="1" s="163">
      <c r="A32" s="21" t="inlineStr">
        <is>
          <t>CNV000:aa_MotorGasoline</t>
        </is>
      </c>
      <c r="B32" s="26" t="inlineStr">
        <is>
          <t xml:space="preserve">  Motor Gasoline Average</t>
        </is>
      </c>
      <c r="C32" s="173" t="n">
        <v>5.05386</v>
      </c>
      <c r="D32" s="173" t="n">
        <v>5.053543</v>
      </c>
      <c r="E32" s="173" t="n">
        <v>5.053223</v>
      </c>
      <c r="F32" s="173" t="n">
        <v>5.0529</v>
      </c>
      <c r="G32" s="173" t="n">
        <v>5.052573</v>
      </c>
      <c r="H32" s="173" t="n">
        <v>5.052236</v>
      </c>
      <c r="I32" s="173" t="n">
        <v>5.051097</v>
      </c>
      <c r="J32" s="173" t="n">
        <v>5.049826</v>
      </c>
      <c r="K32" s="173" t="n">
        <v>5.04855</v>
      </c>
      <c r="L32" s="173" t="n">
        <v>5.047413</v>
      </c>
      <c r="M32" s="173" t="n">
        <v>5.046274</v>
      </c>
      <c r="N32" s="173" t="n">
        <v>5.045039</v>
      </c>
      <c r="O32" s="173" t="n">
        <v>5.043882</v>
      </c>
      <c r="P32" s="173" t="n">
        <v>5.042722</v>
      </c>
      <c r="Q32" s="173" t="n">
        <v>5.041573</v>
      </c>
      <c r="R32" s="173" t="n">
        <v>5.040423</v>
      </c>
      <c r="S32" s="173" t="n">
        <v>5.03927</v>
      </c>
      <c r="T32" s="173" t="n">
        <v>5.038424</v>
      </c>
      <c r="U32" s="173" t="n">
        <v>5.037578</v>
      </c>
      <c r="V32" s="173" t="n">
        <v>5.036735</v>
      </c>
      <c r="W32" s="173" t="n">
        <v>5.035896</v>
      </c>
      <c r="X32" s="173" t="n">
        <v>5.035059</v>
      </c>
      <c r="Y32" s="173" t="n">
        <v>5.03436</v>
      </c>
      <c r="Z32" s="173" t="n">
        <v>5.033663</v>
      </c>
      <c r="AA32" s="173" t="n">
        <v>5.032969</v>
      </c>
      <c r="AB32" s="173" t="n">
        <v>5.032527</v>
      </c>
      <c r="AC32" s="173" t="n">
        <v>5.032016</v>
      </c>
      <c r="AD32" s="173" t="n">
        <v>5.031333</v>
      </c>
      <c r="AE32" s="173" t="n">
        <v>5.030649</v>
      </c>
      <c r="AF32" s="173" t="n">
        <v>5.029961</v>
      </c>
      <c r="AG32" s="173" t="n">
        <v>5.029273</v>
      </c>
      <c r="AH32" s="173" t="n">
        <v>5.028586</v>
      </c>
      <c r="AI32" s="170" t="n">
        <v>-0.000162</v>
      </c>
    </row>
    <row r="33" ht="15" customHeight="1" s="163">
      <c r="A33" s="21" t="inlineStr">
        <is>
          <t>CNV000:aa_TradMotorGas</t>
        </is>
      </c>
      <c r="B33" s="26" t="inlineStr">
        <is>
          <t xml:space="preserve">     Conventional Motor Gasoline</t>
        </is>
      </c>
      <c r="C33" s="173" t="n">
        <v>5.053576</v>
      </c>
      <c r="D33" s="173" t="n">
        <v>5.053226</v>
      </c>
      <c r="E33" s="173" t="n">
        <v>5.052875</v>
      </c>
      <c r="F33" s="173" t="n">
        <v>5.052523</v>
      </c>
      <c r="G33" s="173" t="n">
        <v>5.052169</v>
      </c>
      <c r="H33" s="173" t="n">
        <v>5.051812</v>
      </c>
      <c r="I33" s="173" t="n">
        <v>5.050571</v>
      </c>
      <c r="J33" s="173" t="n">
        <v>5.049155</v>
      </c>
      <c r="K33" s="173" t="n">
        <v>5.047734</v>
      </c>
      <c r="L33" s="173" t="n">
        <v>5.046495</v>
      </c>
      <c r="M33" s="173" t="n">
        <v>5.045257</v>
      </c>
      <c r="N33" s="173" t="n">
        <v>5.043902</v>
      </c>
      <c r="O33" s="173" t="n">
        <v>5.042648</v>
      </c>
      <c r="P33" s="173" t="n">
        <v>5.041393</v>
      </c>
      <c r="Q33" s="173" t="n">
        <v>5.040156</v>
      </c>
      <c r="R33" s="173" t="n">
        <v>5.03892</v>
      </c>
      <c r="S33" s="173" t="n">
        <v>5.037684</v>
      </c>
      <c r="T33" s="173" t="n">
        <v>5.036742</v>
      </c>
      <c r="U33" s="173" t="n">
        <v>5.0358</v>
      </c>
      <c r="V33" s="173" t="n">
        <v>5.034862</v>
      </c>
      <c r="W33" s="173" t="n">
        <v>5.033928</v>
      </c>
      <c r="X33" s="173" t="n">
        <v>5.032997</v>
      </c>
      <c r="Y33" s="173" t="n">
        <v>5.032236</v>
      </c>
      <c r="Z33" s="173" t="n">
        <v>5.031476</v>
      </c>
      <c r="AA33" s="173" t="n">
        <v>5.030721</v>
      </c>
      <c r="AB33" s="173" t="n">
        <v>5.030283</v>
      </c>
      <c r="AC33" s="173" t="n">
        <v>5.029759</v>
      </c>
      <c r="AD33" s="173" t="n">
        <v>5.029016</v>
      </c>
      <c r="AE33" s="173" t="n">
        <v>5.028269</v>
      </c>
      <c r="AF33" s="173" t="n">
        <v>5.027519</v>
      </c>
      <c r="AG33" s="173" t="n">
        <v>5.026767</v>
      </c>
      <c r="AH33" s="173" t="n">
        <v>5.026019</v>
      </c>
      <c r="AI33" s="170" t="n">
        <v>-0.000176</v>
      </c>
    </row>
    <row r="34" ht="15" customHeight="1" s="163">
      <c r="A34" s="21" t="inlineStr">
        <is>
          <t>CNV000:aa_ReforMotorGas</t>
        </is>
      </c>
      <c r="B34" s="26" t="inlineStr">
        <is>
          <t xml:space="preserve">     Reformulated Motor Gasoline</t>
        </is>
      </c>
      <c r="C34" s="173" t="n">
        <v>5.053392</v>
      </c>
      <c r="D34" s="173" t="n">
        <v>5.053022</v>
      </c>
      <c r="E34" s="173" t="n">
        <v>5.052651</v>
      </c>
      <c r="F34" s="173" t="n">
        <v>5.05228</v>
      </c>
      <c r="G34" s="173" t="n">
        <v>5.05191</v>
      </c>
      <c r="H34" s="173" t="n">
        <v>5.05154</v>
      </c>
      <c r="I34" s="173" t="n">
        <v>5.050274</v>
      </c>
      <c r="J34" s="173" t="n">
        <v>5.048923</v>
      </c>
      <c r="K34" s="173" t="n">
        <v>5.04757</v>
      </c>
      <c r="L34" s="173" t="n">
        <v>5.046304</v>
      </c>
      <c r="M34" s="173" t="n">
        <v>5.04504</v>
      </c>
      <c r="N34" s="173" t="n">
        <v>5.043721</v>
      </c>
      <c r="O34" s="173" t="n">
        <v>5.042451</v>
      </c>
      <c r="P34" s="173" t="n">
        <v>5.041181</v>
      </c>
      <c r="Q34" s="173" t="n">
        <v>5.039921</v>
      </c>
      <c r="R34" s="173" t="n">
        <v>5.038661</v>
      </c>
      <c r="S34" s="173" t="n">
        <v>5.037404</v>
      </c>
      <c r="T34" s="173" t="n">
        <v>5.03652</v>
      </c>
      <c r="U34" s="173" t="n">
        <v>5.035636</v>
      </c>
      <c r="V34" s="173" t="n">
        <v>5.034755</v>
      </c>
      <c r="W34" s="173" t="n">
        <v>5.033875</v>
      </c>
      <c r="X34" s="173" t="n">
        <v>5.032996</v>
      </c>
      <c r="Y34" s="173" t="n">
        <v>5.032218</v>
      </c>
      <c r="Z34" s="173" t="n">
        <v>5.03144</v>
      </c>
      <c r="AA34" s="173" t="n">
        <v>5.030665</v>
      </c>
      <c r="AB34" s="173" t="n">
        <v>5.030044</v>
      </c>
      <c r="AC34" s="173" t="n">
        <v>5.02938</v>
      </c>
      <c r="AD34" s="173" t="n">
        <v>5.028612</v>
      </c>
      <c r="AE34" s="173" t="n">
        <v>5.027842</v>
      </c>
      <c r="AF34" s="173" t="n">
        <v>5.027071</v>
      </c>
      <c r="AG34" s="173" t="n">
        <v>5.026297</v>
      </c>
      <c r="AH34" s="173" t="n">
        <v>5.025527</v>
      </c>
      <c r="AI34" s="170" t="n">
        <v>-0.000178</v>
      </c>
    </row>
    <row r="35" ht="15" customHeight="1" s="163">
      <c r="A35" s="21" t="inlineStr">
        <is>
          <t>CNV000:convert_cbob</t>
        </is>
      </c>
      <c r="B35" s="26" t="inlineStr">
        <is>
          <t xml:space="preserve">     Conventional before Blending</t>
        </is>
      </c>
      <c r="C35" s="173" t="n">
        <v>5.22228</v>
      </c>
      <c r="D35" s="173" t="n">
        <v>5.22228</v>
      </c>
      <c r="E35" s="173" t="n">
        <v>5.22228</v>
      </c>
      <c r="F35" s="173" t="n">
        <v>5.22228</v>
      </c>
      <c r="G35" s="173" t="n">
        <v>5.22228</v>
      </c>
      <c r="H35" s="173" t="n">
        <v>5.22228</v>
      </c>
      <c r="I35" s="173" t="n">
        <v>5.22228</v>
      </c>
      <c r="J35" s="173" t="n">
        <v>5.22228</v>
      </c>
      <c r="K35" s="173" t="n">
        <v>5.22228</v>
      </c>
      <c r="L35" s="173" t="n">
        <v>5.22228</v>
      </c>
      <c r="M35" s="173" t="n">
        <v>5.22228</v>
      </c>
      <c r="N35" s="173" t="n">
        <v>5.22228</v>
      </c>
      <c r="O35" s="173" t="n">
        <v>5.22228</v>
      </c>
      <c r="P35" s="173" t="n">
        <v>5.22228</v>
      </c>
      <c r="Q35" s="173" t="n">
        <v>5.22228</v>
      </c>
      <c r="R35" s="173" t="n">
        <v>5.22228</v>
      </c>
      <c r="S35" s="173" t="n">
        <v>5.22228</v>
      </c>
      <c r="T35" s="173" t="n">
        <v>5.22228</v>
      </c>
      <c r="U35" s="173" t="n">
        <v>5.22228</v>
      </c>
      <c r="V35" s="173" t="n">
        <v>5.22228</v>
      </c>
      <c r="W35" s="173" t="n">
        <v>5.22228</v>
      </c>
      <c r="X35" s="173" t="n">
        <v>5.22228</v>
      </c>
      <c r="Y35" s="173" t="n">
        <v>5.22228</v>
      </c>
      <c r="Z35" s="173" t="n">
        <v>5.22228</v>
      </c>
      <c r="AA35" s="173" t="n">
        <v>5.22228</v>
      </c>
      <c r="AB35" s="173" t="n">
        <v>5.22228</v>
      </c>
      <c r="AC35" s="173" t="n">
        <v>5.22228</v>
      </c>
      <c r="AD35" s="173" t="n">
        <v>5.22228</v>
      </c>
      <c r="AE35" s="173" t="n">
        <v>5.22228</v>
      </c>
      <c r="AF35" s="173" t="n">
        <v>5.22228</v>
      </c>
      <c r="AG35" s="173" t="n">
        <v>5.22228</v>
      </c>
      <c r="AH35" s="173" t="n">
        <v>5.22228</v>
      </c>
      <c r="AI35" s="170" t="n">
        <v>0</v>
      </c>
    </row>
    <row r="36" ht="15" customHeight="1" s="163">
      <c r="A36" s="21" t="inlineStr">
        <is>
          <t>CNV000:convert_rbob</t>
        </is>
      </c>
      <c r="B36" s="26" t="inlineStr">
        <is>
          <t xml:space="preserve">     Reformulated before Blending</t>
        </is>
      </c>
      <c r="C36" s="173" t="n">
        <v>5.22228</v>
      </c>
      <c r="D36" s="173" t="n">
        <v>5.22228</v>
      </c>
      <c r="E36" s="173" t="n">
        <v>5.22228</v>
      </c>
      <c r="F36" s="173" t="n">
        <v>5.22228</v>
      </c>
      <c r="G36" s="173" t="n">
        <v>5.22228</v>
      </c>
      <c r="H36" s="173" t="n">
        <v>5.22228</v>
      </c>
      <c r="I36" s="173" t="n">
        <v>5.22228</v>
      </c>
      <c r="J36" s="173" t="n">
        <v>5.22228</v>
      </c>
      <c r="K36" s="173" t="n">
        <v>5.22228</v>
      </c>
      <c r="L36" s="173" t="n">
        <v>5.22228</v>
      </c>
      <c r="M36" s="173" t="n">
        <v>5.22228</v>
      </c>
      <c r="N36" s="173" t="n">
        <v>5.22228</v>
      </c>
      <c r="O36" s="173" t="n">
        <v>5.22228</v>
      </c>
      <c r="P36" s="173" t="n">
        <v>5.22228</v>
      </c>
      <c r="Q36" s="173" t="n">
        <v>5.22228</v>
      </c>
      <c r="R36" s="173" t="n">
        <v>5.22228</v>
      </c>
      <c r="S36" s="173" t="n">
        <v>5.22228</v>
      </c>
      <c r="T36" s="173" t="n">
        <v>5.22228</v>
      </c>
      <c r="U36" s="173" t="n">
        <v>5.22228</v>
      </c>
      <c r="V36" s="173" t="n">
        <v>5.22228</v>
      </c>
      <c r="W36" s="173" t="n">
        <v>5.22228</v>
      </c>
      <c r="X36" s="173" t="n">
        <v>5.22228</v>
      </c>
      <c r="Y36" s="173" t="n">
        <v>5.22228</v>
      </c>
      <c r="Z36" s="173" t="n">
        <v>5.22228</v>
      </c>
      <c r="AA36" s="173" t="n">
        <v>5.22228</v>
      </c>
      <c r="AB36" s="173" t="n">
        <v>5.22228</v>
      </c>
      <c r="AC36" s="173" t="n">
        <v>5.22228</v>
      </c>
      <c r="AD36" s="173" t="n">
        <v>5.22228</v>
      </c>
      <c r="AE36" s="173" t="n">
        <v>5.22228</v>
      </c>
      <c r="AF36" s="173" t="n">
        <v>5.22228</v>
      </c>
      <c r="AG36" s="173" t="n">
        <v>5.22228</v>
      </c>
      <c r="AH36" s="173" t="n">
        <v>5.22228</v>
      </c>
      <c r="AI36" s="170" t="n">
        <v>0</v>
      </c>
    </row>
    <row r="37" ht="15" customHeight="1" s="163">
      <c r="A37" s="21" t="inlineStr">
        <is>
          <t>CNV000:aa_PentanesPlus</t>
        </is>
      </c>
      <c r="B37" s="26" t="inlineStr">
        <is>
          <t xml:space="preserve">  Natural Gasoline</t>
        </is>
      </c>
      <c r="C37" s="173" t="n">
        <v>4.62</v>
      </c>
      <c r="D37" s="173" t="n">
        <v>4.62</v>
      </c>
      <c r="E37" s="173" t="n">
        <v>4.62</v>
      </c>
      <c r="F37" s="173" t="n">
        <v>4.62</v>
      </c>
      <c r="G37" s="173" t="n">
        <v>4.62</v>
      </c>
      <c r="H37" s="173" t="n">
        <v>4.62</v>
      </c>
      <c r="I37" s="173" t="n">
        <v>4.62</v>
      </c>
      <c r="J37" s="173" t="n">
        <v>4.62</v>
      </c>
      <c r="K37" s="173" t="n">
        <v>4.62</v>
      </c>
      <c r="L37" s="173" t="n">
        <v>4.62</v>
      </c>
      <c r="M37" s="173" t="n">
        <v>4.62</v>
      </c>
      <c r="N37" s="173" t="n">
        <v>4.62</v>
      </c>
      <c r="O37" s="173" t="n">
        <v>4.62</v>
      </c>
      <c r="P37" s="173" t="n">
        <v>4.62</v>
      </c>
      <c r="Q37" s="173" t="n">
        <v>4.62</v>
      </c>
      <c r="R37" s="173" t="n">
        <v>4.62</v>
      </c>
      <c r="S37" s="173" t="n">
        <v>4.62</v>
      </c>
      <c r="T37" s="173" t="n">
        <v>4.62</v>
      </c>
      <c r="U37" s="173" t="n">
        <v>4.62</v>
      </c>
      <c r="V37" s="173" t="n">
        <v>4.62</v>
      </c>
      <c r="W37" s="173" t="n">
        <v>4.62</v>
      </c>
      <c r="X37" s="173" t="n">
        <v>4.62</v>
      </c>
      <c r="Y37" s="173" t="n">
        <v>4.62</v>
      </c>
      <c r="Z37" s="173" t="n">
        <v>4.62</v>
      </c>
      <c r="AA37" s="173" t="n">
        <v>4.62</v>
      </c>
      <c r="AB37" s="173" t="n">
        <v>4.62</v>
      </c>
      <c r="AC37" s="173" t="n">
        <v>4.62</v>
      </c>
      <c r="AD37" s="173" t="n">
        <v>4.62</v>
      </c>
      <c r="AE37" s="173" t="n">
        <v>4.62</v>
      </c>
      <c r="AF37" s="173" t="n">
        <v>4.62</v>
      </c>
      <c r="AG37" s="173" t="n">
        <v>4.62</v>
      </c>
      <c r="AH37" s="173" t="n">
        <v>4.62</v>
      </c>
      <c r="AI37" s="170" t="n">
        <v>0</v>
      </c>
    </row>
    <row r="38" ht="15" customHeight="1" s="163">
      <c r="A38" s="21" t="inlineStr">
        <is>
          <t>CNV000:aa_OtherPetroleu</t>
        </is>
      </c>
      <c r="B38" s="26" t="inlineStr">
        <is>
          <t xml:space="preserve">  Other Petroleum</t>
        </is>
      </c>
      <c r="C38" s="173" t="n">
        <v>5.8</v>
      </c>
      <c r="D38" s="173" t="n">
        <v>5.8</v>
      </c>
      <c r="E38" s="173" t="n">
        <v>5.8</v>
      </c>
      <c r="F38" s="173" t="n">
        <v>5.8</v>
      </c>
      <c r="G38" s="173" t="n">
        <v>5.8</v>
      </c>
      <c r="H38" s="173" t="n">
        <v>5.8</v>
      </c>
      <c r="I38" s="173" t="n">
        <v>5.8</v>
      </c>
      <c r="J38" s="173" t="n">
        <v>5.8</v>
      </c>
      <c r="K38" s="173" t="n">
        <v>5.8</v>
      </c>
      <c r="L38" s="173" t="n">
        <v>5.8</v>
      </c>
      <c r="M38" s="173" t="n">
        <v>5.8</v>
      </c>
      <c r="N38" s="173" t="n">
        <v>5.8</v>
      </c>
      <c r="O38" s="173" t="n">
        <v>5.8</v>
      </c>
      <c r="P38" s="173" t="n">
        <v>5.8</v>
      </c>
      <c r="Q38" s="173" t="n">
        <v>5.8</v>
      </c>
      <c r="R38" s="173" t="n">
        <v>5.8</v>
      </c>
      <c r="S38" s="173" t="n">
        <v>5.8</v>
      </c>
      <c r="T38" s="173" t="n">
        <v>5.8</v>
      </c>
      <c r="U38" s="173" t="n">
        <v>5.8</v>
      </c>
      <c r="V38" s="173" t="n">
        <v>5.8</v>
      </c>
      <c r="W38" s="173" t="n">
        <v>5.8</v>
      </c>
      <c r="X38" s="173" t="n">
        <v>5.8</v>
      </c>
      <c r="Y38" s="173" t="n">
        <v>5.8</v>
      </c>
      <c r="Z38" s="173" t="n">
        <v>5.8</v>
      </c>
      <c r="AA38" s="173" t="n">
        <v>5.8</v>
      </c>
      <c r="AB38" s="173" t="n">
        <v>5.8</v>
      </c>
      <c r="AC38" s="173" t="n">
        <v>5.8</v>
      </c>
      <c r="AD38" s="173" t="n">
        <v>5.8</v>
      </c>
      <c r="AE38" s="173" t="n">
        <v>5.8</v>
      </c>
      <c r="AF38" s="173" t="n">
        <v>5.8</v>
      </c>
      <c r="AG38" s="173" t="n">
        <v>5.8</v>
      </c>
      <c r="AH38" s="173" t="n">
        <v>5.8</v>
      </c>
      <c r="AI38" s="170" t="n">
        <v>0</v>
      </c>
    </row>
    <row r="39" ht="15" customHeight="1" s="163">
      <c r="A39" s="21" t="inlineStr">
        <is>
          <t>CNV000:aa_PetrochemFeed</t>
        </is>
      </c>
      <c r="B39" s="26" t="inlineStr">
        <is>
          <t xml:space="preserve">  Petrochemical Feedstocks</t>
        </is>
      </c>
      <c r="C39" s="173" t="n">
        <v>5.435604</v>
      </c>
      <c r="D39" s="173" t="n">
        <v>5.435604</v>
      </c>
      <c r="E39" s="173" t="n">
        <v>5.435604</v>
      </c>
      <c r="F39" s="173" t="n">
        <v>5.435604</v>
      </c>
      <c r="G39" s="173" t="n">
        <v>5.435604</v>
      </c>
      <c r="H39" s="173" t="n">
        <v>5.435604</v>
      </c>
      <c r="I39" s="173" t="n">
        <v>5.435604</v>
      </c>
      <c r="J39" s="173" t="n">
        <v>5.435604</v>
      </c>
      <c r="K39" s="173" t="n">
        <v>5.435604</v>
      </c>
      <c r="L39" s="173" t="n">
        <v>5.435604</v>
      </c>
      <c r="M39" s="173" t="n">
        <v>5.435604</v>
      </c>
      <c r="N39" s="173" t="n">
        <v>5.435604</v>
      </c>
      <c r="O39" s="173" t="n">
        <v>5.435604</v>
      </c>
      <c r="P39" s="173" t="n">
        <v>5.435604</v>
      </c>
      <c r="Q39" s="173" t="n">
        <v>5.435604</v>
      </c>
      <c r="R39" s="173" t="n">
        <v>5.435604</v>
      </c>
      <c r="S39" s="173" t="n">
        <v>5.435604</v>
      </c>
      <c r="T39" s="173" t="n">
        <v>5.435604</v>
      </c>
      <c r="U39" s="173" t="n">
        <v>5.435604</v>
      </c>
      <c r="V39" s="173" t="n">
        <v>5.435604</v>
      </c>
      <c r="W39" s="173" t="n">
        <v>5.435604</v>
      </c>
      <c r="X39" s="173" t="n">
        <v>5.435604</v>
      </c>
      <c r="Y39" s="173" t="n">
        <v>5.435604</v>
      </c>
      <c r="Z39" s="173" t="n">
        <v>5.435604</v>
      </c>
      <c r="AA39" s="173" t="n">
        <v>5.435604</v>
      </c>
      <c r="AB39" s="173" t="n">
        <v>5.435604</v>
      </c>
      <c r="AC39" s="173" t="n">
        <v>5.435604</v>
      </c>
      <c r="AD39" s="173" t="n">
        <v>5.435604</v>
      </c>
      <c r="AE39" s="173" t="n">
        <v>5.435604</v>
      </c>
      <c r="AF39" s="173" t="n">
        <v>5.435604</v>
      </c>
      <c r="AG39" s="173" t="n">
        <v>5.435604</v>
      </c>
      <c r="AH39" s="173" t="n">
        <v>5.435604</v>
      </c>
      <c r="AI39" s="170" t="n">
        <v>0</v>
      </c>
    </row>
    <row r="40" ht="15" customHeight="1" s="163">
      <c r="A40" s="21" t="inlineStr">
        <is>
          <t>CNV000:aa_PetroleumCoke</t>
        </is>
      </c>
      <c r="B40" s="26" t="inlineStr">
        <is>
          <t xml:space="preserve">  Petroleum Coke</t>
        </is>
      </c>
      <c r="C40" s="173" t="n">
        <v>6.287</v>
      </c>
      <c r="D40" s="173" t="n">
        <v>6.287</v>
      </c>
      <c r="E40" s="173" t="n">
        <v>6.287</v>
      </c>
      <c r="F40" s="173" t="n">
        <v>6.287</v>
      </c>
      <c r="G40" s="173" t="n">
        <v>6.287</v>
      </c>
      <c r="H40" s="173" t="n">
        <v>6.287</v>
      </c>
      <c r="I40" s="173" t="n">
        <v>6.287</v>
      </c>
      <c r="J40" s="173" t="n">
        <v>6.287</v>
      </c>
      <c r="K40" s="173" t="n">
        <v>6.287</v>
      </c>
      <c r="L40" s="173" t="n">
        <v>6.287</v>
      </c>
      <c r="M40" s="173" t="n">
        <v>6.287</v>
      </c>
      <c r="N40" s="173" t="n">
        <v>6.287</v>
      </c>
      <c r="O40" s="173" t="n">
        <v>6.287</v>
      </c>
      <c r="P40" s="173" t="n">
        <v>6.287</v>
      </c>
      <c r="Q40" s="173" t="n">
        <v>6.287</v>
      </c>
      <c r="R40" s="173" t="n">
        <v>6.287</v>
      </c>
      <c r="S40" s="173" t="n">
        <v>6.287</v>
      </c>
      <c r="T40" s="173" t="n">
        <v>6.287</v>
      </c>
      <c r="U40" s="173" t="n">
        <v>6.287</v>
      </c>
      <c r="V40" s="173" t="n">
        <v>6.287</v>
      </c>
      <c r="W40" s="173" t="n">
        <v>6.287</v>
      </c>
      <c r="X40" s="173" t="n">
        <v>6.287</v>
      </c>
      <c r="Y40" s="173" t="n">
        <v>6.287</v>
      </c>
      <c r="Z40" s="173" t="n">
        <v>6.287</v>
      </c>
      <c r="AA40" s="173" t="n">
        <v>6.287</v>
      </c>
      <c r="AB40" s="173" t="n">
        <v>6.287</v>
      </c>
      <c r="AC40" s="173" t="n">
        <v>6.287</v>
      </c>
      <c r="AD40" s="173" t="n">
        <v>6.287</v>
      </c>
      <c r="AE40" s="173" t="n">
        <v>6.287</v>
      </c>
      <c r="AF40" s="173" t="n">
        <v>6.287</v>
      </c>
      <c r="AG40" s="173" t="n">
        <v>6.287</v>
      </c>
      <c r="AH40" s="173" t="n">
        <v>6.287</v>
      </c>
      <c r="AI40" s="170" t="n">
        <v>0</v>
      </c>
    </row>
    <row r="41" ht="15" customHeight="1" s="163">
      <c r="A41" s="21" t="inlineStr">
        <is>
          <t>CNV000:aa_ResidualFuel</t>
        </is>
      </c>
      <c r="B41" s="26" t="inlineStr">
        <is>
          <t xml:space="preserve">  Residual Fuel</t>
        </is>
      </c>
      <c r="C41" s="173" t="n">
        <v>6.287</v>
      </c>
      <c r="D41" s="173" t="n">
        <v>6.287</v>
      </c>
      <c r="E41" s="173" t="n">
        <v>6.287</v>
      </c>
      <c r="F41" s="173" t="n">
        <v>6.287</v>
      </c>
      <c r="G41" s="173" t="n">
        <v>6.287</v>
      </c>
      <c r="H41" s="173" t="n">
        <v>6.287</v>
      </c>
      <c r="I41" s="173" t="n">
        <v>6.287</v>
      </c>
      <c r="J41" s="173" t="n">
        <v>6.287</v>
      </c>
      <c r="K41" s="173" t="n">
        <v>6.287</v>
      </c>
      <c r="L41" s="173" t="n">
        <v>6.287</v>
      </c>
      <c r="M41" s="173" t="n">
        <v>6.287</v>
      </c>
      <c r="N41" s="173" t="n">
        <v>6.287</v>
      </c>
      <c r="O41" s="173" t="n">
        <v>6.287</v>
      </c>
      <c r="P41" s="173" t="n">
        <v>6.287</v>
      </c>
      <c r="Q41" s="173" t="n">
        <v>6.287</v>
      </c>
      <c r="R41" s="173" t="n">
        <v>6.287</v>
      </c>
      <c r="S41" s="173" t="n">
        <v>6.287</v>
      </c>
      <c r="T41" s="173" t="n">
        <v>6.287</v>
      </c>
      <c r="U41" s="173" t="n">
        <v>6.287</v>
      </c>
      <c r="V41" s="173" t="n">
        <v>6.287</v>
      </c>
      <c r="W41" s="173" t="n">
        <v>6.287</v>
      </c>
      <c r="X41" s="173" t="n">
        <v>6.287</v>
      </c>
      <c r="Y41" s="173" t="n">
        <v>6.287</v>
      </c>
      <c r="Z41" s="173" t="n">
        <v>6.287</v>
      </c>
      <c r="AA41" s="173" t="n">
        <v>6.287</v>
      </c>
      <c r="AB41" s="173" t="n">
        <v>6.287</v>
      </c>
      <c r="AC41" s="173" t="n">
        <v>6.287</v>
      </c>
      <c r="AD41" s="173" t="n">
        <v>6.287</v>
      </c>
      <c r="AE41" s="173" t="n">
        <v>6.287</v>
      </c>
      <c r="AF41" s="173" t="n">
        <v>6.287</v>
      </c>
      <c r="AG41" s="173" t="n">
        <v>6.287</v>
      </c>
      <c r="AH41" s="173" t="n">
        <v>6.287</v>
      </c>
      <c r="AI41" s="170" t="n">
        <v>0</v>
      </c>
    </row>
    <row r="42" ht="15" customHeight="1" s="163">
      <c r="A42" s="21" t="inlineStr">
        <is>
          <t>CNV000:aa_StillGas</t>
        </is>
      </c>
      <c r="B42" s="26" t="inlineStr">
        <is>
          <t xml:space="preserve">  Still Gas</t>
        </is>
      </c>
      <c r="C42" s="173" t="n">
        <v>6.287</v>
      </c>
      <c r="D42" s="173" t="n">
        <v>6.287</v>
      </c>
      <c r="E42" s="173" t="n">
        <v>6.287</v>
      </c>
      <c r="F42" s="173" t="n">
        <v>6.287</v>
      </c>
      <c r="G42" s="173" t="n">
        <v>6.287</v>
      </c>
      <c r="H42" s="173" t="n">
        <v>6.287</v>
      </c>
      <c r="I42" s="173" t="n">
        <v>6.287</v>
      </c>
      <c r="J42" s="173" t="n">
        <v>6.287</v>
      </c>
      <c r="K42" s="173" t="n">
        <v>6.287</v>
      </c>
      <c r="L42" s="173" t="n">
        <v>6.287</v>
      </c>
      <c r="M42" s="173" t="n">
        <v>6.287</v>
      </c>
      <c r="N42" s="173" t="n">
        <v>6.287</v>
      </c>
      <c r="O42" s="173" t="n">
        <v>6.287</v>
      </c>
      <c r="P42" s="173" t="n">
        <v>6.287</v>
      </c>
      <c r="Q42" s="173" t="n">
        <v>6.287</v>
      </c>
      <c r="R42" s="173" t="n">
        <v>6.287</v>
      </c>
      <c r="S42" s="173" t="n">
        <v>6.287</v>
      </c>
      <c r="T42" s="173" t="n">
        <v>6.287</v>
      </c>
      <c r="U42" s="173" t="n">
        <v>6.287</v>
      </c>
      <c r="V42" s="173" t="n">
        <v>6.287</v>
      </c>
      <c r="W42" s="173" t="n">
        <v>6.287</v>
      </c>
      <c r="X42" s="173" t="n">
        <v>6.287</v>
      </c>
      <c r="Y42" s="173" t="n">
        <v>6.287</v>
      </c>
      <c r="Z42" s="173" t="n">
        <v>6.287</v>
      </c>
      <c r="AA42" s="173" t="n">
        <v>6.287</v>
      </c>
      <c r="AB42" s="173" t="n">
        <v>6.287</v>
      </c>
      <c r="AC42" s="173" t="n">
        <v>6.287</v>
      </c>
      <c r="AD42" s="173" t="n">
        <v>6.287</v>
      </c>
      <c r="AE42" s="173" t="n">
        <v>6.287</v>
      </c>
      <c r="AF42" s="173" t="n">
        <v>6.287</v>
      </c>
      <c r="AG42" s="173" t="n">
        <v>6.287</v>
      </c>
      <c r="AH42" s="173" t="n">
        <v>6.287</v>
      </c>
      <c r="AI42" s="170" t="n">
        <v>0</v>
      </c>
    </row>
    <row r="43" ht="15" customHeight="1" s="163">
      <c r="A43" s="21" t="inlineStr">
        <is>
          <t>CNV000:aa_UnfinishOilIm</t>
        </is>
      </c>
      <c r="B43" s="26" t="inlineStr">
        <is>
          <t xml:space="preserve">  Unfinished Oils</t>
        </is>
      </c>
      <c r="C43" s="173" t="n">
        <v>6.153794</v>
      </c>
      <c r="D43" s="173" t="n">
        <v>6.194235</v>
      </c>
      <c r="E43" s="173" t="n">
        <v>6.189125</v>
      </c>
      <c r="F43" s="173" t="n">
        <v>6.185256</v>
      </c>
      <c r="G43" s="173" t="n">
        <v>6.178966</v>
      </c>
      <c r="H43" s="173" t="n">
        <v>6.172843</v>
      </c>
      <c r="I43" s="173" t="n">
        <v>6.165823</v>
      </c>
      <c r="J43" s="173" t="n">
        <v>6.157691</v>
      </c>
      <c r="K43" s="173" t="n">
        <v>6.15875</v>
      </c>
      <c r="L43" s="173" t="n">
        <v>6.159815</v>
      </c>
      <c r="M43" s="173" t="n">
        <v>6.160887</v>
      </c>
      <c r="N43" s="173" t="n">
        <v>6.162986</v>
      </c>
      <c r="O43" s="173" t="n">
        <v>6.163051</v>
      </c>
      <c r="P43" s="173" t="n">
        <v>6.164641</v>
      </c>
      <c r="Q43" s="173" t="n">
        <v>6.165243</v>
      </c>
      <c r="R43" s="173" t="n">
        <v>6.16635</v>
      </c>
      <c r="S43" s="173" t="n">
        <v>6.167464</v>
      </c>
      <c r="T43" s="173" t="n">
        <v>6.168586</v>
      </c>
      <c r="U43" s="173" t="n">
        <v>6.169715</v>
      </c>
      <c r="V43" s="173" t="n">
        <v>6.170851</v>
      </c>
      <c r="W43" s="173" t="n">
        <v>6.171995</v>
      </c>
      <c r="X43" s="173" t="n">
        <v>6.173145</v>
      </c>
      <c r="Y43" s="173" t="n">
        <v>6.174229</v>
      </c>
      <c r="Z43" s="173" t="n">
        <v>6.175396</v>
      </c>
      <c r="AA43" s="173" t="n">
        <v>6.176572</v>
      </c>
      <c r="AB43" s="173" t="n">
        <v>6.177754</v>
      </c>
      <c r="AC43" s="173" t="n">
        <v>6.178945</v>
      </c>
      <c r="AD43" s="173" t="n">
        <v>6.180144</v>
      </c>
      <c r="AE43" s="173" t="n">
        <v>6.181352</v>
      </c>
      <c r="AF43" s="173" t="n">
        <v>6.182567</v>
      </c>
      <c r="AG43" s="173" t="n">
        <v>6.183791</v>
      </c>
      <c r="AH43" s="173" t="n">
        <v>6.185023</v>
      </c>
      <c r="AI43" s="170" t="n">
        <v>0.000163</v>
      </c>
    </row>
    <row r="44" ht="15" customHeight="1" s="163">
      <c r="A44" s="21" t="inlineStr">
        <is>
          <t>CNV000:aa_TotalPetroleu</t>
        </is>
      </c>
      <c r="B44" s="26" t="inlineStr">
        <is>
          <t xml:space="preserve">  Total Petroleum Consumption</t>
        </is>
      </c>
      <c r="C44" s="173" t="n">
        <v>5.122477</v>
      </c>
      <c r="D44" s="173" t="n">
        <v>5.07284</v>
      </c>
      <c r="E44" s="173" t="n">
        <v>5.112672</v>
      </c>
      <c r="F44" s="173" t="n">
        <v>5.107801</v>
      </c>
      <c r="G44" s="173" t="n">
        <v>5.106295</v>
      </c>
      <c r="H44" s="173" t="n">
        <v>5.102963</v>
      </c>
      <c r="I44" s="173" t="n">
        <v>5.10178</v>
      </c>
      <c r="J44" s="173" t="n">
        <v>5.100844</v>
      </c>
      <c r="K44" s="173" t="n">
        <v>5.097609</v>
      </c>
      <c r="L44" s="173" t="n">
        <v>5.097109</v>
      </c>
      <c r="M44" s="173" t="n">
        <v>5.095479</v>
      </c>
      <c r="N44" s="173" t="n">
        <v>5.094931</v>
      </c>
      <c r="O44" s="173" t="n">
        <v>5.093499</v>
      </c>
      <c r="P44" s="173" t="n">
        <v>5.092192</v>
      </c>
      <c r="Q44" s="173" t="n">
        <v>5.089801</v>
      </c>
      <c r="R44" s="173" t="n">
        <v>5.090094</v>
      </c>
      <c r="S44" s="173" t="n">
        <v>5.089013</v>
      </c>
      <c r="T44" s="173" t="n">
        <v>5.086925</v>
      </c>
      <c r="U44" s="173" t="n">
        <v>5.086362</v>
      </c>
      <c r="V44" s="173" t="n">
        <v>5.08569</v>
      </c>
      <c r="W44" s="173" t="n">
        <v>5.084962</v>
      </c>
      <c r="X44" s="173" t="n">
        <v>5.083045</v>
      </c>
      <c r="Y44" s="173" t="n">
        <v>5.083106</v>
      </c>
      <c r="Z44" s="173" t="n">
        <v>5.082249</v>
      </c>
      <c r="AA44" s="173" t="n">
        <v>5.082109</v>
      </c>
      <c r="AB44" s="173" t="n">
        <v>5.081768</v>
      </c>
      <c r="AC44" s="173" t="n">
        <v>5.082486</v>
      </c>
      <c r="AD44" s="173" t="n">
        <v>5.081576</v>
      </c>
      <c r="AE44" s="173" t="n">
        <v>5.081859</v>
      </c>
      <c r="AF44" s="173" t="n">
        <v>5.082116</v>
      </c>
      <c r="AG44" s="173" t="n">
        <v>5.081609</v>
      </c>
      <c r="AH44" s="173" t="n">
        <v>5.082578</v>
      </c>
      <c r="AI44" s="170" t="n">
        <v>-0.000252</v>
      </c>
    </row>
    <row r="45" ht="15" customHeight="1" s="163">
      <c r="A45" s="21" t="inlineStr">
        <is>
          <t>CNV000:aa_Imports</t>
        </is>
      </c>
      <c r="B45" s="26" t="inlineStr">
        <is>
          <t xml:space="preserve">  Petroleum Product Imports</t>
        </is>
      </c>
      <c r="C45" s="173" t="n">
        <v>5.826358</v>
      </c>
      <c r="D45" s="173" t="n">
        <v>5.904189</v>
      </c>
      <c r="E45" s="173" t="n">
        <v>5.82424</v>
      </c>
      <c r="F45" s="173" t="n">
        <v>5.821894</v>
      </c>
      <c r="G45" s="173" t="n">
        <v>5.809876</v>
      </c>
      <c r="H45" s="173" t="n">
        <v>5.811993</v>
      </c>
      <c r="I45" s="173" t="n">
        <v>5.793793</v>
      </c>
      <c r="J45" s="173" t="n">
        <v>5.80597</v>
      </c>
      <c r="K45" s="173" t="n">
        <v>5.823914</v>
      </c>
      <c r="L45" s="173" t="n">
        <v>5.827754</v>
      </c>
      <c r="M45" s="173" t="n">
        <v>5.840784</v>
      </c>
      <c r="N45" s="173" t="n">
        <v>5.854877</v>
      </c>
      <c r="O45" s="173" t="n">
        <v>5.86724</v>
      </c>
      <c r="P45" s="173" t="n">
        <v>5.840265</v>
      </c>
      <c r="Q45" s="173" t="n">
        <v>5.778894</v>
      </c>
      <c r="R45" s="173" t="n">
        <v>5.729787</v>
      </c>
      <c r="S45" s="173" t="n">
        <v>5.704897</v>
      </c>
      <c r="T45" s="173" t="n">
        <v>5.651903</v>
      </c>
      <c r="U45" s="173" t="n">
        <v>5.600453</v>
      </c>
      <c r="V45" s="173" t="n">
        <v>5.545398</v>
      </c>
      <c r="W45" s="173" t="n">
        <v>5.511117</v>
      </c>
      <c r="X45" s="173" t="n">
        <v>5.486877</v>
      </c>
      <c r="Y45" s="173" t="n">
        <v>5.468671</v>
      </c>
      <c r="Z45" s="173" t="n">
        <v>5.439244</v>
      </c>
      <c r="AA45" s="173" t="n">
        <v>5.407942</v>
      </c>
      <c r="AB45" s="173" t="n">
        <v>5.361335</v>
      </c>
      <c r="AC45" s="173" t="n">
        <v>5.322887</v>
      </c>
      <c r="AD45" s="173" t="n">
        <v>5.269269</v>
      </c>
      <c r="AE45" s="173" t="n">
        <v>5.233726</v>
      </c>
      <c r="AF45" s="173" t="n">
        <v>5.201461</v>
      </c>
      <c r="AG45" s="173" t="n">
        <v>5.149251</v>
      </c>
      <c r="AH45" s="173" t="n">
        <v>5.068886</v>
      </c>
      <c r="AI45" s="170" t="n">
        <v>-0.004483</v>
      </c>
    </row>
    <row r="46" ht="15" customHeight="1" s="163">
      <c r="A46" s="21" t="inlineStr">
        <is>
          <t>CNV000:aa_Exports</t>
        </is>
      </c>
      <c r="B46" s="26" t="inlineStr">
        <is>
          <t xml:space="preserve">  Petroleum Product Exports</t>
        </is>
      </c>
      <c r="C46" s="173" t="n">
        <v>5.100351</v>
      </c>
      <c r="D46" s="173" t="n">
        <v>5.19095</v>
      </c>
      <c r="E46" s="173" t="n">
        <v>5.138597</v>
      </c>
      <c r="F46" s="173" t="n">
        <v>5.089464</v>
      </c>
      <c r="G46" s="173" t="n">
        <v>5.104694</v>
      </c>
      <c r="H46" s="173" t="n">
        <v>5.134517</v>
      </c>
      <c r="I46" s="173" t="n">
        <v>5.106856</v>
      </c>
      <c r="J46" s="173" t="n">
        <v>5.100668</v>
      </c>
      <c r="K46" s="173" t="n">
        <v>5.076242</v>
      </c>
      <c r="L46" s="173" t="n">
        <v>5.06989</v>
      </c>
      <c r="M46" s="173" t="n">
        <v>5.063272</v>
      </c>
      <c r="N46" s="173" t="n">
        <v>5.057621</v>
      </c>
      <c r="O46" s="173" t="n">
        <v>5.072187</v>
      </c>
      <c r="P46" s="173" t="n">
        <v>5.077088</v>
      </c>
      <c r="Q46" s="173" t="n">
        <v>5.061696</v>
      </c>
      <c r="R46" s="173" t="n">
        <v>5.057065</v>
      </c>
      <c r="S46" s="173" t="n">
        <v>5.056965</v>
      </c>
      <c r="T46" s="173" t="n">
        <v>5.04183</v>
      </c>
      <c r="U46" s="173" t="n">
        <v>5.046306</v>
      </c>
      <c r="V46" s="173" t="n">
        <v>5.044818</v>
      </c>
      <c r="W46" s="173" t="n">
        <v>5.040044</v>
      </c>
      <c r="X46" s="173" t="n">
        <v>5.03599</v>
      </c>
      <c r="Y46" s="173" t="n">
        <v>5.040297</v>
      </c>
      <c r="Z46" s="173" t="n">
        <v>5.037262</v>
      </c>
      <c r="AA46" s="173" t="n">
        <v>5.031384</v>
      </c>
      <c r="AB46" s="173" t="n">
        <v>5.032802</v>
      </c>
      <c r="AC46" s="173" t="n">
        <v>5.03141</v>
      </c>
      <c r="AD46" s="173" t="n">
        <v>5.018684</v>
      </c>
      <c r="AE46" s="173" t="n">
        <v>5.01263</v>
      </c>
      <c r="AF46" s="173" t="n">
        <v>5.010322</v>
      </c>
      <c r="AG46" s="173" t="n">
        <v>5.002589</v>
      </c>
      <c r="AH46" s="173" t="n">
        <v>4.99248</v>
      </c>
      <c r="AI46" s="170" t="n">
        <v>-0.0006890000000000001</v>
      </c>
    </row>
    <row r="47" ht="15" customHeight="1" s="163">
      <c r="B47" s="25" t="inlineStr">
        <is>
          <t xml:space="preserve">  Crude Oil</t>
        </is>
      </c>
    </row>
    <row r="48" ht="15" customHeight="1" s="163">
      <c r="A48" s="21" t="inlineStr">
        <is>
          <t>CNV000:aa_CrudeOilProdu</t>
        </is>
      </c>
      <c r="B48" s="39" t="inlineStr">
        <is>
          <t xml:space="preserve">    Production</t>
        </is>
      </c>
      <c r="C48" s="173" t="n">
        <v>5.722563</v>
      </c>
      <c r="D48" s="173" t="n">
        <v>5.71352</v>
      </c>
      <c r="E48" s="173" t="n">
        <v>5.706669</v>
      </c>
      <c r="F48" s="173" t="n">
        <v>5.704025</v>
      </c>
      <c r="G48" s="173" t="n">
        <v>5.703377</v>
      </c>
      <c r="H48" s="173" t="n">
        <v>5.702897</v>
      </c>
      <c r="I48" s="173" t="n">
        <v>5.702689</v>
      </c>
      <c r="J48" s="173" t="n">
        <v>5.703732</v>
      </c>
      <c r="K48" s="173" t="n">
        <v>5.703641</v>
      </c>
      <c r="L48" s="173" t="n">
        <v>5.702661</v>
      </c>
      <c r="M48" s="173" t="n">
        <v>5.701635</v>
      </c>
      <c r="N48" s="173" t="n">
        <v>5.701475</v>
      </c>
      <c r="O48" s="173" t="n">
        <v>5.701417</v>
      </c>
      <c r="P48" s="173" t="n">
        <v>5.702262</v>
      </c>
      <c r="Q48" s="173" t="n">
        <v>5.701519</v>
      </c>
      <c r="R48" s="173" t="n">
        <v>5.700072</v>
      </c>
      <c r="S48" s="173" t="n">
        <v>5.698419</v>
      </c>
      <c r="T48" s="173" t="n">
        <v>5.694129</v>
      </c>
      <c r="U48" s="173" t="n">
        <v>5.690056</v>
      </c>
      <c r="V48" s="173" t="n">
        <v>5.687774</v>
      </c>
      <c r="W48" s="173" t="n">
        <v>5.685159</v>
      </c>
      <c r="X48" s="173" t="n">
        <v>5.686702</v>
      </c>
      <c r="Y48" s="173" t="n">
        <v>5.68638</v>
      </c>
      <c r="Z48" s="173" t="n">
        <v>5.684192</v>
      </c>
      <c r="AA48" s="173" t="n">
        <v>5.682661</v>
      </c>
      <c r="AB48" s="173" t="n">
        <v>5.681334</v>
      </c>
      <c r="AC48" s="173" t="n">
        <v>5.679041</v>
      </c>
      <c r="AD48" s="173" t="n">
        <v>5.680569</v>
      </c>
      <c r="AE48" s="173" t="n">
        <v>5.680705</v>
      </c>
      <c r="AF48" s="173" t="n">
        <v>5.679089</v>
      </c>
      <c r="AG48" s="173" t="n">
        <v>5.677174</v>
      </c>
      <c r="AH48" s="173" t="n">
        <v>5.679273</v>
      </c>
      <c r="AI48" s="170" t="n">
        <v>-0.000245</v>
      </c>
    </row>
    <row r="49" ht="15" customHeight="1" s="163">
      <c r="A49" s="21" t="inlineStr">
        <is>
          <t>CNV000:aa_CrudeOilImpor</t>
        </is>
      </c>
      <c r="B49" s="39" t="inlineStr">
        <is>
          <t xml:space="preserve">    Imports</t>
        </is>
      </c>
      <c r="C49" s="173" t="n">
        <v>6.130524</v>
      </c>
      <c r="D49" s="173" t="n">
        <v>6.084184</v>
      </c>
      <c r="E49" s="173" t="n">
        <v>6.111468</v>
      </c>
      <c r="F49" s="173" t="n">
        <v>6.113081</v>
      </c>
      <c r="G49" s="173" t="n">
        <v>6.118769</v>
      </c>
      <c r="H49" s="173" t="n">
        <v>6.122619</v>
      </c>
      <c r="I49" s="173" t="n">
        <v>6.115864</v>
      </c>
      <c r="J49" s="173" t="n">
        <v>6.119236</v>
      </c>
      <c r="K49" s="173" t="n">
        <v>6.096032</v>
      </c>
      <c r="L49" s="173" t="n">
        <v>6.129145</v>
      </c>
      <c r="M49" s="173" t="n">
        <v>6.131928</v>
      </c>
      <c r="N49" s="173" t="n">
        <v>6.116815</v>
      </c>
      <c r="O49" s="173" t="n">
        <v>6.120201</v>
      </c>
      <c r="P49" s="173" t="n">
        <v>6.13271</v>
      </c>
      <c r="Q49" s="173" t="n">
        <v>6.093342</v>
      </c>
      <c r="R49" s="173" t="n">
        <v>6.118341</v>
      </c>
      <c r="S49" s="173" t="n">
        <v>6.120753</v>
      </c>
      <c r="T49" s="173" t="n">
        <v>6.10043</v>
      </c>
      <c r="U49" s="173" t="n">
        <v>6.11171</v>
      </c>
      <c r="V49" s="173" t="n">
        <v>6.11305</v>
      </c>
      <c r="W49" s="173" t="n">
        <v>6.114948</v>
      </c>
      <c r="X49" s="173" t="n">
        <v>6.107969</v>
      </c>
      <c r="Y49" s="173" t="n">
        <v>6.109843</v>
      </c>
      <c r="Z49" s="173" t="n">
        <v>6.106906</v>
      </c>
      <c r="AA49" s="173" t="n">
        <v>6.11393</v>
      </c>
      <c r="AB49" s="173" t="n">
        <v>6.113346</v>
      </c>
      <c r="AC49" s="173" t="n">
        <v>6.122666</v>
      </c>
      <c r="AD49" s="173" t="n">
        <v>6.107781</v>
      </c>
      <c r="AE49" s="173" t="n">
        <v>6.121242</v>
      </c>
      <c r="AF49" s="173" t="n">
        <v>6.123178</v>
      </c>
      <c r="AG49" s="173" t="n">
        <v>6.124586</v>
      </c>
      <c r="AH49" s="173" t="n">
        <v>6.128642</v>
      </c>
      <c r="AI49" s="170" t="n">
        <v>-1e-05</v>
      </c>
    </row>
    <row r="50" ht="15" customHeight="1" s="163">
      <c r="A50" s="21" t="inlineStr">
        <is>
          <t>CNV000:aa_CrudeOilExpor</t>
        </is>
      </c>
      <c r="B50" s="26" t="inlineStr">
        <is>
          <t xml:space="preserve">    Exports</t>
        </is>
      </c>
      <c r="C50" s="173" t="n">
        <v>5.562288</v>
      </c>
      <c r="D50" s="173" t="n">
        <v>5.5691</v>
      </c>
      <c r="E50" s="173" t="n">
        <v>5.57022</v>
      </c>
      <c r="F50" s="173" t="n">
        <v>5.570899</v>
      </c>
      <c r="G50" s="173" t="n">
        <v>5.571483</v>
      </c>
      <c r="H50" s="173" t="n">
        <v>5.5738</v>
      </c>
      <c r="I50" s="173" t="n">
        <v>5.571373</v>
      </c>
      <c r="J50" s="173" t="n">
        <v>5.5732</v>
      </c>
      <c r="K50" s="173" t="n">
        <v>5.572146</v>
      </c>
      <c r="L50" s="173" t="n">
        <v>5.572308</v>
      </c>
      <c r="M50" s="173" t="n">
        <v>5.57198</v>
      </c>
      <c r="N50" s="173" t="n">
        <v>5.570947</v>
      </c>
      <c r="O50" s="173" t="n">
        <v>5.570102</v>
      </c>
      <c r="P50" s="173" t="n">
        <v>5.570592</v>
      </c>
      <c r="Q50" s="173" t="n">
        <v>5.570013</v>
      </c>
      <c r="R50" s="173" t="n">
        <v>5.571083</v>
      </c>
      <c r="S50" s="173" t="n">
        <v>5.570448</v>
      </c>
      <c r="T50" s="173" t="n">
        <v>5.569338</v>
      </c>
      <c r="U50" s="173" t="n">
        <v>5.570599</v>
      </c>
      <c r="V50" s="173" t="n">
        <v>5.568672</v>
      </c>
      <c r="W50" s="173" t="n">
        <v>5.567814</v>
      </c>
      <c r="X50" s="173" t="n">
        <v>5.576875</v>
      </c>
      <c r="Y50" s="173" t="n">
        <v>5.584314</v>
      </c>
      <c r="Z50" s="173" t="n">
        <v>5.579766</v>
      </c>
      <c r="AA50" s="173" t="n">
        <v>5.576231</v>
      </c>
      <c r="AB50" s="173" t="n">
        <v>5.572698</v>
      </c>
      <c r="AC50" s="173" t="n">
        <v>5.569394</v>
      </c>
      <c r="AD50" s="173" t="n">
        <v>5.564217</v>
      </c>
      <c r="AE50" s="173" t="n">
        <v>5.567464</v>
      </c>
      <c r="AF50" s="173" t="n">
        <v>5.567901</v>
      </c>
      <c r="AG50" s="173" t="n">
        <v>5.566223</v>
      </c>
      <c r="AH50" s="173" t="n">
        <v>5.551153</v>
      </c>
      <c r="AI50" s="170" t="n">
        <v>-6.499999999999999e-05</v>
      </c>
    </row>
    <row r="51" ht="15" customHeight="1" s="163">
      <c r="A51" s="21" t="inlineStr">
        <is>
          <t>CNV000:aa_NaturalGasPla</t>
        </is>
      </c>
      <c r="B51" s="26" t="inlineStr">
        <is>
          <t xml:space="preserve">  Natural Gas Plant Liquids</t>
        </is>
      </c>
      <c r="C51" s="173" t="n">
        <v>3.682947</v>
      </c>
      <c r="D51" s="173" t="n">
        <v>3.663116</v>
      </c>
      <c r="E51" s="173" t="n">
        <v>3.653924</v>
      </c>
      <c r="F51" s="173" t="n">
        <v>3.661514</v>
      </c>
      <c r="G51" s="173" t="n">
        <v>3.659832</v>
      </c>
      <c r="H51" s="173" t="n">
        <v>3.655703</v>
      </c>
      <c r="I51" s="173" t="n">
        <v>3.65141</v>
      </c>
      <c r="J51" s="173" t="n">
        <v>3.647604</v>
      </c>
      <c r="K51" s="173" t="n">
        <v>3.643152</v>
      </c>
      <c r="L51" s="173" t="n">
        <v>3.640599</v>
      </c>
      <c r="M51" s="173" t="n">
        <v>3.638961</v>
      </c>
      <c r="N51" s="173" t="n">
        <v>3.63795</v>
      </c>
      <c r="O51" s="173" t="n">
        <v>3.636663</v>
      </c>
      <c r="P51" s="173" t="n">
        <v>3.637153</v>
      </c>
      <c r="Q51" s="173" t="n">
        <v>3.637112</v>
      </c>
      <c r="R51" s="173" t="n">
        <v>3.636421</v>
      </c>
      <c r="S51" s="173" t="n">
        <v>3.634947</v>
      </c>
      <c r="T51" s="173" t="n">
        <v>3.634929</v>
      </c>
      <c r="U51" s="173" t="n">
        <v>3.634116</v>
      </c>
      <c r="V51" s="173" t="n">
        <v>3.634389</v>
      </c>
      <c r="W51" s="173" t="n">
        <v>3.634512</v>
      </c>
      <c r="X51" s="173" t="n">
        <v>3.636323</v>
      </c>
      <c r="Y51" s="173" t="n">
        <v>3.636969</v>
      </c>
      <c r="Z51" s="173" t="n">
        <v>3.636831</v>
      </c>
      <c r="AA51" s="173" t="n">
        <v>3.637443</v>
      </c>
      <c r="AB51" s="173" t="n">
        <v>3.63772</v>
      </c>
      <c r="AC51" s="173" t="n">
        <v>3.638049</v>
      </c>
      <c r="AD51" s="173" t="n">
        <v>3.638009</v>
      </c>
      <c r="AE51" s="173" t="n">
        <v>3.637204</v>
      </c>
      <c r="AF51" s="173" t="n">
        <v>3.635921</v>
      </c>
      <c r="AG51" s="173" t="n">
        <v>3.635727</v>
      </c>
      <c r="AH51" s="173" t="n">
        <v>3.635125</v>
      </c>
      <c r="AI51" s="170" t="n">
        <v>-0.000422</v>
      </c>
    </row>
    <row r="53" ht="15" customHeight="1" s="163">
      <c r="B53" s="25" t="inlineStr">
        <is>
          <t>Natural Gas (thousand Btu per cubic foot)</t>
        </is>
      </c>
    </row>
    <row r="54" ht="15" customHeight="1" s="163">
      <c r="A54" s="21" t="inlineStr">
        <is>
          <t>CNV000:ba_Consumption</t>
        </is>
      </c>
      <c r="B54" s="26" t="inlineStr">
        <is>
          <t xml:space="preserve">  Consumption</t>
        </is>
      </c>
      <c r="C54" s="173" t="n">
        <v>1.036</v>
      </c>
      <c r="D54" s="173" t="n">
        <v>1.036</v>
      </c>
      <c r="E54" s="173" t="n">
        <v>1.036</v>
      </c>
      <c r="F54" s="173" t="n">
        <v>1.036</v>
      </c>
      <c r="G54" s="173" t="n">
        <v>1.036</v>
      </c>
      <c r="H54" s="173" t="n">
        <v>1.036</v>
      </c>
      <c r="I54" s="173" t="n">
        <v>1.036</v>
      </c>
      <c r="J54" s="173" t="n">
        <v>1.036</v>
      </c>
      <c r="K54" s="173" t="n">
        <v>1.036</v>
      </c>
      <c r="L54" s="173" t="n">
        <v>1.036</v>
      </c>
      <c r="M54" s="173" t="n">
        <v>1.036</v>
      </c>
      <c r="N54" s="173" t="n">
        <v>1.036</v>
      </c>
      <c r="O54" s="173" t="n">
        <v>1.036</v>
      </c>
      <c r="P54" s="173" t="n">
        <v>1.036</v>
      </c>
      <c r="Q54" s="173" t="n">
        <v>1.036</v>
      </c>
      <c r="R54" s="173" t="n">
        <v>1.036</v>
      </c>
      <c r="S54" s="173" t="n">
        <v>1.036</v>
      </c>
      <c r="T54" s="173" t="n">
        <v>1.036</v>
      </c>
      <c r="U54" s="173" t="n">
        <v>1.036</v>
      </c>
      <c r="V54" s="173" t="n">
        <v>1.036</v>
      </c>
      <c r="W54" s="173" t="n">
        <v>1.036</v>
      </c>
      <c r="X54" s="173" t="n">
        <v>1.036</v>
      </c>
      <c r="Y54" s="173" t="n">
        <v>1.036</v>
      </c>
      <c r="Z54" s="173" t="n">
        <v>1.036</v>
      </c>
      <c r="AA54" s="173" t="n">
        <v>1.036</v>
      </c>
      <c r="AB54" s="173" t="n">
        <v>1.036</v>
      </c>
      <c r="AC54" s="173" t="n">
        <v>1.036</v>
      </c>
      <c r="AD54" s="173" t="n">
        <v>1.036</v>
      </c>
      <c r="AE54" s="173" t="n">
        <v>1.036</v>
      </c>
      <c r="AF54" s="173" t="n">
        <v>1.036</v>
      </c>
      <c r="AG54" s="173" t="n">
        <v>1.036</v>
      </c>
      <c r="AH54" s="173" t="n">
        <v>1.036</v>
      </c>
      <c r="AI54" s="170" t="n">
        <v>0</v>
      </c>
    </row>
    <row r="55" ht="15" customHeight="1" s="163">
      <c r="A55" s="21" t="inlineStr">
        <is>
          <t>CNV000:ba_Utility</t>
        </is>
      </c>
      <c r="B55" s="26" t="inlineStr">
        <is>
          <t xml:space="preserve">    Electric Power Sector 2/</t>
        </is>
      </c>
      <c r="C55" s="173" t="n">
        <v>1.033</v>
      </c>
      <c r="D55" s="173" t="n">
        <v>1.033</v>
      </c>
      <c r="E55" s="173" t="n">
        <v>1.033</v>
      </c>
      <c r="F55" s="173" t="n">
        <v>1.033</v>
      </c>
      <c r="G55" s="173" t="n">
        <v>1.033</v>
      </c>
      <c r="H55" s="173" t="n">
        <v>1.033</v>
      </c>
      <c r="I55" s="173" t="n">
        <v>1.033</v>
      </c>
      <c r="J55" s="173" t="n">
        <v>1.033</v>
      </c>
      <c r="K55" s="173" t="n">
        <v>1.033</v>
      </c>
      <c r="L55" s="173" t="n">
        <v>1.033</v>
      </c>
      <c r="M55" s="173" t="n">
        <v>1.033</v>
      </c>
      <c r="N55" s="173" t="n">
        <v>1.033</v>
      </c>
      <c r="O55" s="173" t="n">
        <v>1.033</v>
      </c>
      <c r="P55" s="173" t="n">
        <v>1.033</v>
      </c>
      <c r="Q55" s="173" t="n">
        <v>1.033</v>
      </c>
      <c r="R55" s="173" t="n">
        <v>1.033</v>
      </c>
      <c r="S55" s="173" t="n">
        <v>1.033</v>
      </c>
      <c r="T55" s="173" t="n">
        <v>1.033</v>
      </c>
      <c r="U55" s="173" t="n">
        <v>1.033</v>
      </c>
      <c r="V55" s="173" t="n">
        <v>1.033</v>
      </c>
      <c r="W55" s="173" t="n">
        <v>1.033</v>
      </c>
      <c r="X55" s="173" t="n">
        <v>1.033</v>
      </c>
      <c r="Y55" s="173" t="n">
        <v>1.033</v>
      </c>
      <c r="Z55" s="173" t="n">
        <v>1.033</v>
      </c>
      <c r="AA55" s="173" t="n">
        <v>1.033</v>
      </c>
      <c r="AB55" s="173" t="n">
        <v>1.033</v>
      </c>
      <c r="AC55" s="173" t="n">
        <v>1.033</v>
      </c>
      <c r="AD55" s="173" t="n">
        <v>1.033</v>
      </c>
      <c r="AE55" s="173" t="n">
        <v>1.033</v>
      </c>
      <c r="AF55" s="173" t="n">
        <v>1.033</v>
      </c>
      <c r="AG55" s="173" t="n">
        <v>1.033</v>
      </c>
      <c r="AH55" s="173" t="n">
        <v>1.033</v>
      </c>
      <c r="AI55" s="170" t="n">
        <v>0</v>
      </c>
    </row>
    <row r="56" ht="15" customHeight="1" s="163">
      <c r="A56" s="21" t="inlineStr">
        <is>
          <t>CNV000:ba_Nonutility</t>
        </is>
      </c>
      <c r="B56" s="26" t="inlineStr">
        <is>
          <t xml:space="preserve">    End-use Sector</t>
        </is>
      </c>
      <c r="C56" s="173" t="n">
        <v>1.038</v>
      </c>
      <c r="D56" s="173" t="n">
        <v>1.038</v>
      </c>
      <c r="E56" s="173" t="n">
        <v>1.038</v>
      </c>
      <c r="F56" s="173" t="n">
        <v>1.038</v>
      </c>
      <c r="G56" s="173" t="n">
        <v>1.038</v>
      </c>
      <c r="H56" s="173" t="n">
        <v>1.038</v>
      </c>
      <c r="I56" s="173" t="n">
        <v>1.038</v>
      </c>
      <c r="J56" s="173" t="n">
        <v>1.038</v>
      </c>
      <c r="K56" s="173" t="n">
        <v>1.038</v>
      </c>
      <c r="L56" s="173" t="n">
        <v>1.038</v>
      </c>
      <c r="M56" s="173" t="n">
        <v>1.038</v>
      </c>
      <c r="N56" s="173" t="n">
        <v>1.038</v>
      </c>
      <c r="O56" s="173" t="n">
        <v>1.038</v>
      </c>
      <c r="P56" s="173" t="n">
        <v>1.038</v>
      </c>
      <c r="Q56" s="173" t="n">
        <v>1.038</v>
      </c>
      <c r="R56" s="173" t="n">
        <v>1.038</v>
      </c>
      <c r="S56" s="173" t="n">
        <v>1.038</v>
      </c>
      <c r="T56" s="173" t="n">
        <v>1.038</v>
      </c>
      <c r="U56" s="173" t="n">
        <v>1.038</v>
      </c>
      <c r="V56" s="173" t="n">
        <v>1.038</v>
      </c>
      <c r="W56" s="173" t="n">
        <v>1.038</v>
      </c>
      <c r="X56" s="173" t="n">
        <v>1.038</v>
      </c>
      <c r="Y56" s="173" t="n">
        <v>1.038</v>
      </c>
      <c r="Z56" s="173" t="n">
        <v>1.038</v>
      </c>
      <c r="AA56" s="173" t="n">
        <v>1.038</v>
      </c>
      <c r="AB56" s="173" t="n">
        <v>1.038</v>
      </c>
      <c r="AC56" s="173" t="n">
        <v>1.038</v>
      </c>
      <c r="AD56" s="173" t="n">
        <v>1.038</v>
      </c>
      <c r="AE56" s="173" t="n">
        <v>1.038</v>
      </c>
      <c r="AF56" s="173" t="n">
        <v>1.038</v>
      </c>
      <c r="AG56" s="173" t="n">
        <v>1.038</v>
      </c>
      <c r="AH56" s="173" t="n">
        <v>1.038</v>
      </c>
      <c r="AI56" s="170" t="n">
        <v>0</v>
      </c>
    </row>
    <row r="57" ht="15" customHeight="1" s="163">
      <c r="A57" s="21" t="inlineStr">
        <is>
          <t>CNV000:ba_Production</t>
        </is>
      </c>
      <c r="B57" s="26" t="inlineStr">
        <is>
          <t xml:space="preserve">  Production</t>
        </is>
      </c>
      <c r="C57" s="173" t="n">
        <v>1.036</v>
      </c>
      <c r="D57" s="173" t="n">
        <v>1.036</v>
      </c>
      <c r="E57" s="173" t="n">
        <v>1.036</v>
      </c>
      <c r="F57" s="173" t="n">
        <v>1.036</v>
      </c>
      <c r="G57" s="173" t="n">
        <v>1.036</v>
      </c>
      <c r="H57" s="173" t="n">
        <v>1.036</v>
      </c>
      <c r="I57" s="173" t="n">
        <v>1.036</v>
      </c>
      <c r="J57" s="173" t="n">
        <v>1.036</v>
      </c>
      <c r="K57" s="173" t="n">
        <v>1.036</v>
      </c>
      <c r="L57" s="173" t="n">
        <v>1.036</v>
      </c>
      <c r="M57" s="173" t="n">
        <v>1.036</v>
      </c>
      <c r="N57" s="173" t="n">
        <v>1.036</v>
      </c>
      <c r="O57" s="173" t="n">
        <v>1.036</v>
      </c>
      <c r="P57" s="173" t="n">
        <v>1.036</v>
      </c>
      <c r="Q57" s="173" t="n">
        <v>1.036</v>
      </c>
      <c r="R57" s="173" t="n">
        <v>1.036</v>
      </c>
      <c r="S57" s="173" t="n">
        <v>1.036</v>
      </c>
      <c r="T57" s="173" t="n">
        <v>1.036</v>
      </c>
      <c r="U57" s="173" t="n">
        <v>1.036</v>
      </c>
      <c r="V57" s="173" t="n">
        <v>1.036</v>
      </c>
      <c r="W57" s="173" t="n">
        <v>1.036</v>
      </c>
      <c r="X57" s="173" t="n">
        <v>1.036</v>
      </c>
      <c r="Y57" s="173" t="n">
        <v>1.036</v>
      </c>
      <c r="Z57" s="173" t="n">
        <v>1.036</v>
      </c>
      <c r="AA57" s="173" t="n">
        <v>1.036</v>
      </c>
      <c r="AB57" s="173" t="n">
        <v>1.036</v>
      </c>
      <c r="AC57" s="173" t="n">
        <v>1.036</v>
      </c>
      <c r="AD57" s="173" t="n">
        <v>1.036</v>
      </c>
      <c r="AE57" s="173" t="n">
        <v>1.036</v>
      </c>
      <c r="AF57" s="173" t="n">
        <v>1.036</v>
      </c>
      <c r="AG57" s="173" t="n">
        <v>1.036</v>
      </c>
      <c r="AH57" s="173" t="n">
        <v>1.036</v>
      </c>
      <c r="AI57" s="170" t="n">
        <v>0</v>
      </c>
    </row>
    <row r="58" ht="15" customHeight="1" s="163">
      <c r="A58" s="21" t="inlineStr">
        <is>
          <t>CNV000:ba_Imports</t>
        </is>
      </c>
      <c r="B58" s="26" t="inlineStr">
        <is>
          <t xml:space="preserve">  Imports</t>
        </is>
      </c>
      <c r="C58" s="173" t="n">
        <v>1.025</v>
      </c>
      <c r="D58" s="173" t="n">
        <v>1.025</v>
      </c>
      <c r="E58" s="173" t="n">
        <v>1.025</v>
      </c>
      <c r="F58" s="173" t="n">
        <v>1.025</v>
      </c>
      <c r="G58" s="173" t="n">
        <v>1.025</v>
      </c>
      <c r="H58" s="173" t="n">
        <v>1.025</v>
      </c>
      <c r="I58" s="173" t="n">
        <v>1.025</v>
      </c>
      <c r="J58" s="173" t="n">
        <v>1.025</v>
      </c>
      <c r="K58" s="173" t="n">
        <v>1.025</v>
      </c>
      <c r="L58" s="173" t="n">
        <v>1.025</v>
      </c>
      <c r="M58" s="173" t="n">
        <v>1.025</v>
      </c>
      <c r="N58" s="173" t="n">
        <v>1.025</v>
      </c>
      <c r="O58" s="173" t="n">
        <v>1.025</v>
      </c>
      <c r="P58" s="173" t="n">
        <v>1.025</v>
      </c>
      <c r="Q58" s="173" t="n">
        <v>1.025</v>
      </c>
      <c r="R58" s="173" t="n">
        <v>1.025</v>
      </c>
      <c r="S58" s="173" t="n">
        <v>1.025</v>
      </c>
      <c r="T58" s="173" t="n">
        <v>1.025</v>
      </c>
      <c r="U58" s="173" t="n">
        <v>1.025</v>
      </c>
      <c r="V58" s="173" t="n">
        <v>1.025</v>
      </c>
      <c r="W58" s="173" t="n">
        <v>1.025</v>
      </c>
      <c r="X58" s="173" t="n">
        <v>1.025</v>
      </c>
      <c r="Y58" s="173" t="n">
        <v>1.025</v>
      </c>
      <c r="Z58" s="173" t="n">
        <v>1.025</v>
      </c>
      <c r="AA58" s="173" t="n">
        <v>1.025</v>
      </c>
      <c r="AB58" s="173" t="n">
        <v>1.025</v>
      </c>
      <c r="AC58" s="173" t="n">
        <v>1.025</v>
      </c>
      <c r="AD58" s="173" t="n">
        <v>1.025</v>
      </c>
      <c r="AE58" s="173" t="n">
        <v>1.025</v>
      </c>
      <c r="AF58" s="173" t="n">
        <v>1.025</v>
      </c>
      <c r="AG58" s="173" t="n">
        <v>1.025</v>
      </c>
      <c r="AH58" s="173" t="n">
        <v>1.025</v>
      </c>
      <c r="AI58" s="170" t="n">
        <v>0</v>
      </c>
    </row>
    <row r="59" ht="15" customHeight="1" s="163">
      <c r="A59" s="21" t="inlineStr">
        <is>
          <t>CNV000:ba_Exports</t>
        </is>
      </c>
      <c r="B59" s="26" t="inlineStr">
        <is>
          <t xml:space="preserve">  Exports</t>
        </is>
      </c>
      <c r="C59" s="173" t="n">
        <v>1.009</v>
      </c>
      <c r="D59" s="173" t="n">
        <v>1.009</v>
      </c>
      <c r="E59" s="173" t="n">
        <v>1.009</v>
      </c>
      <c r="F59" s="173" t="n">
        <v>1.009</v>
      </c>
      <c r="G59" s="173" t="n">
        <v>1.009</v>
      </c>
      <c r="H59" s="173" t="n">
        <v>1.009</v>
      </c>
      <c r="I59" s="173" t="n">
        <v>1.009</v>
      </c>
      <c r="J59" s="173" t="n">
        <v>1.009</v>
      </c>
      <c r="K59" s="173" t="n">
        <v>1.009</v>
      </c>
      <c r="L59" s="173" t="n">
        <v>1.009</v>
      </c>
      <c r="M59" s="173" t="n">
        <v>1.009</v>
      </c>
      <c r="N59" s="173" t="n">
        <v>1.009</v>
      </c>
      <c r="O59" s="173" t="n">
        <v>1.009</v>
      </c>
      <c r="P59" s="173" t="n">
        <v>1.009</v>
      </c>
      <c r="Q59" s="173" t="n">
        <v>1.009</v>
      </c>
      <c r="R59" s="173" t="n">
        <v>1.009</v>
      </c>
      <c r="S59" s="173" t="n">
        <v>1.009</v>
      </c>
      <c r="T59" s="173" t="n">
        <v>1.009</v>
      </c>
      <c r="U59" s="173" t="n">
        <v>1.009</v>
      </c>
      <c r="V59" s="173" t="n">
        <v>1.009</v>
      </c>
      <c r="W59" s="173" t="n">
        <v>1.009</v>
      </c>
      <c r="X59" s="173" t="n">
        <v>1.009</v>
      </c>
      <c r="Y59" s="173" t="n">
        <v>1.009</v>
      </c>
      <c r="Z59" s="173" t="n">
        <v>1.009</v>
      </c>
      <c r="AA59" s="173" t="n">
        <v>1.009</v>
      </c>
      <c r="AB59" s="173" t="n">
        <v>1.009</v>
      </c>
      <c r="AC59" s="173" t="n">
        <v>1.009</v>
      </c>
      <c r="AD59" s="173" t="n">
        <v>1.009</v>
      </c>
      <c r="AE59" s="173" t="n">
        <v>1.009</v>
      </c>
      <c r="AF59" s="173" t="n">
        <v>1.009</v>
      </c>
      <c r="AG59" s="173" t="n">
        <v>1.009</v>
      </c>
      <c r="AH59" s="173" t="n">
        <v>1.009</v>
      </c>
      <c r="AI59" s="170" t="n">
        <v>0</v>
      </c>
    </row>
    <row r="60" ht="15" customHeight="1" s="163">
      <c r="A60" s="21" t="inlineStr">
        <is>
          <t>CNV000:ba_CompressedNat</t>
        </is>
      </c>
      <c r="B60" s="26" t="inlineStr">
        <is>
          <t xml:space="preserve">  Compressed/Liquefied Natural Gas</t>
        </is>
      </c>
      <c r="C60" s="173" t="n">
        <v>0.96</v>
      </c>
      <c r="D60" s="173" t="n">
        <v>0.96</v>
      </c>
      <c r="E60" s="173" t="n">
        <v>0.96</v>
      </c>
      <c r="F60" s="173" t="n">
        <v>0.96</v>
      </c>
      <c r="G60" s="173" t="n">
        <v>0.96</v>
      </c>
      <c r="H60" s="173" t="n">
        <v>0.96</v>
      </c>
      <c r="I60" s="173" t="n">
        <v>0.96</v>
      </c>
      <c r="J60" s="173" t="n">
        <v>0.96</v>
      </c>
      <c r="K60" s="173" t="n">
        <v>0.96</v>
      </c>
      <c r="L60" s="173" t="n">
        <v>0.96</v>
      </c>
      <c r="M60" s="173" t="n">
        <v>0.96</v>
      </c>
      <c r="N60" s="173" t="n">
        <v>0.96</v>
      </c>
      <c r="O60" s="173" t="n">
        <v>0.96</v>
      </c>
      <c r="P60" s="173" t="n">
        <v>0.96</v>
      </c>
      <c r="Q60" s="173" t="n">
        <v>0.96</v>
      </c>
      <c r="R60" s="173" t="n">
        <v>0.96</v>
      </c>
      <c r="S60" s="173" t="n">
        <v>0.96</v>
      </c>
      <c r="T60" s="173" t="n">
        <v>0.96</v>
      </c>
      <c r="U60" s="173" t="n">
        <v>0.96</v>
      </c>
      <c r="V60" s="173" t="n">
        <v>0.96</v>
      </c>
      <c r="W60" s="173" t="n">
        <v>0.96</v>
      </c>
      <c r="X60" s="173" t="n">
        <v>0.96</v>
      </c>
      <c r="Y60" s="173" t="n">
        <v>0.96</v>
      </c>
      <c r="Z60" s="173" t="n">
        <v>0.96</v>
      </c>
      <c r="AA60" s="173" t="n">
        <v>0.96</v>
      </c>
      <c r="AB60" s="173" t="n">
        <v>0.96</v>
      </c>
      <c r="AC60" s="173" t="n">
        <v>0.96</v>
      </c>
      <c r="AD60" s="173" t="n">
        <v>0.96</v>
      </c>
      <c r="AE60" s="173" t="n">
        <v>0.96</v>
      </c>
      <c r="AF60" s="173" t="n">
        <v>0.96</v>
      </c>
      <c r="AG60" s="173" t="n">
        <v>0.96</v>
      </c>
      <c r="AH60" s="173" t="n">
        <v>0.96</v>
      </c>
      <c r="AI60" s="170" t="n">
        <v>0</v>
      </c>
    </row>
    <row r="62" ht="15" customHeight="1" s="163">
      <c r="B62" s="25" t="inlineStr">
        <is>
          <t>Coal (million Btu per short ton)</t>
        </is>
      </c>
    </row>
    <row r="63" ht="15" customHeight="1" s="163">
      <c r="A63" s="21" t="inlineStr">
        <is>
          <t>CNV000:ca_Production</t>
        </is>
      </c>
      <c r="B63" s="26" t="inlineStr">
        <is>
          <t xml:space="preserve">  Production</t>
        </is>
      </c>
      <c r="C63" s="27" t="n">
        <v>20.107996</v>
      </c>
      <c r="D63" s="27" t="n">
        <v>20.318144</v>
      </c>
      <c r="E63" s="27" t="n">
        <v>20.830229</v>
      </c>
      <c r="F63" s="27" t="n">
        <v>21.005169</v>
      </c>
      <c r="G63" s="27" t="n">
        <v>20.932463</v>
      </c>
      <c r="H63" s="27" t="n">
        <v>20.948841</v>
      </c>
      <c r="I63" s="27" t="n">
        <v>20.990414</v>
      </c>
      <c r="J63" s="27" t="n">
        <v>20.867704</v>
      </c>
      <c r="K63" s="27" t="n">
        <v>20.885036</v>
      </c>
      <c r="L63" s="27" t="n">
        <v>20.878651</v>
      </c>
      <c r="M63" s="27" t="n">
        <v>20.801617</v>
      </c>
      <c r="N63" s="27" t="n">
        <v>20.815229</v>
      </c>
      <c r="O63" s="27" t="n">
        <v>20.786015</v>
      </c>
      <c r="P63" s="27" t="n">
        <v>20.780708</v>
      </c>
      <c r="Q63" s="27" t="n">
        <v>20.778522</v>
      </c>
      <c r="R63" s="27" t="n">
        <v>20.774889</v>
      </c>
      <c r="S63" s="27" t="n">
        <v>20.83877</v>
      </c>
      <c r="T63" s="27" t="n">
        <v>20.881237</v>
      </c>
      <c r="U63" s="27" t="n">
        <v>21.00359</v>
      </c>
      <c r="V63" s="27" t="n">
        <v>21.051472</v>
      </c>
      <c r="W63" s="27" t="n">
        <v>21.176899</v>
      </c>
      <c r="X63" s="27" t="n">
        <v>21.192974</v>
      </c>
      <c r="Y63" s="27" t="n">
        <v>21.200529</v>
      </c>
      <c r="Z63" s="27" t="n">
        <v>21.213697</v>
      </c>
      <c r="AA63" s="27" t="n">
        <v>21.223732</v>
      </c>
      <c r="AB63" s="27" t="n">
        <v>21.21784</v>
      </c>
      <c r="AC63" s="27" t="n">
        <v>21.255238</v>
      </c>
      <c r="AD63" s="27" t="n">
        <v>21.205929</v>
      </c>
      <c r="AE63" s="27" t="n">
        <v>21.19367</v>
      </c>
      <c r="AF63" s="27" t="n">
        <v>21.181011</v>
      </c>
      <c r="AG63" s="27" t="n">
        <v>21.175581</v>
      </c>
      <c r="AH63" s="27" t="n">
        <v>21.169807</v>
      </c>
      <c r="AI63" s="170" t="n">
        <v>0.001661</v>
      </c>
    </row>
    <row r="64" ht="15" customHeight="1" s="163">
      <c r="A64" s="21" t="inlineStr">
        <is>
          <t>CNV000:ca_EastoftheMiss</t>
        </is>
      </c>
      <c r="B64" s="26" t="inlineStr">
        <is>
          <t xml:space="preserve">    East of the Mississippi</t>
        </is>
      </c>
      <c r="C64" s="27" t="n">
        <v>25.010605</v>
      </c>
      <c r="D64" s="27" t="n">
        <v>24.950258</v>
      </c>
      <c r="E64" s="27" t="n">
        <v>24.901592</v>
      </c>
      <c r="F64" s="27" t="n">
        <v>24.966606</v>
      </c>
      <c r="G64" s="27" t="n">
        <v>24.957043</v>
      </c>
      <c r="H64" s="27" t="n">
        <v>24.966684</v>
      </c>
      <c r="I64" s="27" t="n">
        <v>25.136524</v>
      </c>
      <c r="J64" s="27" t="n">
        <v>25.113142</v>
      </c>
      <c r="K64" s="27" t="n">
        <v>25.075571</v>
      </c>
      <c r="L64" s="27" t="n">
        <v>25.017984</v>
      </c>
      <c r="M64" s="27" t="n">
        <v>25.009914</v>
      </c>
      <c r="N64" s="27" t="n">
        <v>24.955563</v>
      </c>
      <c r="O64" s="27" t="n">
        <v>24.95261</v>
      </c>
      <c r="P64" s="27" t="n">
        <v>24.9412</v>
      </c>
      <c r="Q64" s="27" t="n">
        <v>24.913006</v>
      </c>
      <c r="R64" s="27" t="n">
        <v>24.91889</v>
      </c>
      <c r="S64" s="27" t="n">
        <v>24.901592</v>
      </c>
      <c r="T64" s="27" t="n">
        <v>24.898409</v>
      </c>
      <c r="U64" s="27" t="n">
        <v>24.837397</v>
      </c>
      <c r="V64" s="27" t="n">
        <v>24.829496</v>
      </c>
      <c r="W64" s="27" t="n">
        <v>24.798376</v>
      </c>
      <c r="X64" s="27" t="n">
        <v>24.795675</v>
      </c>
      <c r="Y64" s="27" t="n">
        <v>24.792542</v>
      </c>
      <c r="Z64" s="27" t="n">
        <v>24.774309</v>
      </c>
      <c r="AA64" s="27" t="n">
        <v>24.761419</v>
      </c>
      <c r="AB64" s="27" t="n">
        <v>24.746128</v>
      </c>
      <c r="AC64" s="27" t="n">
        <v>24.723019</v>
      </c>
      <c r="AD64" s="27" t="n">
        <v>24.704401</v>
      </c>
      <c r="AE64" s="27" t="n">
        <v>24.68457</v>
      </c>
      <c r="AF64" s="27" t="n">
        <v>24.666281</v>
      </c>
      <c r="AG64" s="27" t="n">
        <v>24.648314</v>
      </c>
      <c r="AH64" s="27" t="n">
        <v>24.622223</v>
      </c>
      <c r="AI64" s="170" t="n">
        <v>-0.000505</v>
      </c>
    </row>
    <row r="65" ht="15" customHeight="1" s="163">
      <c r="A65" s="21" t="inlineStr">
        <is>
          <t>CNV000:ca_WestoftheMiss</t>
        </is>
      </c>
      <c r="B65" s="26" t="inlineStr">
        <is>
          <t xml:space="preserve">    West of the Mississippi</t>
        </is>
      </c>
      <c r="C65" s="27" t="n">
        <v>17.0987</v>
      </c>
      <c r="D65" s="27" t="n">
        <v>17.036911</v>
      </c>
      <c r="E65" s="27" t="n">
        <v>17.074305</v>
      </c>
      <c r="F65" s="27" t="n">
        <v>17.134657</v>
      </c>
      <c r="G65" s="27" t="n">
        <v>17.110624</v>
      </c>
      <c r="H65" s="27" t="n">
        <v>17.094351</v>
      </c>
      <c r="I65" s="27" t="n">
        <v>17.02088</v>
      </c>
      <c r="J65" s="27" t="n">
        <v>16.996283</v>
      </c>
      <c r="K65" s="27" t="n">
        <v>16.965294</v>
      </c>
      <c r="L65" s="27" t="n">
        <v>16.941599</v>
      </c>
      <c r="M65" s="27" t="n">
        <v>16.919453</v>
      </c>
      <c r="N65" s="27" t="n">
        <v>16.916334</v>
      </c>
      <c r="O65" s="27" t="n">
        <v>16.913284</v>
      </c>
      <c r="P65" s="27" t="n">
        <v>16.92066</v>
      </c>
      <c r="Q65" s="27" t="n">
        <v>16.924427</v>
      </c>
      <c r="R65" s="27" t="n">
        <v>16.91806</v>
      </c>
      <c r="S65" s="27" t="n">
        <v>16.909447</v>
      </c>
      <c r="T65" s="27" t="n">
        <v>16.931795</v>
      </c>
      <c r="U65" s="27" t="n">
        <v>16.902866</v>
      </c>
      <c r="V65" s="27" t="n">
        <v>16.884628</v>
      </c>
      <c r="W65" s="27" t="n">
        <v>16.930912</v>
      </c>
      <c r="X65" s="27" t="n">
        <v>16.942768</v>
      </c>
      <c r="Y65" s="27" t="n">
        <v>16.932089</v>
      </c>
      <c r="Z65" s="27" t="n">
        <v>16.939661</v>
      </c>
      <c r="AA65" s="27" t="n">
        <v>16.935238</v>
      </c>
      <c r="AB65" s="27" t="n">
        <v>16.944445</v>
      </c>
      <c r="AC65" s="27" t="n">
        <v>16.963383</v>
      </c>
      <c r="AD65" s="27" t="n">
        <v>16.945263</v>
      </c>
      <c r="AE65" s="27" t="n">
        <v>16.933554</v>
      </c>
      <c r="AF65" s="27" t="n">
        <v>16.928518</v>
      </c>
      <c r="AG65" s="27" t="n">
        <v>16.922457</v>
      </c>
      <c r="AH65" s="27" t="n">
        <v>16.937262</v>
      </c>
      <c r="AI65" s="170" t="n">
        <v>-0.000306</v>
      </c>
    </row>
    <row r="66" ht="15" customHeight="1" s="163">
      <c r="A66" s="21" t="inlineStr">
        <is>
          <t>CNV000:ca_Consumption</t>
        </is>
      </c>
      <c r="B66" s="26" t="inlineStr">
        <is>
          <t xml:space="preserve">  Consumption</t>
        </is>
      </c>
      <c r="C66" s="27" t="n">
        <v>19.319508</v>
      </c>
      <c r="D66" s="27" t="n">
        <v>19.593052</v>
      </c>
      <c r="E66" s="27" t="n">
        <v>19.970228</v>
      </c>
      <c r="F66" s="27" t="n">
        <v>20.024702</v>
      </c>
      <c r="G66" s="27" t="n">
        <v>19.885487</v>
      </c>
      <c r="H66" s="27" t="n">
        <v>19.87775</v>
      </c>
      <c r="I66" s="27" t="n">
        <v>19.882921</v>
      </c>
      <c r="J66" s="27" t="n">
        <v>19.787554</v>
      </c>
      <c r="K66" s="27" t="n">
        <v>19.815334</v>
      </c>
      <c r="L66" s="27" t="n">
        <v>19.843052</v>
      </c>
      <c r="M66" s="27" t="n">
        <v>19.777653</v>
      </c>
      <c r="N66" s="27" t="n">
        <v>19.787804</v>
      </c>
      <c r="O66" s="27" t="n">
        <v>19.752319</v>
      </c>
      <c r="P66" s="27" t="n">
        <v>19.74798</v>
      </c>
      <c r="Q66" s="27" t="n">
        <v>19.758474</v>
      </c>
      <c r="R66" s="27" t="n">
        <v>19.752613</v>
      </c>
      <c r="S66" s="27" t="n">
        <v>19.81147</v>
      </c>
      <c r="T66" s="27" t="n">
        <v>19.851772</v>
      </c>
      <c r="U66" s="27" t="n">
        <v>19.985645</v>
      </c>
      <c r="V66" s="27" t="n">
        <v>20.025934</v>
      </c>
      <c r="W66" s="27" t="n">
        <v>20.164141</v>
      </c>
      <c r="X66" s="27" t="n">
        <v>20.180698</v>
      </c>
      <c r="Y66" s="27" t="n">
        <v>20.187029</v>
      </c>
      <c r="Z66" s="27" t="n">
        <v>20.200373</v>
      </c>
      <c r="AA66" s="27" t="n">
        <v>20.21545</v>
      </c>
      <c r="AB66" s="27" t="n">
        <v>20.208799</v>
      </c>
      <c r="AC66" s="27" t="n">
        <v>20.24612</v>
      </c>
      <c r="AD66" s="27" t="n">
        <v>20.196896</v>
      </c>
      <c r="AE66" s="27" t="n">
        <v>20.18384</v>
      </c>
      <c r="AF66" s="27" t="n">
        <v>20.168226</v>
      </c>
      <c r="AG66" s="27" t="n">
        <v>20.153608</v>
      </c>
      <c r="AH66" s="27" t="n">
        <v>20.147829</v>
      </c>
      <c r="AI66" s="170" t="n">
        <v>0.001355</v>
      </c>
    </row>
    <row r="67" ht="15" customHeight="1" s="163">
      <c r="A67" s="21" t="inlineStr">
        <is>
          <t>CNV000:ca_Residentialan</t>
        </is>
      </c>
      <c r="B67" s="26" t="inlineStr">
        <is>
          <t xml:space="preserve">    Commercial and Institutional</t>
        </is>
      </c>
      <c r="C67" s="27" t="n">
        <v>19.620102</v>
      </c>
      <c r="D67" s="27" t="n">
        <v>19.620102</v>
      </c>
      <c r="E67" s="27" t="n">
        <v>19.603287</v>
      </c>
      <c r="F67" s="27" t="n">
        <v>19.601509</v>
      </c>
      <c r="G67" s="27" t="n">
        <v>19.573496</v>
      </c>
      <c r="H67" s="27" t="n">
        <v>19.466572</v>
      </c>
      <c r="I67" s="27" t="n">
        <v>19.41544</v>
      </c>
      <c r="J67" s="27" t="n">
        <v>19.413862</v>
      </c>
      <c r="K67" s="27" t="n">
        <v>19.34948</v>
      </c>
      <c r="L67" s="27" t="n">
        <v>19.335516</v>
      </c>
      <c r="M67" s="27" t="n">
        <v>19.344664</v>
      </c>
      <c r="N67" s="27" t="n">
        <v>19.338371</v>
      </c>
      <c r="O67" s="27" t="n">
        <v>19.330477</v>
      </c>
      <c r="P67" s="27" t="n">
        <v>19.295473</v>
      </c>
      <c r="Q67" s="27" t="n">
        <v>19.296978</v>
      </c>
      <c r="R67" s="27" t="n">
        <v>19.326292</v>
      </c>
      <c r="S67" s="27" t="n">
        <v>19.278366</v>
      </c>
      <c r="T67" s="27" t="n">
        <v>19.287266</v>
      </c>
      <c r="U67" s="27" t="n">
        <v>19.246696</v>
      </c>
      <c r="V67" s="27" t="n">
        <v>19.276081</v>
      </c>
      <c r="W67" s="27" t="n">
        <v>19.261089</v>
      </c>
      <c r="X67" s="27" t="n">
        <v>19.290503</v>
      </c>
      <c r="Y67" s="27" t="n">
        <v>19.250074</v>
      </c>
      <c r="Z67" s="27" t="n">
        <v>19.207937</v>
      </c>
      <c r="AA67" s="27" t="n">
        <v>19.102991</v>
      </c>
      <c r="AB67" s="27" t="n">
        <v>19.07954</v>
      </c>
      <c r="AC67" s="27" t="n">
        <v>19.036457</v>
      </c>
      <c r="AD67" s="27" t="n">
        <v>19.012493</v>
      </c>
      <c r="AE67" s="27" t="n">
        <v>18.982611</v>
      </c>
      <c r="AF67" s="27" t="n">
        <v>18.956732</v>
      </c>
      <c r="AG67" s="27" t="n">
        <v>18.923101</v>
      </c>
      <c r="AH67" s="27" t="n">
        <v>18.885233</v>
      </c>
      <c r="AI67" s="170" t="n">
        <v>-0.001231</v>
      </c>
    </row>
    <row r="68" ht="15" customHeight="1" s="163">
      <c r="A68" s="21" t="inlineStr">
        <is>
          <t>CNV000:ca_Industrial</t>
        </is>
      </c>
      <c r="B68" s="26" t="inlineStr">
        <is>
          <t xml:space="preserve">    Industrial 3/</t>
        </is>
      </c>
      <c r="C68" s="27" t="n">
        <v>21.043058</v>
      </c>
      <c r="D68" s="27" t="n">
        <v>20.843399</v>
      </c>
      <c r="E68" s="27" t="n">
        <v>20.960943</v>
      </c>
      <c r="F68" s="27" t="n">
        <v>20.968462</v>
      </c>
      <c r="G68" s="27" t="n">
        <v>20.970217</v>
      </c>
      <c r="H68" s="27" t="n">
        <v>20.968296</v>
      </c>
      <c r="I68" s="27" t="n">
        <v>20.939037</v>
      </c>
      <c r="J68" s="27" t="n">
        <v>20.936918</v>
      </c>
      <c r="K68" s="27" t="n">
        <v>20.933428</v>
      </c>
      <c r="L68" s="27" t="n">
        <v>20.929811</v>
      </c>
      <c r="M68" s="27" t="n">
        <v>20.925148</v>
      </c>
      <c r="N68" s="27" t="n">
        <v>20.919725</v>
      </c>
      <c r="O68" s="27" t="n">
        <v>20.914186</v>
      </c>
      <c r="P68" s="27" t="n">
        <v>20.907404</v>
      </c>
      <c r="Q68" s="27" t="n">
        <v>20.899405</v>
      </c>
      <c r="R68" s="27" t="n">
        <v>20.891354</v>
      </c>
      <c r="S68" s="27" t="n">
        <v>20.87932</v>
      </c>
      <c r="T68" s="27" t="n">
        <v>20.877127</v>
      </c>
      <c r="U68" s="27" t="n">
        <v>20.876255</v>
      </c>
      <c r="V68" s="27" t="n">
        <v>20.875603</v>
      </c>
      <c r="W68" s="27" t="n">
        <v>20.87542</v>
      </c>
      <c r="X68" s="27" t="n">
        <v>20.875738</v>
      </c>
      <c r="Y68" s="27" t="n">
        <v>20.876522</v>
      </c>
      <c r="Z68" s="27" t="n">
        <v>20.876638</v>
      </c>
      <c r="AA68" s="27" t="n">
        <v>20.87805</v>
      </c>
      <c r="AB68" s="27" t="n">
        <v>20.879635</v>
      </c>
      <c r="AC68" s="27" t="n">
        <v>20.881258</v>
      </c>
      <c r="AD68" s="27" t="n">
        <v>20.882891</v>
      </c>
      <c r="AE68" s="27" t="n">
        <v>20.884951</v>
      </c>
      <c r="AF68" s="27" t="n">
        <v>20.886839</v>
      </c>
      <c r="AG68" s="27" t="n">
        <v>20.888597</v>
      </c>
      <c r="AH68" s="27" t="n">
        <v>20.891001</v>
      </c>
      <c r="AI68" s="170" t="n">
        <v>-0.000234</v>
      </c>
    </row>
    <row r="69" ht="15" customHeight="1" s="163">
      <c r="A69" s="21" t="inlineStr">
        <is>
          <t>CNV000:ca_Coking</t>
        </is>
      </c>
      <c r="B69" s="26" t="inlineStr">
        <is>
          <t xml:space="preserve">    Coking</t>
        </is>
      </c>
      <c r="C69" s="27" t="n">
        <v>28.581568</v>
      </c>
      <c r="D69" s="27" t="n">
        <v>28.543907</v>
      </c>
      <c r="E69" s="27" t="n">
        <v>28.504103</v>
      </c>
      <c r="F69" s="27" t="n">
        <v>28.473322</v>
      </c>
      <c r="G69" s="27" t="n">
        <v>28.433094</v>
      </c>
      <c r="H69" s="27" t="n">
        <v>28.428764</v>
      </c>
      <c r="I69" s="27" t="n">
        <v>28.424711</v>
      </c>
      <c r="J69" s="27" t="n">
        <v>28.42226</v>
      </c>
      <c r="K69" s="27" t="n">
        <v>28.420012</v>
      </c>
      <c r="L69" s="27" t="n">
        <v>28.417757</v>
      </c>
      <c r="M69" s="27" t="n">
        <v>28.414968</v>
      </c>
      <c r="N69" s="27" t="n">
        <v>28.413546</v>
      </c>
      <c r="O69" s="27" t="n">
        <v>28.415258</v>
      </c>
      <c r="P69" s="27" t="n">
        <v>28.416914</v>
      </c>
      <c r="Q69" s="27" t="n">
        <v>28.419601</v>
      </c>
      <c r="R69" s="27" t="n">
        <v>28.421808</v>
      </c>
      <c r="S69" s="27" t="n">
        <v>28.423498</v>
      </c>
      <c r="T69" s="27" t="n">
        <v>28.425673</v>
      </c>
      <c r="U69" s="27" t="n">
        <v>28.427181</v>
      </c>
      <c r="V69" s="27" t="n">
        <v>28.428423</v>
      </c>
      <c r="W69" s="27" t="n">
        <v>28.430183</v>
      </c>
      <c r="X69" s="27" t="n">
        <v>28.431017</v>
      </c>
      <c r="Y69" s="27" t="n">
        <v>28.431168</v>
      </c>
      <c r="Z69" s="27" t="n">
        <v>28.432625</v>
      </c>
      <c r="AA69" s="27" t="n">
        <v>28.432987</v>
      </c>
      <c r="AB69" s="27" t="n">
        <v>28.433567</v>
      </c>
      <c r="AC69" s="27" t="n">
        <v>28.433783</v>
      </c>
      <c r="AD69" s="27" t="n">
        <v>28.433882</v>
      </c>
      <c r="AE69" s="27" t="n">
        <v>28.433849</v>
      </c>
      <c r="AF69" s="27" t="n">
        <v>28.434155</v>
      </c>
      <c r="AG69" s="27" t="n">
        <v>28.433477</v>
      </c>
      <c r="AH69" s="27" t="n">
        <v>28.432861</v>
      </c>
      <c r="AI69" s="170" t="n">
        <v>-0.000168</v>
      </c>
    </row>
    <row r="70" ht="15" customHeight="1" s="163">
      <c r="A70" s="21" t="inlineStr">
        <is>
          <t>CNV000:ca_ElectricPower</t>
        </is>
      </c>
      <c r="B70" s="26" t="inlineStr">
        <is>
          <t xml:space="preserve">    Electric Power 2/</t>
        </is>
      </c>
      <c r="C70" s="27" t="n">
        <v>18.673439</v>
      </c>
      <c r="D70" s="27" t="n">
        <v>18.939922</v>
      </c>
      <c r="E70" s="27" t="n">
        <v>19.385187</v>
      </c>
      <c r="F70" s="27" t="n">
        <v>19.445494</v>
      </c>
      <c r="G70" s="27" t="n">
        <v>19.235783</v>
      </c>
      <c r="H70" s="27" t="n">
        <v>19.228592</v>
      </c>
      <c r="I70" s="27" t="n">
        <v>19.203705</v>
      </c>
      <c r="J70" s="27" t="n">
        <v>19.138123</v>
      </c>
      <c r="K70" s="27" t="n">
        <v>19.177586</v>
      </c>
      <c r="L70" s="27" t="n">
        <v>19.215916</v>
      </c>
      <c r="M70" s="27" t="n">
        <v>19.146538</v>
      </c>
      <c r="N70" s="27" t="n">
        <v>19.163071</v>
      </c>
      <c r="O70" s="27" t="n">
        <v>19.121212</v>
      </c>
      <c r="P70" s="27" t="n">
        <v>19.115891</v>
      </c>
      <c r="Q70" s="27" t="n">
        <v>19.131987</v>
      </c>
      <c r="R70" s="27" t="n">
        <v>19.119925</v>
      </c>
      <c r="S70" s="27" t="n">
        <v>19.182236</v>
      </c>
      <c r="T70" s="27" t="n">
        <v>19.221764</v>
      </c>
      <c r="U70" s="27" t="n">
        <v>19.373732</v>
      </c>
      <c r="V70" s="27" t="n">
        <v>19.411179</v>
      </c>
      <c r="W70" s="27" t="n">
        <v>19.565512</v>
      </c>
      <c r="X70" s="27" t="n">
        <v>19.582636</v>
      </c>
      <c r="Y70" s="27" t="n">
        <v>19.58963</v>
      </c>
      <c r="Z70" s="27" t="n">
        <v>19.602207</v>
      </c>
      <c r="AA70" s="27" t="n">
        <v>19.620674</v>
      </c>
      <c r="AB70" s="27" t="n">
        <v>19.614174</v>
      </c>
      <c r="AC70" s="27" t="n">
        <v>19.655563</v>
      </c>
      <c r="AD70" s="27" t="n">
        <v>19.607094</v>
      </c>
      <c r="AE70" s="27" t="n">
        <v>19.595407</v>
      </c>
      <c r="AF70" s="27" t="n">
        <v>19.578608</v>
      </c>
      <c r="AG70" s="27" t="n">
        <v>19.563803</v>
      </c>
      <c r="AH70" s="27" t="n">
        <v>19.563299</v>
      </c>
      <c r="AI70" s="170" t="n">
        <v>0.001503</v>
      </c>
    </row>
    <row r="71" ht="15" customHeight="1" s="163">
      <c r="A71" s="21" t="inlineStr">
        <is>
          <t>CNV000:ca_Imports</t>
        </is>
      </c>
      <c r="B71" s="26" t="inlineStr">
        <is>
          <t xml:space="preserve">  Imports</t>
        </is>
      </c>
      <c r="C71" s="27" t="n">
        <v>23.725416</v>
      </c>
      <c r="D71" s="27" t="n">
        <v>23.829556</v>
      </c>
      <c r="E71" s="27" t="n">
        <v>24.512758</v>
      </c>
      <c r="F71" s="27" t="n">
        <v>24.238003</v>
      </c>
      <c r="G71" s="27" t="n">
        <v>24.380335</v>
      </c>
      <c r="H71" s="27" t="n">
        <v>24.462688</v>
      </c>
      <c r="I71" s="27" t="n">
        <v>24.386763</v>
      </c>
      <c r="J71" s="27" t="n">
        <v>24.295998</v>
      </c>
      <c r="K71" s="27" t="n">
        <v>24.291874</v>
      </c>
      <c r="L71" s="27" t="n">
        <v>24.306662</v>
      </c>
      <c r="M71" s="27" t="n">
        <v>24.354822</v>
      </c>
      <c r="N71" s="27" t="n">
        <v>24.541502</v>
      </c>
      <c r="O71" s="27" t="n">
        <v>24.54237</v>
      </c>
      <c r="P71" s="27" t="n">
        <v>24.543257</v>
      </c>
      <c r="Q71" s="27" t="n">
        <v>24.544046</v>
      </c>
      <c r="R71" s="27" t="n">
        <v>24.544479</v>
      </c>
      <c r="S71" s="27" t="n">
        <v>24.545364</v>
      </c>
      <c r="T71" s="27" t="n">
        <v>24.544548</v>
      </c>
      <c r="U71" s="27" t="n">
        <v>24.543606</v>
      </c>
      <c r="V71" s="27" t="n">
        <v>24.542347</v>
      </c>
      <c r="W71" s="27" t="n">
        <v>24.541157</v>
      </c>
      <c r="X71" s="27" t="n">
        <v>24.539658</v>
      </c>
      <c r="Y71" s="27" t="n">
        <v>24.537964</v>
      </c>
      <c r="Z71" s="27" t="n">
        <v>24.536276</v>
      </c>
      <c r="AA71" s="27" t="n">
        <v>24.534416</v>
      </c>
      <c r="AB71" s="27" t="n">
        <v>24.53236</v>
      </c>
      <c r="AC71" s="27" t="n">
        <v>24.530172</v>
      </c>
      <c r="AD71" s="27" t="n">
        <v>24.527885</v>
      </c>
      <c r="AE71" s="27" t="n">
        <v>24.525412</v>
      </c>
      <c r="AF71" s="27" t="n">
        <v>24.523067</v>
      </c>
      <c r="AG71" s="27" t="n">
        <v>24.520723</v>
      </c>
      <c r="AH71" s="27" t="n">
        <v>24.518303</v>
      </c>
      <c r="AI71" s="170" t="n">
        <v>0.001061</v>
      </c>
    </row>
    <row r="72" ht="15" customHeight="1" s="163">
      <c r="A72" s="21" t="inlineStr">
        <is>
          <t>CNV000:ca_Exports</t>
        </is>
      </c>
      <c r="B72" s="26" t="inlineStr">
        <is>
          <t xml:space="preserve">  Exports</t>
        </is>
      </c>
      <c r="C72" s="27" t="n">
        <v>25.898951</v>
      </c>
      <c r="D72" s="27" t="n">
        <v>25.732492</v>
      </c>
      <c r="E72" s="27" t="n">
        <v>26.026117</v>
      </c>
      <c r="F72" s="27" t="n">
        <v>25.92091</v>
      </c>
      <c r="G72" s="27" t="n">
        <v>25.912619</v>
      </c>
      <c r="H72" s="27" t="n">
        <v>25.927626</v>
      </c>
      <c r="I72" s="27" t="n">
        <v>25.823652</v>
      </c>
      <c r="J72" s="27" t="n">
        <v>25.804659</v>
      </c>
      <c r="K72" s="27" t="n">
        <v>25.762657</v>
      </c>
      <c r="L72" s="27" t="n">
        <v>25.681837</v>
      </c>
      <c r="M72" s="27" t="n">
        <v>25.645029</v>
      </c>
      <c r="N72" s="27" t="n">
        <v>25.64072</v>
      </c>
      <c r="O72" s="27" t="n">
        <v>25.622511</v>
      </c>
      <c r="P72" s="27" t="n">
        <v>25.60531</v>
      </c>
      <c r="Q72" s="27" t="n">
        <v>25.578989</v>
      </c>
      <c r="R72" s="27" t="n">
        <v>25.558952</v>
      </c>
      <c r="S72" s="27" t="n">
        <v>25.56303</v>
      </c>
      <c r="T72" s="27" t="n">
        <v>25.568813</v>
      </c>
      <c r="U72" s="27" t="n">
        <v>25.577574</v>
      </c>
      <c r="V72" s="27" t="n">
        <v>25.597555</v>
      </c>
      <c r="W72" s="27" t="n">
        <v>25.582424</v>
      </c>
      <c r="X72" s="27" t="n">
        <v>25.577515</v>
      </c>
      <c r="Y72" s="27" t="n">
        <v>25.564991</v>
      </c>
      <c r="Z72" s="27" t="n">
        <v>25.51128</v>
      </c>
      <c r="AA72" s="27" t="n">
        <v>25.447479</v>
      </c>
      <c r="AB72" s="27" t="n">
        <v>25.447102</v>
      </c>
      <c r="AC72" s="27" t="n">
        <v>25.444046</v>
      </c>
      <c r="AD72" s="27" t="n">
        <v>25.442335</v>
      </c>
      <c r="AE72" s="27" t="n">
        <v>25.441391</v>
      </c>
      <c r="AF72" s="27" t="n">
        <v>25.441088</v>
      </c>
      <c r="AG72" s="27" t="n">
        <v>25.440195</v>
      </c>
      <c r="AH72" s="27" t="n">
        <v>25.44606</v>
      </c>
      <c r="AI72" s="170" t="n">
        <v>-0.000569</v>
      </c>
    </row>
    <row r="73" ht="15" customHeight="1" s="163">
      <c r="A73" s="21" t="inlineStr">
        <is>
          <t>CNV000:ca_CoaltoLiquids</t>
        </is>
      </c>
      <c r="B73" s="26" t="inlineStr">
        <is>
          <t xml:space="preserve">  Coal to Liquids</t>
        </is>
      </c>
      <c r="C73" s="27" t="n">
        <v>0</v>
      </c>
      <c r="D73" s="27" t="n">
        <v>0</v>
      </c>
      <c r="E73" s="27" t="n">
        <v>0</v>
      </c>
      <c r="F73" s="27" t="n">
        <v>0</v>
      </c>
      <c r="G73" s="27" t="n">
        <v>0</v>
      </c>
      <c r="H73" s="27" t="n">
        <v>0</v>
      </c>
      <c r="I73" s="27" t="n">
        <v>0</v>
      </c>
      <c r="J73" s="27" t="n">
        <v>0</v>
      </c>
      <c r="K73" s="27" t="n">
        <v>0</v>
      </c>
      <c r="L73" s="27" t="n">
        <v>0</v>
      </c>
      <c r="M73" s="27" t="n">
        <v>0</v>
      </c>
      <c r="N73" s="27" t="n">
        <v>0</v>
      </c>
      <c r="O73" s="27" t="n">
        <v>0</v>
      </c>
      <c r="P73" s="27" t="n">
        <v>0</v>
      </c>
      <c r="Q73" s="27" t="n">
        <v>0</v>
      </c>
      <c r="R73" s="27" t="n">
        <v>0</v>
      </c>
      <c r="S73" s="27" t="n">
        <v>0</v>
      </c>
      <c r="T73" s="27" t="n">
        <v>0</v>
      </c>
      <c r="U73" s="27" t="n">
        <v>0</v>
      </c>
      <c r="V73" s="27" t="n">
        <v>0</v>
      </c>
      <c r="W73" s="27" t="n">
        <v>0</v>
      </c>
      <c r="X73" s="27" t="n">
        <v>0</v>
      </c>
      <c r="Y73" s="27" t="n">
        <v>0</v>
      </c>
      <c r="Z73" s="27" t="n">
        <v>0</v>
      </c>
      <c r="AA73" s="27" t="n">
        <v>0</v>
      </c>
      <c r="AB73" s="27" t="n">
        <v>0</v>
      </c>
      <c r="AC73" s="27" t="n">
        <v>0</v>
      </c>
      <c r="AD73" s="27" t="n">
        <v>0</v>
      </c>
      <c r="AE73" s="27" t="n">
        <v>0</v>
      </c>
      <c r="AF73" s="27" t="n">
        <v>0</v>
      </c>
      <c r="AG73" s="27" t="n">
        <v>0</v>
      </c>
      <c r="AH73" s="27" t="n">
        <v>0</v>
      </c>
      <c r="AI73" s="170" t="inlineStr">
        <is>
          <t>- -</t>
        </is>
      </c>
    </row>
    <row r="74" ht="15" customHeight="1" s="163">
      <c r="A74" s="21" t="inlineStr">
        <is>
          <t>CNV000:ca_WasteCoal</t>
        </is>
      </c>
      <c r="B74" s="26" t="inlineStr">
        <is>
          <t xml:space="preserve">  Waste Coal</t>
        </is>
      </c>
      <c r="C74" s="27" t="n">
        <v>13.404715</v>
      </c>
      <c r="D74" s="27" t="n">
        <v>13.404715</v>
      </c>
      <c r="E74" s="27" t="n">
        <v>13.404715</v>
      </c>
      <c r="F74" s="27" t="n">
        <v>13.404715</v>
      </c>
      <c r="G74" s="27" t="n">
        <v>13.404716</v>
      </c>
      <c r="H74" s="27" t="n">
        <v>13.404715</v>
      </c>
      <c r="I74" s="27" t="n">
        <v>13.404715</v>
      </c>
      <c r="J74" s="27" t="n">
        <v>13.404715</v>
      </c>
      <c r="K74" s="27" t="n">
        <v>13.404715</v>
      </c>
      <c r="L74" s="27" t="n">
        <v>13.404716</v>
      </c>
      <c r="M74" s="27" t="n">
        <v>13.404716</v>
      </c>
      <c r="N74" s="27" t="n">
        <v>13.404715</v>
      </c>
      <c r="O74" s="27" t="n">
        <v>13.404716</v>
      </c>
      <c r="P74" s="27" t="n">
        <v>13.404715</v>
      </c>
      <c r="Q74" s="27" t="n">
        <v>13.404716</v>
      </c>
      <c r="R74" s="27" t="n">
        <v>13.404716</v>
      </c>
      <c r="S74" s="27" t="n">
        <v>13.404715</v>
      </c>
      <c r="T74" s="27" t="n">
        <v>13.404715</v>
      </c>
      <c r="U74" s="27" t="n">
        <v>13.404715</v>
      </c>
      <c r="V74" s="27" t="n">
        <v>13.404716</v>
      </c>
      <c r="W74" s="27" t="n">
        <v>13.404716</v>
      </c>
      <c r="X74" s="27" t="n">
        <v>13.404716</v>
      </c>
      <c r="Y74" s="27" t="n">
        <v>13.404716</v>
      </c>
      <c r="Z74" s="27" t="n">
        <v>13.404715</v>
      </c>
      <c r="AA74" s="27" t="n">
        <v>13.404716</v>
      </c>
      <c r="AB74" s="27" t="n">
        <v>13.404715</v>
      </c>
      <c r="AC74" s="27" t="n">
        <v>13.404715</v>
      </c>
      <c r="AD74" s="27" t="n">
        <v>13.404716</v>
      </c>
      <c r="AE74" s="27" t="n">
        <v>13.404715</v>
      </c>
      <c r="AF74" s="27" t="n">
        <v>13.404715</v>
      </c>
      <c r="AG74" s="27" t="n">
        <v>13.404716</v>
      </c>
      <c r="AH74" s="27" t="n">
        <v>13.404715</v>
      </c>
      <c r="AI74" s="170" t="n">
        <v>0</v>
      </c>
    </row>
    <row r="76" ht="15" customHeight="1" s="163">
      <c r="B76" s="25" t="inlineStr">
        <is>
          <t>Approximate Heat Rates and Heat Content</t>
        </is>
      </c>
    </row>
    <row r="77" ht="15" customHeight="1" s="163">
      <c r="B77" s="25" t="inlineStr">
        <is>
          <t>(Btu per kilowatthour)</t>
        </is>
      </c>
    </row>
    <row r="78" ht="15" customHeight="1" s="163">
      <c r="A78" s="21" t="inlineStr">
        <is>
          <t>CNV000:da_Electricity</t>
        </is>
      </c>
      <c r="B78" s="26" t="inlineStr">
        <is>
          <t xml:space="preserve">  Electricity Heat Content</t>
        </is>
      </c>
      <c r="C78" s="28" t="n">
        <v>3412</v>
      </c>
      <c r="D78" s="28" t="n">
        <v>3412</v>
      </c>
      <c r="E78" s="28" t="n">
        <v>3412</v>
      </c>
      <c r="F78" s="28" t="n">
        <v>3412</v>
      </c>
      <c r="G78" s="28" t="n">
        <v>3412</v>
      </c>
      <c r="H78" s="28" t="n">
        <v>3412</v>
      </c>
      <c r="I78" s="28" t="n">
        <v>3412</v>
      </c>
      <c r="J78" s="28" t="n">
        <v>3412</v>
      </c>
      <c r="K78" s="28" t="n">
        <v>3412</v>
      </c>
      <c r="L78" s="28" t="n">
        <v>3412</v>
      </c>
      <c r="M78" s="28" t="n">
        <v>3412</v>
      </c>
      <c r="N78" s="28" t="n">
        <v>3412</v>
      </c>
      <c r="O78" s="28" t="n">
        <v>3412</v>
      </c>
      <c r="P78" s="28" t="n">
        <v>3412</v>
      </c>
      <c r="Q78" s="28" t="n">
        <v>3412</v>
      </c>
      <c r="R78" s="28" t="n">
        <v>3412</v>
      </c>
      <c r="S78" s="28" t="n">
        <v>3412</v>
      </c>
      <c r="T78" s="28" t="n">
        <v>3412</v>
      </c>
      <c r="U78" s="28" t="n">
        <v>3412</v>
      </c>
      <c r="V78" s="28" t="n">
        <v>3412</v>
      </c>
      <c r="W78" s="28" t="n">
        <v>3412</v>
      </c>
      <c r="X78" s="28" t="n">
        <v>3412</v>
      </c>
      <c r="Y78" s="28" t="n">
        <v>3412</v>
      </c>
      <c r="Z78" s="28" t="n">
        <v>3412</v>
      </c>
      <c r="AA78" s="28" t="n">
        <v>3412</v>
      </c>
      <c r="AB78" s="28" t="n">
        <v>3412</v>
      </c>
      <c r="AC78" s="28" t="n">
        <v>3412</v>
      </c>
      <c r="AD78" s="28" t="n">
        <v>3412</v>
      </c>
      <c r="AE78" s="28" t="n">
        <v>3412</v>
      </c>
      <c r="AF78" s="28" t="n">
        <v>3412</v>
      </c>
      <c r="AG78" s="28" t="n">
        <v>3412</v>
      </c>
      <c r="AH78" s="28" t="n">
        <v>3412</v>
      </c>
      <c r="AI78" s="170" t="n">
        <v>0</v>
      </c>
    </row>
    <row r="79" ht="15" customHeight="1" s="163" thickBot="1">
      <c r="A79" s="21" t="inlineStr">
        <is>
          <t>CNV000:fossil_hr_us</t>
        </is>
      </c>
      <c r="B79" s="26" t="inlineStr">
        <is>
          <t xml:space="preserve">  Fossil Fuel Heat Rate</t>
        </is>
      </c>
      <c r="C79" s="28" t="n">
        <v>9189.111328000001</v>
      </c>
      <c r="D79" s="28" t="n">
        <v>9032.173828000001</v>
      </c>
      <c r="E79" s="28" t="n">
        <v>8953.244140999999</v>
      </c>
      <c r="F79" s="28" t="n">
        <v>8810.049805000001</v>
      </c>
      <c r="G79" s="28" t="n">
        <v>8648.143555000001</v>
      </c>
      <c r="H79" s="28" t="n">
        <v>8506.099609000001</v>
      </c>
      <c r="I79" s="28" t="n">
        <v>8458.730469</v>
      </c>
      <c r="J79" s="28" t="n">
        <v>8252.584961</v>
      </c>
      <c r="K79" s="28" t="n">
        <v>8230.443359000001</v>
      </c>
      <c r="L79" s="28" t="n">
        <v>8205.014648</v>
      </c>
      <c r="M79" s="28" t="n">
        <v>8184.255859</v>
      </c>
      <c r="N79" s="28" t="n">
        <v>8164.718262</v>
      </c>
      <c r="O79" s="28" t="n">
        <v>8171.847168</v>
      </c>
      <c r="P79" s="28" t="n">
        <v>8142.085938</v>
      </c>
      <c r="Q79" s="28" t="n">
        <v>8125.902832</v>
      </c>
      <c r="R79" s="28" t="n">
        <v>8112.549316</v>
      </c>
      <c r="S79" s="28" t="n">
        <v>8081.005371</v>
      </c>
      <c r="T79" s="28" t="n">
        <v>8062.777344</v>
      </c>
      <c r="U79" s="28" t="n">
        <v>8039.201172</v>
      </c>
      <c r="V79" s="28" t="n">
        <v>8014.676758</v>
      </c>
      <c r="W79" s="28" t="n">
        <v>7984.973633</v>
      </c>
      <c r="X79" s="28" t="n">
        <v>7957.69043</v>
      </c>
      <c r="Y79" s="28" t="n">
        <v>7940.818848</v>
      </c>
      <c r="Z79" s="28" t="n">
        <v>7928.251465</v>
      </c>
      <c r="AA79" s="28" t="n">
        <v>7918.842773</v>
      </c>
      <c r="AB79" s="28" t="n">
        <v>7905.949707</v>
      </c>
      <c r="AC79" s="28" t="n">
        <v>7904.880371</v>
      </c>
      <c r="AD79" s="28" t="n">
        <v>7901.140625</v>
      </c>
      <c r="AE79" s="28" t="n">
        <v>7901.217285</v>
      </c>
      <c r="AF79" s="28" t="n">
        <v>7889.371582</v>
      </c>
      <c r="AG79" s="28" t="n">
        <v>7877.556641</v>
      </c>
      <c r="AH79" s="28" t="n">
        <v>7853.637207</v>
      </c>
      <c r="AI79" s="170" t="n">
        <v>-0.005053</v>
      </c>
    </row>
    <row r="80" ht="15" customHeight="1" s="163">
      <c r="B80" s="164" t="inlineStr">
        <is>
          <t xml:space="preserve">   1/ Includes ethane, natural gasoline, and refinery olefins.</t>
        </is>
      </c>
      <c r="C80" s="165" t="n"/>
      <c r="D80" s="165" t="n"/>
      <c r="E80" s="165" t="n"/>
      <c r="F80" s="165" t="n"/>
      <c r="G80" s="165" t="n"/>
      <c r="H80" s="165" t="n"/>
      <c r="I80" s="165" t="n"/>
      <c r="J80" s="165" t="n"/>
      <c r="K80" s="165" t="n"/>
      <c r="L80" s="165" t="n"/>
      <c r="M80" s="165" t="n"/>
      <c r="N80" s="165" t="n"/>
      <c r="O80" s="165" t="n"/>
      <c r="P80" s="165" t="n"/>
      <c r="Q80" s="165" t="n"/>
      <c r="R80" s="165" t="n"/>
      <c r="S80" s="165" t="n"/>
      <c r="T80" s="165" t="n"/>
      <c r="U80" s="165" t="n"/>
      <c r="V80" s="165" t="n"/>
      <c r="W80" s="165" t="n"/>
      <c r="X80" s="165" t="n"/>
      <c r="Y80" s="165" t="n"/>
      <c r="Z80" s="165" t="n"/>
      <c r="AA80" s="165" t="n"/>
      <c r="AB80" s="165" t="n"/>
      <c r="AC80" s="165" t="n"/>
      <c r="AD80" s="165" t="n"/>
      <c r="AE80" s="165" t="n"/>
      <c r="AF80" s="165" t="n"/>
      <c r="AG80" s="165" t="n"/>
      <c r="AH80" s="165" t="n"/>
      <c r="AI80" s="165" t="n"/>
    </row>
    <row r="81" ht="15" customHeight="1" s="163">
      <c r="B81" s="19" t="inlineStr">
        <is>
          <t xml:space="preserve">   2/ Includes all electricity-only and combined heat and power plants that have a regulatory status.</t>
        </is>
      </c>
    </row>
    <row r="82" ht="15" customHeight="1" s="163">
      <c r="B82" s="19" t="inlineStr">
        <is>
          <t xml:space="preserve">   3/ Includes combined heat and power plants that have a non-regulatory status, and small on-site generating systems.</t>
        </is>
      </c>
    </row>
    <row r="83" ht="15" customHeight="1" s="163">
      <c r="B83" s="19" t="inlineStr">
        <is>
          <t xml:space="preserve">   - - = Not applicable.</t>
        </is>
      </c>
    </row>
    <row r="84" ht="15" customHeight="1" s="163">
      <c r="B84" s="19" t="inlineStr">
        <is>
          <t xml:space="preserve">   Sources:  2019:  U.S. Energy Information Administration (EIA), Short-Term Energy Outlook, October 2019 and EIA,</t>
        </is>
      </c>
    </row>
    <row r="85" ht="15" customHeight="1" s="163">
      <c r="B85" s="19" t="inlineStr">
        <is>
          <t>AEO2020 National Energy Modeling System run ref2020.d112119a. Projections:  EIA, AEO2020 National Energy Modeling System run ref2020.d112119a.</t>
        </is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>
  <sheetPr codeName="Sheet18">
    <outlinePr summaryBelow="1" summaryRight="1"/>
    <pageSetUpPr/>
  </sheetPr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width="46.5" customWidth="1" style="60" min="1" max="1"/>
    <col hidden="1" width="9.5" customWidth="1" style="60" min="2" max="2"/>
    <col hidden="1" width="9.33203125" customWidth="1" style="60" min="3" max="6"/>
    <col hidden="1" width="10.33203125" customWidth="1" style="60" min="7" max="16"/>
    <col hidden="1" width="10.33203125" customWidth="1" style="61" min="17" max="17"/>
    <col hidden="1" width="11.6640625" customWidth="1" style="60" min="18" max="18"/>
    <col hidden="1" width="10.33203125" customWidth="1" style="60" min="19" max="19"/>
    <col hidden="1" width="10.6640625" customWidth="1" style="60" min="20" max="21"/>
    <col hidden="1" width="10" customWidth="1" style="60" min="22" max="22"/>
    <col hidden="1" width="9.6640625" customWidth="1" style="60" min="23" max="23"/>
    <col hidden="1" width="9.5" customWidth="1" style="60" min="24" max="24"/>
    <col hidden="1" width="10.5" customWidth="1" style="60" min="25" max="25"/>
    <col hidden="1" width="10.6640625" customWidth="1" style="60" min="26" max="26"/>
    <col hidden="1" width="13" customWidth="1" style="60" min="27" max="27"/>
    <col hidden="1" width="10.6640625" customWidth="1" style="60" min="28" max="28"/>
    <col width="9.1640625" customWidth="1" style="60" min="29" max="30"/>
    <col width="9.1640625" customWidth="1" style="60" min="31" max="16384"/>
  </cols>
  <sheetData>
    <row r="2" ht="16" customHeight="1" s="163">
      <c r="A2" s="58" t="inlineStr">
        <is>
          <t>Non-Energy (Non-Fuel) Use</t>
        </is>
      </c>
      <c r="B2" s="59" t="n"/>
    </row>
    <row r="3">
      <c r="A3" s="62" t="inlineStr">
        <is>
          <t xml:space="preserve">Source: DOE/EIA, Perry Lindstrom, 202/586-0934, EIA inputs to EPA1990-2018.xls/Non-Energy Use, March 2020. </t>
        </is>
      </c>
      <c r="B3" s="59" t="n"/>
    </row>
    <row r="4">
      <c r="M4" s="63" t="n"/>
      <c r="N4" s="63" t="n"/>
      <c r="O4" s="63" t="n"/>
      <c r="P4" s="63" t="n"/>
    </row>
    <row r="5" hidden="1" s="163"/>
    <row r="6" hidden="1" s="163">
      <c r="A6" s="59" t="inlineStr">
        <is>
          <t>Petrochemical Feedstock Consumption Data (TBtu). Data below are adjusted for exports.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64" t="n"/>
    </row>
    <row r="7" hidden="1" s="163">
      <c r="A7" s="65" t="inlineStr">
        <is>
          <t>Sector/Fuel Type</t>
        </is>
      </c>
      <c r="B7" s="66" t="n">
        <v>1990</v>
      </c>
      <c r="C7" s="66" t="n">
        <v>1991</v>
      </c>
      <c r="D7" s="66" t="n">
        <v>1992</v>
      </c>
      <c r="E7" s="66" t="n">
        <v>1993</v>
      </c>
      <c r="F7" s="66" t="n">
        <v>1994</v>
      </c>
      <c r="G7" s="66" t="n">
        <v>1995</v>
      </c>
      <c r="H7" s="66" t="n">
        <v>1996</v>
      </c>
      <c r="I7" s="66" t="n">
        <v>1997</v>
      </c>
      <c r="J7" s="66" t="n">
        <v>1998</v>
      </c>
      <c r="K7" s="66" t="n">
        <v>1999</v>
      </c>
      <c r="L7" s="66" t="n">
        <v>2000</v>
      </c>
      <c r="M7" s="66" t="n">
        <v>2001</v>
      </c>
      <c r="N7" s="66" t="n">
        <v>2002</v>
      </c>
      <c r="O7" s="66" t="n">
        <v>2003</v>
      </c>
      <c r="P7" s="66" t="n">
        <v>2004</v>
      </c>
      <c r="Q7" s="66" t="n">
        <v>2005</v>
      </c>
      <c r="R7" s="66" t="n">
        <v>2006</v>
      </c>
      <c r="S7" s="66" t="n">
        <v>2007</v>
      </c>
      <c r="T7" s="66" t="n">
        <v>2008</v>
      </c>
      <c r="U7" s="66" t="n">
        <v>2009</v>
      </c>
      <c r="V7" s="66" t="n">
        <v>2010</v>
      </c>
      <c r="W7" s="66" t="n">
        <v>2011</v>
      </c>
      <c r="X7" s="66" t="n">
        <v>2012</v>
      </c>
      <c r="Y7" s="66" t="n">
        <v>2013</v>
      </c>
      <c r="Z7" s="66" t="n">
        <v>2014</v>
      </c>
      <c r="AA7" s="66" t="n">
        <v>2015</v>
      </c>
      <c r="AB7" s="66" t="n">
        <v>2016</v>
      </c>
      <c r="AC7" s="66" t="n">
        <v>2017</v>
      </c>
      <c r="AD7" s="66" t="n">
        <v>2018</v>
      </c>
      <c r="AE7" s="66" t="n">
        <v>2019</v>
      </c>
      <c r="AF7" s="66" t="n">
        <v>2020</v>
      </c>
    </row>
    <row r="8" hidden="1" s="163">
      <c r="A8" s="67" t="inlineStr">
        <is>
          <t>Natural Gas to Chemical Plants (Other Uses)</t>
        </is>
      </c>
      <c r="B8" s="68" t="n">
        <v>275.9695837554606</v>
      </c>
      <c r="C8" s="68" t="n">
        <v>275.1382000359401</v>
      </c>
      <c r="D8" s="68" t="n">
        <v>238.7299140370052</v>
      </c>
      <c r="E8" s="68" t="n">
        <v>266.6491715556718</v>
      </c>
      <c r="F8" s="68" t="n">
        <v>329.7862133285516</v>
      </c>
      <c r="G8" s="68" t="n">
        <v>330.3810078352735</v>
      </c>
      <c r="H8" s="68" t="n">
        <v>338.5850585797973</v>
      </c>
      <c r="I8" s="68" t="n">
        <v>360.8431956786905</v>
      </c>
      <c r="J8" s="68" t="n">
        <v>408.3027029721545</v>
      </c>
      <c r="K8" s="68" t="n">
        <v>419.363392428934</v>
      </c>
      <c r="L8" s="68" t="n">
        <v>421.1151383227845</v>
      </c>
      <c r="M8" s="68" t="n">
        <v>407.8044164483475</v>
      </c>
      <c r="N8" s="68" t="n">
        <v>364.5781608304872</v>
      </c>
      <c r="O8" s="68" t="n">
        <v>352.0268276808386</v>
      </c>
      <c r="P8" s="68" t="n">
        <v>360.1882856500083</v>
      </c>
      <c r="Q8" s="68" t="n">
        <v>390.312093251397</v>
      </c>
      <c r="R8" s="68" t="n">
        <v>403.2082428873852</v>
      </c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8" t="n"/>
      <c r="AD8" s="68" t="n"/>
      <c r="AE8" s="68" t="n"/>
      <c r="AF8" s="68" t="n"/>
    </row>
    <row r="9" hidden="1" s="163">
      <c r="A9" s="67" t="inlineStr">
        <is>
          <t>LPG (non-energy use)</t>
        </is>
      </c>
      <c r="B9" s="68" t="n">
        <v>1118.993057932296</v>
      </c>
      <c r="C9" s="68" t="n">
        <v>1275.950913563437</v>
      </c>
      <c r="D9" s="68" t="n">
        <v>1295.578022468805</v>
      </c>
      <c r="E9" s="68" t="n">
        <v>1248.592734468289</v>
      </c>
      <c r="F9" s="68" t="n">
        <v>1455.209293156429</v>
      </c>
      <c r="G9" s="68" t="n">
        <v>1484.702763587346</v>
      </c>
      <c r="H9" s="68" t="n">
        <v>1566.704239537002</v>
      </c>
      <c r="I9" s="68" t="n">
        <v>1574.422107323084</v>
      </c>
      <c r="J9" s="68" t="n">
        <v>1680.16688734269</v>
      </c>
      <c r="K9" s="68" t="n">
        <v>1755.958223969077</v>
      </c>
      <c r="L9" s="68" t="n">
        <v>1604.591277279721</v>
      </c>
      <c r="M9" s="68" t="n">
        <v>1539.033927306822</v>
      </c>
      <c r="N9" s="68" t="n">
        <v>1565.368098010238</v>
      </c>
      <c r="O9" s="68" t="n">
        <v>1437.772065810871</v>
      </c>
      <c r="P9" s="68" t="n">
        <v>1436.715981711564</v>
      </c>
      <c r="Q9" s="68" t="n">
        <v>1441.981507725199</v>
      </c>
      <c r="R9" s="68" t="n">
        <v>1491.843362681349</v>
      </c>
      <c r="S9" s="68" t="n"/>
      <c r="T9" s="69" t="n"/>
      <c r="U9" s="68" t="n"/>
      <c r="V9" s="69" t="n"/>
      <c r="W9" s="68" t="n"/>
      <c r="X9" s="69" t="n"/>
      <c r="Y9" s="68" t="n"/>
      <c r="Z9" s="69" t="n"/>
      <c r="AA9" s="68" t="n"/>
      <c r="AB9" s="69" t="n"/>
      <c r="AC9" s="68" t="n"/>
      <c r="AD9" s="69" t="n"/>
      <c r="AE9" s="68" t="n"/>
      <c r="AF9" s="69" t="n"/>
    </row>
    <row r="10" hidden="1" s="163">
      <c r="A10" s="67" t="inlineStr">
        <is>
          <t>Pentanes Plus</t>
        </is>
      </c>
      <c r="B10" s="69" t="n">
        <v>77.33985339717697</v>
      </c>
      <c r="C10" s="69" t="n">
        <v>41.71282445592959</v>
      </c>
      <c r="D10" s="69" t="n">
        <v>57.62899248129693</v>
      </c>
      <c r="E10" s="69" t="n">
        <v>256.6246401019487</v>
      </c>
      <c r="F10" s="69" t="n">
        <v>243.9224224149583</v>
      </c>
      <c r="G10" s="69" t="n">
        <v>285.323903620141</v>
      </c>
      <c r="H10" s="69" t="n">
        <v>301.3645547072048</v>
      </c>
      <c r="I10" s="69" t="n">
        <v>283.0259811617097</v>
      </c>
      <c r="J10" s="69" t="n">
        <v>197.3536095851325</v>
      </c>
      <c r="K10" s="69" t="n">
        <v>252.8693593819477</v>
      </c>
      <c r="L10" s="69" t="n">
        <v>228.7340891631001</v>
      </c>
      <c r="M10" s="69" t="n">
        <v>199.8455387382944</v>
      </c>
      <c r="N10" s="69" t="n">
        <v>166.0802468590699</v>
      </c>
      <c r="O10" s="69" t="n">
        <v>158.2919654922917</v>
      </c>
      <c r="P10" s="69" t="n">
        <v>156.4554922603721</v>
      </c>
      <c r="Q10" s="69" t="n">
        <v>146.009685311731</v>
      </c>
      <c r="R10" s="69" t="n">
        <v>105.0533688717275</v>
      </c>
      <c r="S10" s="69" t="n"/>
      <c r="T10" s="69" t="n"/>
      <c r="U10" s="68" t="n"/>
      <c r="V10" s="69" t="n"/>
      <c r="W10" s="68" t="n"/>
      <c r="X10" s="69" t="n"/>
      <c r="Y10" s="68" t="n"/>
      <c r="Z10" s="69" t="n"/>
      <c r="AA10" s="68" t="n"/>
      <c r="AB10" s="69" t="n"/>
      <c r="AC10" s="68" t="n"/>
      <c r="AD10" s="69" t="n"/>
      <c r="AE10" s="68" t="n"/>
      <c r="AF10" s="69" t="n"/>
    </row>
    <row r="11" hidden="1" s="163">
      <c r="A11" s="67" t="inlineStr">
        <is>
          <t>Naphtha (&lt;401 deg. F)</t>
        </is>
      </c>
      <c r="B11" s="68" t="n">
        <v>325.6643080880463</v>
      </c>
      <c r="C11" s="68" t="n">
        <v>278.4205610505071</v>
      </c>
      <c r="D11" s="68" t="n">
        <v>353.1773597231506</v>
      </c>
      <c r="E11" s="68" t="n">
        <v>325.9677271275011</v>
      </c>
      <c r="F11" s="68" t="n">
        <v>376.6248236704135</v>
      </c>
      <c r="G11" s="68" t="n">
        <v>350.6270540138247</v>
      </c>
      <c r="H11" s="68" t="n">
        <v>456.3062314790307</v>
      </c>
      <c r="I11" s="68" t="n">
        <v>507.7318149928182</v>
      </c>
      <c r="J11" s="68" t="n">
        <v>563.9892057571411</v>
      </c>
      <c r="K11" s="68" t="n">
        <v>485.5128469959907</v>
      </c>
      <c r="L11" s="68" t="n">
        <v>592.7806742903246</v>
      </c>
      <c r="M11" s="68" t="n">
        <v>489.4444064889803</v>
      </c>
      <c r="N11" s="68" t="n">
        <v>564.2284668974605</v>
      </c>
      <c r="O11" s="68" t="n">
        <v>573.4252516341211</v>
      </c>
      <c r="P11" s="68" t="n">
        <v>687.8780201940583</v>
      </c>
      <c r="Q11" s="68" t="n">
        <v>678.6067119758829</v>
      </c>
      <c r="R11" s="68" t="n">
        <v>592.8503425582785</v>
      </c>
      <c r="S11" s="68" t="n"/>
      <c r="T11" s="69" t="n"/>
      <c r="U11" s="68" t="n"/>
      <c r="V11" s="69" t="n"/>
      <c r="W11" s="68" t="n"/>
      <c r="X11" s="69" t="n"/>
      <c r="Y11" s="68" t="n"/>
      <c r="Z11" s="69" t="n"/>
      <c r="AA11" s="68" t="n"/>
      <c r="AB11" s="69" t="n"/>
      <c r="AC11" s="68" t="n"/>
      <c r="AD11" s="69" t="n"/>
      <c r="AE11" s="68" t="n"/>
      <c r="AF11" s="69" t="n"/>
    </row>
    <row r="12" hidden="1" s="163">
      <c r="A12" s="70" t="inlineStr">
        <is>
          <t>Other Oil (&gt;401 deg. F)</t>
        </is>
      </c>
      <c r="B12" s="71" t="n">
        <v>677.1851401819962</v>
      </c>
      <c r="C12" s="71" t="n">
        <v>757.2049075963619</v>
      </c>
      <c r="D12" s="71" t="n">
        <v>681.6787489551302</v>
      </c>
      <c r="E12" s="71" t="n">
        <v>675.8932099809824</v>
      </c>
      <c r="F12" s="71" t="n">
        <v>661.2323590078829</v>
      </c>
      <c r="G12" s="71" t="n">
        <v>612.7356684447349</v>
      </c>
      <c r="H12" s="71" t="n">
        <v>546.4518803497631</v>
      </c>
      <c r="I12" s="71" t="n">
        <v>667.0613323275784</v>
      </c>
      <c r="J12" s="71" t="n">
        <v>638.2947972429281</v>
      </c>
      <c r="K12" s="71" t="n">
        <v>658.9646843288118</v>
      </c>
      <c r="L12" s="71" t="n">
        <v>554.3474056990191</v>
      </c>
      <c r="M12" s="71" t="n">
        <v>525.9214986180914</v>
      </c>
      <c r="N12" s="71" t="n">
        <v>456.2069023673945</v>
      </c>
      <c r="O12" s="71" t="n">
        <v>501.022855481895</v>
      </c>
      <c r="P12" s="71" t="n">
        <v>547.7991707219256</v>
      </c>
      <c r="Q12" s="71" t="n">
        <v>518.7182140747719</v>
      </c>
      <c r="R12" s="71" t="n">
        <v>573.4040923302864</v>
      </c>
      <c r="S12" s="71" t="n"/>
      <c r="T12" s="69" t="n"/>
      <c r="U12" s="68" t="n"/>
      <c r="V12" s="69" t="n"/>
      <c r="W12" s="68" t="n"/>
      <c r="X12" s="69" t="n"/>
      <c r="Y12" s="68" t="n"/>
      <c r="Z12" s="69" t="n"/>
      <c r="AA12" s="68" t="n"/>
      <c r="AB12" s="69" t="n"/>
      <c r="AC12" s="68" t="n"/>
      <c r="AD12" s="69" t="n"/>
      <c r="AE12" s="68" t="n"/>
      <c r="AF12" s="69" t="n"/>
    </row>
    <row r="13" hidden="1" s="163">
      <c r="A13" s="72" t="inlineStr">
        <is>
          <t>Total</t>
        </is>
      </c>
      <c r="B13" s="73">
        <f>SUM(B8:B12)</f>
        <v/>
      </c>
      <c r="C13" s="73">
        <f>SUM(C8:C12)</f>
        <v/>
      </c>
      <c r="D13" s="73">
        <f>SUM(D8:D12)</f>
        <v/>
      </c>
      <c r="E13" s="73">
        <f>SUM(E8:E12)</f>
        <v/>
      </c>
      <c r="F13" s="73">
        <f>SUM(F8:F12)</f>
        <v/>
      </c>
      <c r="G13" s="73">
        <f>SUM(G8:G12)</f>
        <v/>
      </c>
      <c r="H13" s="73">
        <f>SUM(H8:H12)</f>
        <v/>
      </c>
      <c r="I13" s="73">
        <f>SUM(I8:I12)</f>
        <v/>
      </c>
      <c r="J13" s="73">
        <f>SUM(J8:J12)</f>
        <v/>
      </c>
      <c r="K13" s="73">
        <f>SUM(K8:K12)</f>
        <v/>
      </c>
      <c r="L13" s="73">
        <f>SUM(L8:L12)</f>
        <v/>
      </c>
      <c r="M13" s="73">
        <f>SUM(M8:M12)</f>
        <v/>
      </c>
      <c r="N13" s="73">
        <f>SUM(N8:N12)</f>
        <v/>
      </c>
      <c r="O13" s="73">
        <f>SUM(O8:O12)</f>
        <v/>
      </c>
      <c r="P13" s="73">
        <f>SUM(P8:P12)</f>
        <v/>
      </c>
      <c r="Q13" s="73">
        <f>SUM(Q8:Q12)</f>
        <v/>
      </c>
      <c r="R13" s="73">
        <f>SUM(R8:R12)</f>
        <v/>
      </c>
      <c r="S13" s="73">
        <f>SUM(S8:S12)</f>
        <v/>
      </c>
      <c r="T13" s="73">
        <f>SUM(T8:T12)</f>
        <v/>
      </c>
      <c r="U13" s="73">
        <f>SUM(U8:U12)</f>
        <v/>
      </c>
      <c r="V13" s="73">
        <f>SUM(V8:V12)</f>
        <v/>
      </c>
      <c r="W13" s="73">
        <f>SUM(W8:W12)</f>
        <v/>
      </c>
      <c r="X13" s="73">
        <f>SUM(X8:X12)</f>
        <v/>
      </c>
      <c r="Y13" s="73">
        <f>SUM(Y8:Y12)</f>
        <v/>
      </c>
      <c r="Z13" s="73">
        <f>SUM(Z8:Z12)</f>
        <v/>
      </c>
      <c r="AA13" s="73">
        <f>SUM(AA8:AA12)</f>
        <v/>
      </c>
      <c r="AB13" s="73">
        <f>SUM(AB8:AB12)</f>
        <v/>
      </c>
      <c r="AC13" s="73">
        <f>SUM(AC8:AC12)</f>
        <v/>
      </c>
      <c r="AD13" s="73">
        <f>SUM(AD8:AD12)</f>
        <v/>
      </c>
      <c r="AE13" s="73">
        <f>SUM(AE8:AE12)</f>
        <v/>
      </c>
      <c r="AF13" s="73">
        <f>SUM(AF8:AF12)</f>
        <v/>
      </c>
    </row>
    <row r="14" hidden="1" s="163"/>
    <row r="15" hidden="1" s="163"/>
    <row r="16" ht="14" customHeight="1" s="163" thickBot="1">
      <c r="A16" s="60" t="inlineStr">
        <is>
          <t>Source: CO2 from Fossil Fuel Combustion 90-18.xls, in the "Consumption Input" worksheet.</t>
        </is>
      </c>
      <c r="Q16" s="74" t="n"/>
      <c r="R16" s="75" t="n"/>
      <c r="S16" s="75" t="n"/>
      <c r="T16" s="75" t="n"/>
      <c r="U16" s="75" t="n"/>
      <c r="V16" s="75" t="n"/>
      <c r="W16" s="75" t="n"/>
      <c r="X16" s="75" t="n"/>
      <c r="Y16" s="75" t="n"/>
      <c r="Z16" s="75" t="n"/>
      <c r="AA16" s="75" t="n"/>
      <c r="AB16" s="75" t="n"/>
      <c r="AC16" s="75" t="n"/>
      <c r="AD16" s="75" t="n"/>
      <c r="AE16" s="75" t="n"/>
      <c r="AF16" s="75" t="n"/>
    </row>
    <row r="17" ht="14" customHeight="1" s="163" thickBot="1">
      <c r="A17" s="76" t="inlineStr">
        <is>
          <t>U.S. Industrial Sector fuel consumption (Tbtu)</t>
        </is>
      </c>
      <c r="B17" s="77" t="n"/>
      <c r="C17" s="77" t="n"/>
      <c r="D17" s="77" t="n"/>
      <c r="E17" s="77" t="n"/>
      <c r="F17" s="77" t="n"/>
      <c r="G17" s="77" t="n"/>
      <c r="H17" s="77" t="n"/>
      <c r="I17" s="77" t="n"/>
      <c r="J17" s="77" t="n"/>
      <c r="K17" s="77" t="n"/>
      <c r="L17" s="77" t="n"/>
      <c r="M17" s="77" t="n"/>
      <c r="N17" s="77" t="n"/>
      <c r="O17" s="77" t="n"/>
      <c r="P17" s="77" t="n"/>
      <c r="Q17" s="74" t="n"/>
      <c r="R17" s="75" t="n"/>
      <c r="S17" s="75" t="n"/>
      <c r="T17" s="75" t="n"/>
      <c r="U17" s="75" t="n"/>
      <c r="V17" s="75" t="n"/>
      <c r="W17" s="75" t="n"/>
      <c r="X17" s="75" t="n"/>
      <c r="Y17" s="75" t="n"/>
      <c r="Z17" s="75" t="n"/>
      <c r="AA17" s="75" t="n"/>
      <c r="AB17" s="75" t="n"/>
      <c r="AC17" s="75" t="n"/>
      <c r="AD17" s="75" t="n"/>
      <c r="AE17" s="75" t="n"/>
      <c r="AF17" s="78" t="n"/>
    </row>
    <row r="18">
      <c r="A18" s="79" t="inlineStr">
        <is>
          <t>Fuel Type</t>
        </is>
      </c>
      <c r="B18" s="80" t="n">
        <v>1990</v>
      </c>
      <c r="C18" s="80" t="n">
        <v>1991</v>
      </c>
      <c r="D18" s="80" t="n">
        <v>1992</v>
      </c>
      <c r="E18" s="80" t="n">
        <v>1993</v>
      </c>
      <c r="F18" s="80" t="n">
        <v>1994</v>
      </c>
      <c r="G18" s="80" t="n">
        <v>1995</v>
      </c>
      <c r="H18" s="80" t="n">
        <v>1996</v>
      </c>
      <c r="I18" s="80" t="n">
        <v>1997</v>
      </c>
      <c r="J18" s="80" t="n">
        <v>1998</v>
      </c>
      <c r="K18" s="80" t="n">
        <v>1999</v>
      </c>
      <c r="L18" s="80" t="n">
        <v>2000</v>
      </c>
      <c r="M18" s="80" t="n">
        <v>2001</v>
      </c>
      <c r="N18" s="80" t="n">
        <v>2002</v>
      </c>
      <c r="O18" s="80" t="n">
        <v>2003</v>
      </c>
      <c r="P18" s="80" t="n">
        <v>2004</v>
      </c>
      <c r="Q18" s="81" t="n">
        <v>2005</v>
      </c>
      <c r="R18" s="82" t="n">
        <v>2006</v>
      </c>
      <c r="S18" s="81" t="n">
        <v>2007</v>
      </c>
      <c r="T18" s="82" t="n">
        <v>2008</v>
      </c>
      <c r="U18" s="81" t="n">
        <v>2009</v>
      </c>
      <c r="V18" s="82" t="n">
        <v>2010</v>
      </c>
      <c r="W18" s="81" t="n">
        <v>2011</v>
      </c>
      <c r="X18" s="82" t="n">
        <v>2012</v>
      </c>
      <c r="Y18" s="81" t="n">
        <v>2013</v>
      </c>
      <c r="Z18" s="82" t="n">
        <v>2014</v>
      </c>
      <c r="AA18" s="81" t="n">
        <v>2015</v>
      </c>
      <c r="AB18" s="82" t="n">
        <v>2016</v>
      </c>
      <c r="AC18" s="81" t="n">
        <v>2017</v>
      </c>
      <c r="AD18" s="82" t="n">
        <v>2018</v>
      </c>
      <c r="AE18" s="81" t="n">
        <v>2019</v>
      </c>
      <c r="AF18" s="83" t="n">
        <v>2020</v>
      </c>
    </row>
    <row r="19">
      <c r="A19" s="174" t="inlineStr">
        <is>
          <t>Coking Coal</t>
        </is>
      </c>
      <c r="B19" s="175" t="n">
        <v>0</v>
      </c>
      <c r="C19" s="175" t="n">
        <v>0</v>
      </c>
      <c r="D19" s="175" t="n">
        <v>0</v>
      </c>
      <c r="E19" s="175" t="n">
        <v>0.9900519152026845</v>
      </c>
      <c r="F19" s="175" t="n">
        <v>8.91730418497275</v>
      </c>
      <c r="G19" s="175" t="n">
        <v>37.76336139052773</v>
      </c>
      <c r="H19" s="175" t="n">
        <v>24.0773765245242</v>
      </c>
      <c r="I19" s="175" t="n">
        <v>0</v>
      </c>
      <c r="J19" s="175" t="n">
        <v>10.9113118775623</v>
      </c>
      <c r="K19" s="175" t="n">
        <v>40.07727003199125</v>
      </c>
      <c r="L19" s="175" t="n">
        <v>53.5437090664351</v>
      </c>
      <c r="M19" s="175" t="n">
        <v>24.76439499051094</v>
      </c>
      <c r="N19" s="175" t="n">
        <v>40.2979528593163</v>
      </c>
      <c r="O19" s="175" t="n">
        <v>51.8886576622416</v>
      </c>
      <c r="P19" s="175" t="n">
        <v>167.7675714419388</v>
      </c>
      <c r="Q19" s="175" t="n">
        <v>80.44112990510735</v>
      </c>
      <c r="R19" s="175" t="n">
        <v>62.87465486204508</v>
      </c>
      <c r="S19" s="175" t="n">
        <v>2.320314918286954</v>
      </c>
      <c r="T19" s="175" t="n">
        <v>29.16020741690249</v>
      </c>
      <c r="U19" s="175" t="n">
        <v>6.384914340017417</v>
      </c>
      <c r="V19" s="175" t="n">
        <v>64.75700410595033</v>
      </c>
      <c r="W19" s="175" t="n">
        <v>60.84118508593644</v>
      </c>
      <c r="X19" s="175" t="n">
        <v>132.4827913669318</v>
      </c>
      <c r="Y19" s="175" t="n">
        <v>119.3475608128145</v>
      </c>
      <c r="Z19" s="175" t="n">
        <v>48.77632174792018</v>
      </c>
      <c r="AA19" s="175" t="n">
        <v>121.817526454253</v>
      </c>
      <c r="AB19" s="175" t="n">
        <v>88.62264778274556</v>
      </c>
      <c r="AC19" s="175" t="n">
        <v>111.828615377909</v>
      </c>
      <c r="AD19" s="175" t="n">
        <v>124.727608675136</v>
      </c>
      <c r="AE19" s="175" t="n"/>
      <c r="AF19" s="176" t="n"/>
    </row>
    <row r="20">
      <c r="A20" s="174" t="inlineStr">
        <is>
          <t>Other Coal</t>
        </is>
      </c>
      <c r="B20" s="175" t="n">
        <v>1648.662876207083</v>
      </c>
      <c r="C20" s="175" t="n">
        <v>1611.182102739059</v>
      </c>
      <c r="D20" s="175" t="n">
        <v>1564.111447693696</v>
      </c>
      <c r="E20" s="175" t="n">
        <v>1594.948920973089</v>
      </c>
      <c r="F20" s="175" t="n">
        <v>1605.776275195158</v>
      </c>
      <c r="G20" s="175" t="n">
        <v>1538.237008089479</v>
      </c>
      <c r="H20" s="175" t="n">
        <v>1466.310357169848</v>
      </c>
      <c r="I20" s="175" t="n">
        <v>1468.794975502362</v>
      </c>
      <c r="J20" s="175" t="n">
        <v>1481.189009807098</v>
      </c>
      <c r="K20" s="175" t="n">
        <v>1383.855577687002</v>
      </c>
      <c r="L20" s="175" t="n">
        <v>1361.141973120053</v>
      </c>
      <c r="M20" s="175" t="n">
        <v>1369.744149618447</v>
      </c>
      <c r="N20" s="175" t="n">
        <v>1255.702850327064</v>
      </c>
      <c r="O20" s="175" t="n">
        <v>1260.68702591584</v>
      </c>
      <c r="P20" s="175" t="n">
        <v>1273.928168329413</v>
      </c>
      <c r="Q20" s="175" t="n">
        <v>1231.048506113816</v>
      </c>
      <c r="R20" s="175" t="n">
        <v>1200.66983827585</v>
      </c>
      <c r="S20" s="175" t="n">
        <v>1142.709432773478</v>
      </c>
      <c r="T20" s="175" t="n">
        <v>1093.366909470688</v>
      </c>
      <c r="U20" s="175" t="n">
        <v>889.174122029673</v>
      </c>
      <c r="V20" s="175" t="n">
        <v>961.9078304991132</v>
      </c>
      <c r="W20" s="175" t="n">
        <v>876.427230484892</v>
      </c>
      <c r="X20" s="175" t="n">
        <v>792.6378490485666</v>
      </c>
      <c r="Y20" s="175" t="n">
        <v>810.3061994687445</v>
      </c>
      <c r="Z20" s="175" t="n">
        <v>809.3512102362608</v>
      </c>
      <c r="AA20" s="175" t="n">
        <v>705.9710267771045</v>
      </c>
      <c r="AB20" s="175" t="n">
        <v>630.5580507975623</v>
      </c>
      <c r="AC20" s="175" t="n">
        <v>580.1232976582239</v>
      </c>
      <c r="AD20" s="175" t="n">
        <v>531.1227052091349</v>
      </c>
      <c r="AE20" s="175" t="n"/>
      <c r="AF20" s="176" t="n"/>
    </row>
    <row r="21" customFormat="1" s="84">
      <c r="A21" s="177" t="inlineStr">
        <is>
          <t>Coke Imports</t>
        </is>
      </c>
      <c r="B21" s="175" t="n"/>
      <c r="C21" s="175" t="n"/>
      <c r="D21" s="175" t="n"/>
      <c r="E21" s="175" t="n"/>
      <c r="F21" s="175" t="n"/>
      <c r="G21" s="175" t="n"/>
      <c r="H21" s="175" t="n"/>
      <c r="I21" s="175" t="n"/>
      <c r="J21" s="175" t="n"/>
      <c r="K21" s="175" t="n"/>
      <c r="L21" s="175" t="n"/>
      <c r="M21" s="175" t="n"/>
      <c r="N21" s="175" t="n"/>
      <c r="O21" s="175" t="n"/>
      <c r="P21" s="175" t="n"/>
      <c r="Q21" s="175" t="n"/>
      <c r="R21" s="175" t="n"/>
      <c r="S21" s="175" t="n"/>
      <c r="T21" s="175" t="n"/>
      <c r="U21" s="175" t="n"/>
      <c r="V21" s="175" t="n"/>
      <c r="W21" s="175" t="n"/>
      <c r="X21" s="175" t="n"/>
      <c r="Y21" s="175" t="n"/>
      <c r="Z21" s="175" t="n"/>
      <c r="AA21" s="175" t="n"/>
      <c r="AB21" s="178" t="n"/>
      <c r="AC21" s="178" t="n"/>
      <c r="AD21" s="178" t="n"/>
      <c r="AE21" s="178" t="n"/>
      <c r="AF21" s="179" t="n"/>
    </row>
    <row r="22">
      <c r="A22" s="174" t="inlineStr">
        <is>
          <t>Natural Gas</t>
        </is>
      </c>
      <c r="B22" s="175" t="n">
        <v>8013.706817411778</v>
      </c>
      <c r="C22" s="175" t="n">
        <v>8128.445618984475</v>
      </c>
      <c r="D22" s="175" t="n">
        <v>8443.76746154626</v>
      </c>
      <c r="E22" s="175" t="n">
        <v>8599.296642615702</v>
      </c>
      <c r="F22" s="175" t="n">
        <v>8643.964102949314</v>
      </c>
      <c r="G22" s="175" t="n">
        <v>9093.422489070917</v>
      </c>
      <c r="H22" s="175" t="n">
        <v>9408.944972087344</v>
      </c>
      <c r="I22" s="175" t="n">
        <v>9438.852023655563</v>
      </c>
      <c r="J22" s="175" t="n">
        <v>9252.095504274514</v>
      </c>
      <c r="K22" s="175" t="n">
        <v>8837.932171083246</v>
      </c>
      <c r="L22" s="175" t="n">
        <v>9057.67718143471</v>
      </c>
      <c r="M22" s="175" t="n">
        <v>8340.59107809373</v>
      </c>
      <c r="N22" s="175" t="n">
        <v>8467.068260787182</v>
      </c>
      <c r="O22" s="175" t="n">
        <v>8190.180979735813</v>
      </c>
      <c r="P22" s="175" t="n">
        <v>8220.014877328069</v>
      </c>
      <c r="Q22" s="175" t="n">
        <v>7599.889320576597</v>
      </c>
      <c r="R22" s="175" t="n">
        <v>7556.352391028016</v>
      </c>
      <c r="S22" s="175" t="n">
        <v>7754.758931183914</v>
      </c>
      <c r="T22" s="175" t="n">
        <v>7804.832135571481</v>
      </c>
      <c r="U22" s="175" t="n">
        <v>7358.64089245089</v>
      </c>
      <c r="V22" s="175" t="n">
        <v>7995.09685832349</v>
      </c>
      <c r="W22" s="175" t="n">
        <v>8185.306827915429</v>
      </c>
      <c r="X22" s="175" t="n">
        <v>8514.776442618546</v>
      </c>
      <c r="Y22" s="175" t="n">
        <v>8836.971456269603</v>
      </c>
      <c r="Z22" s="175" t="n">
        <v>9148.224948152685</v>
      </c>
      <c r="AA22" s="175" t="n">
        <v>9110.121494952216</v>
      </c>
      <c r="AB22" s="175" t="n">
        <v>9306.446039080183</v>
      </c>
      <c r="AC22" s="175" t="n">
        <v>9511.958417415168</v>
      </c>
      <c r="AD22" s="175" t="n">
        <v>10059.70265152512</v>
      </c>
      <c r="AE22" s="175" t="n"/>
      <c r="AF22" s="176" t="n"/>
    </row>
    <row r="23">
      <c r="A23" s="174" t="inlineStr">
        <is>
          <t>Asphalt and Road Oil</t>
        </is>
      </c>
      <c r="B23" s="175" t="n">
        <v>1170.193</v>
      </c>
      <c r="C23" s="175" t="n">
        <v>1076.535</v>
      </c>
      <c r="D23" s="175" t="n">
        <v>1102.22</v>
      </c>
      <c r="E23" s="175" t="n">
        <v>1149.02</v>
      </c>
      <c r="F23" s="175" t="n">
        <v>1172.917</v>
      </c>
      <c r="G23" s="175" t="n">
        <v>1178.175</v>
      </c>
      <c r="H23" s="175" t="n">
        <v>1175.932</v>
      </c>
      <c r="I23" s="175" t="n">
        <v>1223.566</v>
      </c>
      <c r="J23" s="175" t="n">
        <v>1262.552</v>
      </c>
      <c r="K23" s="175" t="n">
        <v>1324.413</v>
      </c>
      <c r="L23" s="175" t="n">
        <v>1275.678</v>
      </c>
      <c r="M23" s="175" t="n">
        <v>1256.865</v>
      </c>
      <c r="N23" s="175" t="n">
        <v>1239.957</v>
      </c>
      <c r="O23" s="175" t="n">
        <v>1219.538</v>
      </c>
      <c r="P23" s="175" t="n">
        <v>1303.848</v>
      </c>
      <c r="Q23" s="175" t="n">
        <v>1323.238</v>
      </c>
      <c r="R23" s="175" t="n">
        <v>1261.166</v>
      </c>
      <c r="S23" s="175" t="n">
        <v>1197.039</v>
      </c>
      <c r="T23" s="175" t="n">
        <v>1011.971</v>
      </c>
      <c r="U23" s="175" t="n">
        <v>873.083</v>
      </c>
      <c r="V23" s="175" t="n">
        <v>877.768</v>
      </c>
      <c r="W23" s="175" t="n">
        <v>859.489</v>
      </c>
      <c r="X23" s="175" t="n">
        <v>826.697</v>
      </c>
      <c r="Y23" s="175" t="n">
        <v>783.347</v>
      </c>
      <c r="Z23" s="175" t="n">
        <v>792.636</v>
      </c>
      <c r="AA23" s="175" t="n">
        <v>831.66</v>
      </c>
      <c r="AB23" s="175" t="n">
        <v>853.366</v>
      </c>
      <c r="AC23" s="175" t="n">
        <v>849.182</v>
      </c>
      <c r="AD23" s="175" t="n">
        <v>792.763</v>
      </c>
      <c r="AE23" s="175" t="n"/>
      <c r="AF23" s="176" t="n"/>
    </row>
    <row r="24" customFormat="1" s="85">
      <c r="A24" s="180" t="inlineStr">
        <is>
          <t>Aviation Gasoline</t>
        </is>
      </c>
      <c r="B24" s="175" t="n">
        <v>44.978</v>
      </c>
      <c r="C24" s="175" t="n">
        <v>41.722</v>
      </c>
      <c r="D24" s="175" t="n">
        <v>41.055</v>
      </c>
      <c r="E24" s="175" t="n">
        <v>38.395</v>
      </c>
      <c r="F24" s="175" t="n">
        <v>38.138</v>
      </c>
      <c r="G24" s="175" t="n">
        <v>39.581</v>
      </c>
      <c r="H24" s="175" t="n">
        <v>37.355</v>
      </c>
      <c r="I24" s="175" t="n">
        <v>39.697</v>
      </c>
      <c r="J24" s="175" t="n">
        <v>35.498</v>
      </c>
      <c r="K24" s="175" t="n">
        <v>39.172</v>
      </c>
      <c r="L24" s="175" t="n">
        <v>36.285</v>
      </c>
      <c r="M24" s="175" t="n">
        <v>34.937</v>
      </c>
      <c r="N24" s="175" t="n">
        <v>33.731</v>
      </c>
      <c r="O24" s="175" t="n">
        <v>30.222</v>
      </c>
      <c r="P24" s="175" t="n">
        <v>31.242</v>
      </c>
      <c r="Q24" s="175" t="n">
        <v>35.366</v>
      </c>
      <c r="R24" s="175" t="n">
        <v>33.448</v>
      </c>
      <c r="S24" s="175" t="n">
        <v>31.59</v>
      </c>
      <c r="T24" s="175" t="n">
        <v>28.284</v>
      </c>
      <c r="U24" s="175" t="n">
        <v>26.558</v>
      </c>
      <c r="V24" s="175" t="n">
        <v>27.047</v>
      </c>
      <c r="W24" s="175" t="n">
        <v>27.057</v>
      </c>
      <c r="X24" s="175" t="n">
        <v>25.114</v>
      </c>
      <c r="Y24" s="175" t="n">
        <v>22.358</v>
      </c>
      <c r="Z24" s="175" t="n">
        <v>21.696</v>
      </c>
      <c r="AA24" s="175" t="n">
        <v>21.14099999999999</v>
      </c>
      <c r="AB24" s="181" t="n">
        <v>20.465</v>
      </c>
      <c r="AC24" s="181" t="n">
        <v>20.949</v>
      </c>
      <c r="AD24" s="181" t="n">
        <v>22.393</v>
      </c>
      <c r="AE24" s="181" t="n"/>
      <c r="AF24" s="182" t="n"/>
    </row>
    <row r="25">
      <c r="A25" s="174" t="inlineStr">
        <is>
          <t>Distillate Fuel</t>
        </is>
      </c>
      <c r="B25" s="175" t="n">
        <v>3712.801049404762</v>
      </c>
      <c r="C25" s="175" t="n">
        <v>3598.967235119047</v>
      </c>
      <c r="D25" s="175" t="n">
        <v>3811.646583928571</v>
      </c>
      <c r="E25" s="175" t="n">
        <v>4036.036401785715</v>
      </c>
      <c r="F25" s="175" t="n">
        <v>4304.447195714286</v>
      </c>
      <c r="G25" s="175" t="n">
        <v>4505.128555714286</v>
      </c>
      <c r="H25" s="175" t="n">
        <v>4709.048468571429</v>
      </c>
      <c r="I25" s="175" t="n">
        <v>4923.432741428572</v>
      </c>
      <c r="J25" s="175" t="n">
        <v>5108.711385119048</v>
      </c>
      <c r="K25" s="175" t="n">
        <v>5359.362870452381</v>
      </c>
      <c r="L25" s="175" t="n">
        <v>5522.566978029531</v>
      </c>
      <c r="M25" s="175" t="n">
        <v>5483.696750714286</v>
      </c>
      <c r="N25" s="175" t="n">
        <v>5672.564864999998</v>
      </c>
      <c r="O25" s="175" t="n">
        <v>5808.780173428572</v>
      </c>
      <c r="P25" s="175" t="n">
        <v>6053.967829238094</v>
      </c>
      <c r="Q25" s="175" t="n">
        <v>6313.103765619047</v>
      </c>
      <c r="R25" s="175" t="n">
        <v>6453.469323333333</v>
      </c>
      <c r="S25" s="175" t="n">
        <v>6504.945853714285</v>
      </c>
      <c r="T25" s="175" t="n">
        <v>6180.980990206192</v>
      </c>
      <c r="U25" s="175" t="n">
        <v>5563.378478295786</v>
      </c>
      <c r="V25" s="175" t="n">
        <v>5810.055744601285</v>
      </c>
      <c r="W25" s="175" t="n">
        <v>5833.785443142477</v>
      </c>
      <c r="X25" s="175" t="n">
        <v>5801.624356695667</v>
      </c>
      <c r="Y25" s="175" t="n">
        <v>5828.098839163237</v>
      </c>
      <c r="Z25" s="175" t="n">
        <v>6030.622770094828</v>
      </c>
      <c r="AA25" s="175" t="n">
        <v>6227.853026052216</v>
      </c>
      <c r="AB25" s="175" t="n">
        <v>6190.935203012886</v>
      </c>
      <c r="AC25" s="175" t="n">
        <v>6384.827773802921</v>
      </c>
      <c r="AD25" s="175" t="n">
        <v>6550.793054597372</v>
      </c>
      <c r="AE25" s="175" t="n"/>
      <c r="AF25" s="176" t="n"/>
    </row>
    <row r="26">
      <c r="A26" s="180" t="inlineStr">
        <is>
          <t>Jet Fuel</t>
        </is>
      </c>
      <c r="B26" s="175" t="n">
        <v>3129.488</v>
      </c>
      <c r="C26" s="175" t="n">
        <v>3025.004</v>
      </c>
      <c r="D26" s="175" t="n">
        <v>3001.329</v>
      </c>
      <c r="E26" s="175" t="n">
        <v>3028.006</v>
      </c>
      <c r="F26" s="175" t="n">
        <v>3154.499</v>
      </c>
      <c r="G26" s="175" t="n">
        <v>3132.196</v>
      </c>
      <c r="H26" s="175" t="n">
        <v>3274.237</v>
      </c>
      <c r="I26" s="175" t="n">
        <v>3308.167</v>
      </c>
      <c r="J26" s="175" t="n">
        <v>3356.783</v>
      </c>
      <c r="K26" s="175" t="n">
        <v>3461.783</v>
      </c>
      <c r="L26" s="175" t="n">
        <v>3580.349999999999</v>
      </c>
      <c r="M26" s="175" t="n">
        <v>3425.986</v>
      </c>
      <c r="N26" s="175" t="n">
        <v>3340.318</v>
      </c>
      <c r="O26" s="175" t="n">
        <v>3265.457</v>
      </c>
      <c r="P26" s="175" t="n">
        <v>3382.53</v>
      </c>
      <c r="Q26" s="175" t="n">
        <v>3474.754</v>
      </c>
      <c r="R26" s="175" t="n">
        <v>3379.381</v>
      </c>
      <c r="S26" s="175" t="n">
        <v>3357.609</v>
      </c>
      <c r="T26" s="175" t="n">
        <v>3192.838999999999</v>
      </c>
      <c r="U26" s="175" t="n">
        <v>2883.277</v>
      </c>
      <c r="V26" s="175" t="n">
        <v>2962.869</v>
      </c>
      <c r="W26" s="175" t="n">
        <v>2949.818</v>
      </c>
      <c r="X26" s="175" t="n">
        <v>2901.434</v>
      </c>
      <c r="Y26" s="175" t="n">
        <v>2968.559</v>
      </c>
      <c r="Z26" s="175" t="n">
        <v>3042.089</v>
      </c>
      <c r="AA26" s="175" t="n">
        <v>3204.165</v>
      </c>
      <c r="AB26" s="175" t="n">
        <v>3349.876999999999</v>
      </c>
      <c r="AC26" s="175" t="n">
        <v>3481.346</v>
      </c>
      <c r="AD26" s="175" t="n">
        <v>3532.757</v>
      </c>
      <c r="AE26" s="175" t="n"/>
      <c r="AF26" s="176" t="n"/>
    </row>
    <row r="27">
      <c r="A27" s="174" t="inlineStr">
        <is>
          <t>Kerosene</t>
        </is>
      </c>
      <c r="B27" s="175" t="n">
        <v>12.274</v>
      </c>
      <c r="C27" s="175" t="n">
        <v>11.382</v>
      </c>
      <c r="D27" s="175" t="n">
        <v>9.789999999999997</v>
      </c>
      <c r="E27" s="175" t="n">
        <v>13.053</v>
      </c>
      <c r="F27" s="175" t="n">
        <v>16.912</v>
      </c>
      <c r="G27" s="175" t="n">
        <v>15.444</v>
      </c>
      <c r="H27" s="175" t="n">
        <v>18.301</v>
      </c>
      <c r="I27" s="175" t="n">
        <v>18.812</v>
      </c>
      <c r="J27" s="175" t="n">
        <v>22.071</v>
      </c>
      <c r="K27" s="175" t="n">
        <v>12.84</v>
      </c>
      <c r="L27" s="175" t="n">
        <v>15.64</v>
      </c>
      <c r="M27" s="175" t="n">
        <v>23.223</v>
      </c>
      <c r="N27" s="175" t="n">
        <v>13.808</v>
      </c>
      <c r="O27" s="175" t="n">
        <v>24.113</v>
      </c>
      <c r="P27" s="175" t="n">
        <v>28.219</v>
      </c>
      <c r="Q27" s="175" t="n">
        <v>39.076</v>
      </c>
      <c r="R27" s="175" t="n">
        <v>29.576</v>
      </c>
      <c r="S27" s="175" t="n">
        <v>13.422</v>
      </c>
      <c r="T27" s="175" t="n">
        <v>3.83</v>
      </c>
      <c r="U27" s="175" t="n">
        <v>4.399</v>
      </c>
      <c r="V27" s="175" t="n">
        <v>7.318</v>
      </c>
      <c r="W27" s="175" t="n">
        <v>3.615</v>
      </c>
      <c r="X27" s="175" t="n">
        <v>2.008</v>
      </c>
      <c r="Y27" s="175" t="n">
        <v>1.477</v>
      </c>
      <c r="Z27" s="175" t="n">
        <v>2.829</v>
      </c>
      <c r="AA27" s="175" t="n">
        <v>1.728</v>
      </c>
      <c r="AB27" s="175" t="n">
        <v>2.266</v>
      </c>
      <c r="AC27" s="175" t="n">
        <v>1.115</v>
      </c>
      <c r="AD27" s="175" t="n">
        <v>1.165</v>
      </c>
      <c r="AE27" s="175" t="n"/>
      <c r="AF27" s="176" t="n"/>
    </row>
    <row r="28">
      <c r="A28" s="174" t="inlineStr">
        <is>
          <t>LPG</t>
        </is>
      </c>
      <c r="B28" s="175" t="n">
        <v>1529.326302654</v>
      </c>
      <c r="C28" s="175" t="n">
        <v>1662.542914624</v>
      </c>
      <c r="D28" s="175" t="n">
        <v>1774.584744773</v>
      </c>
      <c r="E28" s="175" t="n">
        <v>1703.870114736</v>
      </c>
      <c r="F28" s="175" t="n">
        <v>1911.182812939</v>
      </c>
      <c r="G28" s="175" t="n">
        <v>1929.459552923</v>
      </c>
      <c r="H28" s="175" t="n">
        <v>1987.131927932</v>
      </c>
      <c r="I28" s="175" t="n">
        <v>2035.417639889</v>
      </c>
      <c r="J28" s="175" t="n">
        <v>1953.941975594</v>
      </c>
      <c r="K28" s="175" t="n">
        <v>2145.680834743</v>
      </c>
      <c r="L28" s="175" t="n">
        <v>2153.046369928</v>
      </c>
      <c r="M28" s="175" t="n">
        <v>1947.469666355</v>
      </c>
      <c r="N28" s="175" t="n">
        <v>2088.493158765</v>
      </c>
      <c r="O28" s="175" t="n">
        <v>1963.430224948</v>
      </c>
      <c r="P28" s="175" t="n">
        <v>2068.813421624</v>
      </c>
      <c r="Q28" s="175" t="n">
        <v>1941.334783683</v>
      </c>
      <c r="R28" s="175" t="n">
        <v>2030.245257243</v>
      </c>
      <c r="S28" s="175" t="n">
        <v>2026.896728841</v>
      </c>
      <c r="T28" s="175" t="n">
        <v>1750.339128134</v>
      </c>
      <c r="U28" s="175" t="n">
        <v>1863.969982933</v>
      </c>
      <c r="V28" s="175" t="n">
        <v>2051.440521111</v>
      </c>
      <c r="W28" s="175" t="n">
        <v>2101.701353696</v>
      </c>
      <c r="X28" s="175" t="n">
        <v>2269.883561042</v>
      </c>
      <c r="Y28" s="175" t="n">
        <v>2449.713053127</v>
      </c>
      <c r="Z28" s="175" t="n">
        <v>2320.173564055</v>
      </c>
      <c r="AA28" s="175" t="n">
        <v>2462.714545509</v>
      </c>
      <c r="AB28" s="175" t="n">
        <v>2478.099042262</v>
      </c>
      <c r="AC28" s="175" t="n">
        <v>2513.586681085</v>
      </c>
      <c r="AD28" s="175" t="n">
        <v>2813.765347457</v>
      </c>
      <c r="AE28" s="175" t="n"/>
      <c r="AF28" s="176" t="n"/>
    </row>
    <row r="29">
      <c r="A29" s="174" t="inlineStr">
        <is>
          <t>Lubricants</t>
        </is>
      </c>
      <c r="B29" s="175" t="n">
        <v>186.343</v>
      </c>
      <c r="C29" s="175" t="n">
        <v>166.703</v>
      </c>
      <c r="D29" s="175" t="n">
        <v>169.96</v>
      </c>
      <c r="E29" s="175" t="n">
        <v>173.064</v>
      </c>
      <c r="F29" s="175" t="n">
        <v>180.886</v>
      </c>
      <c r="G29" s="175" t="n">
        <v>177.78</v>
      </c>
      <c r="H29" s="175" t="n">
        <v>172.534</v>
      </c>
      <c r="I29" s="175" t="n">
        <v>182.262</v>
      </c>
      <c r="J29" s="175" t="n">
        <v>190.802</v>
      </c>
      <c r="K29" s="175" t="n">
        <v>192.799</v>
      </c>
      <c r="L29" s="175" t="n">
        <v>189.907</v>
      </c>
      <c r="M29" s="175" t="n">
        <v>173.997</v>
      </c>
      <c r="N29" s="175" t="n">
        <v>171.935</v>
      </c>
      <c r="O29" s="175" t="n">
        <v>158.957</v>
      </c>
      <c r="P29" s="175" t="n">
        <v>161.04</v>
      </c>
      <c r="Q29" s="175" t="n">
        <v>160.199</v>
      </c>
      <c r="R29" s="175" t="n">
        <v>156.078</v>
      </c>
      <c r="S29" s="175" t="n">
        <v>161.177</v>
      </c>
      <c r="T29" s="175" t="n">
        <v>149.635</v>
      </c>
      <c r="U29" s="175" t="n">
        <v>134.533</v>
      </c>
      <c r="V29" s="175" t="n">
        <v>135.879</v>
      </c>
      <c r="W29" s="175" t="n">
        <v>127.396</v>
      </c>
      <c r="X29" s="175" t="n">
        <v>118.313</v>
      </c>
      <c r="Y29" s="175" t="n">
        <v>125.091</v>
      </c>
      <c r="Z29" s="175" t="n">
        <v>130.663</v>
      </c>
      <c r="AA29" s="175" t="n">
        <v>142.136</v>
      </c>
      <c r="AB29" s="175" t="n">
        <v>135.14</v>
      </c>
      <c r="AC29" s="175" t="n">
        <v>124.894</v>
      </c>
      <c r="AD29" s="175" t="n">
        <v>121.194</v>
      </c>
      <c r="AE29" s="175" t="n"/>
      <c r="AF29" s="176" t="n"/>
    </row>
    <row r="30">
      <c r="A30" s="174" t="inlineStr">
        <is>
          <t>Motor Gasoline</t>
        </is>
      </c>
      <c r="B30" s="175" t="n">
        <v>254.7798147690334</v>
      </c>
      <c r="C30" s="175" t="n">
        <v>366.9061898815953</v>
      </c>
      <c r="D30" s="175" t="n">
        <v>247.2610767996885</v>
      </c>
      <c r="E30" s="175" t="n">
        <v>249.9282910209284</v>
      </c>
      <c r="F30" s="175" t="n">
        <v>247.5973839308425</v>
      </c>
      <c r="G30" s="175" t="n">
        <v>373.1931316973461</v>
      </c>
      <c r="H30" s="175" t="n">
        <v>319.9668526201099</v>
      </c>
      <c r="I30" s="175" t="n">
        <v>290.6313939408089</v>
      </c>
      <c r="J30" s="175" t="n">
        <v>300.0957020260495</v>
      </c>
      <c r="K30" s="175" t="n">
        <v>150.3408352911991</v>
      </c>
      <c r="L30" s="175" t="n">
        <v>252.6878818444713</v>
      </c>
      <c r="M30" s="175" t="n">
        <v>381.9878263929234</v>
      </c>
      <c r="N30" s="175" t="n">
        <v>455.5467899041735</v>
      </c>
      <c r="O30" s="175" t="n">
        <v>464.3384443356492</v>
      </c>
      <c r="P30" s="175" t="n">
        <v>574.3186694172982</v>
      </c>
      <c r="Q30" s="175" t="n">
        <v>697.146798611255</v>
      </c>
      <c r="R30" s="175" t="n">
        <v>930.2675629658311</v>
      </c>
      <c r="S30" s="175" t="n">
        <v>862.8156330633045</v>
      </c>
      <c r="T30" s="175" t="n">
        <v>755.8861924099872</v>
      </c>
      <c r="U30" s="175" t="n">
        <v>635.5006323355539</v>
      </c>
      <c r="V30" s="175" t="n">
        <v>559.7398511426885</v>
      </c>
      <c r="W30" s="175" t="n">
        <v>455.9184700602175</v>
      </c>
      <c r="X30" s="175" t="n">
        <v>432.1579428640853</v>
      </c>
      <c r="Y30" s="175" t="n">
        <v>606.1723876362857</v>
      </c>
      <c r="Z30" s="175" t="n">
        <v>205.6455489496283</v>
      </c>
      <c r="AA30" s="175" t="n">
        <v>321.3759828338324</v>
      </c>
      <c r="AB30" s="175" t="n">
        <v>287.2497802433473</v>
      </c>
      <c r="AC30" s="175" t="n">
        <v>295.7313989813695</v>
      </c>
      <c r="AD30" s="175" t="n">
        <v>205.1217512932567</v>
      </c>
      <c r="AE30" s="175" t="n"/>
      <c r="AF30" s="176" t="n"/>
    </row>
    <row r="31">
      <c r="A31" s="174" t="inlineStr">
        <is>
          <t>Residual Fuel</t>
        </is>
      </c>
      <c r="B31" s="175" t="n">
        <v>364.1479342881755</v>
      </c>
      <c r="C31" s="175" t="n">
        <v>270.890686</v>
      </c>
      <c r="D31" s="175" t="n">
        <v>323.907686</v>
      </c>
      <c r="E31" s="175" t="n">
        <v>382.900686</v>
      </c>
      <c r="F31" s="175" t="n">
        <v>368.358946</v>
      </c>
      <c r="G31" s="175" t="n">
        <v>286.168946</v>
      </c>
      <c r="H31" s="175" t="n">
        <v>284.672946</v>
      </c>
      <c r="I31" s="175" t="n">
        <v>240.078946</v>
      </c>
      <c r="J31" s="175" t="n">
        <v>173.258</v>
      </c>
      <c r="K31" s="175" t="n">
        <v>150.89</v>
      </c>
      <c r="L31" s="175" t="n">
        <v>184.055</v>
      </c>
      <c r="M31" s="175" t="n">
        <v>146.669</v>
      </c>
      <c r="N31" s="175" t="n">
        <v>146.098</v>
      </c>
      <c r="O31" s="175" t="n">
        <v>176.43</v>
      </c>
      <c r="P31" s="175" t="n">
        <v>204.698</v>
      </c>
      <c r="Q31" s="175" t="n">
        <v>237.378</v>
      </c>
      <c r="R31" s="175" t="n">
        <v>176.394</v>
      </c>
      <c r="S31" s="175" t="n">
        <v>130.369</v>
      </c>
      <c r="T31" s="175" t="n">
        <v>131.477</v>
      </c>
      <c r="U31" s="175" t="n">
        <v>67.26900000000001</v>
      </c>
      <c r="V31" s="175" t="n">
        <v>32.18299999999998</v>
      </c>
      <c r="W31" s="175" t="n">
        <v>46.90700000000001</v>
      </c>
      <c r="X31" s="175" t="n">
        <v>0</v>
      </c>
      <c r="Y31" s="175" t="n">
        <v>0</v>
      </c>
      <c r="Z31" s="175" t="n">
        <v>0</v>
      </c>
      <c r="AA31" s="175" t="n">
        <v>0</v>
      </c>
      <c r="AB31" s="175" t="n">
        <v>0</v>
      </c>
      <c r="AC31" s="175" t="n">
        <v>0</v>
      </c>
      <c r="AD31" s="175" t="n">
        <v>0</v>
      </c>
      <c r="AE31" s="175" t="n"/>
      <c r="AF31" s="176" t="n"/>
    </row>
    <row r="32">
      <c r="A32" s="174" t="inlineStr">
        <is>
          <t>Other Petroleum</t>
        </is>
      </c>
      <c r="B32" s="183" t="n"/>
      <c r="C32" s="183" t="n"/>
      <c r="D32" s="183" t="n"/>
      <c r="E32" s="183" t="n"/>
      <c r="F32" s="183" t="n"/>
      <c r="G32" s="183" t="n"/>
      <c r="H32" s="183" t="n"/>
      <c r="I32" s="183" t="n"/>
      <c r="J32" s="183" t="n"/>
      <c r="K32" s="183" t="n"/>
      <c r="L32" s="183" t="n"/>
      <c r="M32" s="183" t="n"/>
      <c r="N32" s="183" t="n"/>
      <c r="O32" s="183" t="n"/>
      <c r="P32" s="183" t="n"/>
      <c r="Q32" s="183" t="n"/>
      <c r="R32" s="183" t="n"/>
      <c r="S32" s="183" t="n"/>
      <c r="T32" s="183" t="n"/>
      <c r="U32" s="183" t="n"/>
      <c r="V32" s="183" t="n"/>
      <c r="W32" s="183" t="n"/>
      <c r="X32" s="183" t="n"/>
      <c r="Y32" s="183" t="n"/>
      <c r="Z32" s="183" t="n"/>
      <c r="AA32" s="183" t="n"/>
      <c r="AB32" s="183" t="n"/>
      <c r="AC32" s="183" t="n"/>
      <c r="AD32" s="183" t="n"/>
      <c r="AE32" s="183" t="n"/>
      <c r="AF32" s="184" t="n"/>
    </row>
    <row r="33">
      <c r="A33" s="185" t="inlineStr">
        <is>
          <t>AvGas Blend Components</t>
        </is>
      </c>
      <c r="B33" s="175" t="n">
        <v>0.237256</v>
      </c>
      <c r="C33" s="175" t="n">
        <v>-0.08076800000000001</v>
      </c>
      <c r="D33" s="175" t="n">
        <v>0.156488</v>
      </c>
      <c r="E33" s="175" t="n">
        <v>0.146392</v>
      </c>
      <c r="F33" s="175" t="n">
        <v>6.097983999999999</v>
      </c>
      <c r="G33" s="175" t="n">
        <v>5.290304</v>
      </c>
      <c r="H33" s="175" t="n">
        <v>6.951096</v>
      </c>
      <c r="I33" s="175" t="n">
        <v>9.056111999999999</v>
      </c>
      <c r="J33" s="175" t="n">
        <v>4.003063999999999</v>
      </c>
      <c r="K33" s="175" t="n">
        <v>6.395816</v>
      </c>
      <c r="L33" s="175" t="n">
        <v>3.816288</v>
      </c>
      <c r="M33" s="175" t="n">
        <v>6.072743999999999</v>
      </c>
      <c r="N33" s="175" t="n">
        <v>7.516472</v>
      </c>
      <c r="O33" s="175" t="n">
        <v>7.471039999999999</v>
      </c>
      <c r="P33" s="175" t="n">
        <v>10.615944</v>
      </c>
      <c r="Q33" s="175" t="n">
        <v>8.324152</v>
      </c>
      <c r="R33" s="175" t="n">
        <v>0.641096</v>
      </c>
      <c r="S33" s="175" t="n">
        <v>1.781944</v>
      </c>
      <c r="T33" s="175" t="n">
        <v>0.095912</v>
      </c>
      <c r="U33" s="175" t="n">
        <v>-0.802632</v>
      </c>
      <c r="V33" s="175" t="n">
        <v>-0.242304</v>
      </c>
      <c r="W33" s="175" t="n">
        <v>0.010096</v>
      </c>
      <c r="X33" s="175" t="n">
        <v>-0.005048</v>
      </c>
      <c r="Y33" s="175" t="n">
        <v>-0.3786</v>
      </c>
      <c r="Z33" s="175" t="n">
        <v>-0.141344</v>
      </c>
      <c r="AA33" s="175" t="n">
        <v>-0.348312</v>
      </c>
      <c r="AB33" s="175" t="n">
        <v>-0.292784</v>
      </c>
      <c r="AC33" s="175" t="n">
        <v>-0.191824</v>
      </c>
      <c r="AD33" s="175" t="n">
        <v>-1.554784</v>
      </c>
      <c r="AE33" s="175" t="n"/>
      <c r="AF33" s="176" t="n"/>
    </row>
    <row r="34">
      <c r="A34" s="185" t="inlineStr">
        <is>
          <t>Crude Oil</t>
        </is>
      </c>
      <c r="B34" s="175" t="n">
        <v>50.8834</v>
      </c>
      <c r="C34" s="175" t="n">
        <v>38.947</v>
      </c>
      <c r="D34" s="175" t="n">
        <v>27.3644</v>
      </c>
      <c r="E34" s="175" t="n">
        <v>21.1526</v>
      </c>
      <c r="F34" s="175" t="n">
        <v>18.6818</v>
      </c>
      <c r="G34" s="175" t="n">
        <v>14.5348</v>
      </c>
      <c r="H34" s="175" t="n">
        <v>13.7286</v>
      </c>
      <c r="I34" s="175" t="n">
        <v>4.6226</v>
      </c>
      <c r="J34" s="175" t="n">
        <v>0</v>
      </c>
      <c r="K34" s="175" t="n">
        <v>0</v>
      </c>
      <c r="L34" s="175" t="n">
        <v>0</v>
      </c>
      <c r="M34" s="175" t="n">
        <v>0</v>
      </c>
      <c r="N34" s="175" t="n">
        <v>0</v>
      </c>
      <c r="O34" s="175" t="n">
        <v>0</v>
      </c>
      <c r="P34" s="175" t="n">
        <v>0</v>
      </c>
      <c r="Q34" s="175" t="n">
        <v>0</v>
      </c>
      <c r="R34" s="175" t="n">
        <v>0</v>
      </c>
      <c r="S34" s="175" t="n">
        <v>0</v>
      </c>
      <c r="T34" s="175" t="n">
        <v>0</v>
      </c>
      <c r="U34" s="175" t="n">
        <v>0</v>
      </c>
      <c r="V34" s="175" t="n">
        <v>0</v>
      </c>
      <c r="W34" s="175" t="n">
        <v>0</v>
      </c>
      <c r="X34" s="175" t="n">
        <v>0</v>
      </c>
      <c r="Y34" s="175" t="n">
        <v>0</v>
      </c>
      <c r="Z34" s="175" t="n">
        <v>0</v>
      </c>
      <c r="AA34" s="175" t="n">
        <v>0</v>
      </c>
      <c r="AB34" s="175" t="n">
        <v>0</v>
      </c>
      <c r="AC34" s="175" t="n">
        <v>0</v>
      </c>
      <c r="AD34" s="175" t="n">
        <v>0</v>
      </c>
      <c r="AE34" s="175" t="n"/>
      <c r="AF34" s="176" t="n"/>
    </row>
    <row r="35">
      <c r="A35" s="185" t="inlineStr">
        <is>
          <t>MoGas Blend Components</t>
        </is>
      </c>
      <c r="B35" s="175" t="n">
        <v>53.696166</v>
      </c>
      <c r="C35" s="175" t="n">
        <v>-25.918302</v>
      </c>
      <c r="D35" s="175" t="n">
        <v>75.68522400000001</v>
      </c>
      <c r="E35" s="175" t="n">
        <v>0</v>
      </c>
      <c r="F35" s="175" t="n">
        <v>0</v>
      </c>
      <c r="G35" s="175" t="n">
        <v>0</v>
      </c>
      <c r="H35" s="175" t="n">
        <v>0</v>
      </c>
      <c r="I35" s="175" t="n">
        <v>0</v>
      </c>
      <c r="J35" s="175" t="n">
        <v>0</v>
      </c>
      <c r="K35" s="175" t="n">
        <v>0</v>
      </c>
      <c r="L35" s="175" t="n">
        <v>0</v>
      </c>
      <c r="M35" s="175" t="n">
        <v>0</v>
      </c>
      <c r="N35" s="175" t="n">
        <v>0</v>
      </c>
      <c r="O35" s="175" t="n">
        <v>0</v>
      </c>
      <c r="P35" s="175" t="n">
        <v>0</v>
      </c>
      <c r="Q35" s="175" t="n">
        <v>0</v>
      </c>
      <c r="R35" s="175" t="n">
        <v>0</v>
      </c>
      <c r="S35" s="175" t="n">
        <v>0</v>
      </c>
      <c r="T35" s="175" t="n">
        <v>0</v>
      </c>
      <c r="U35" s="175" t="n">
        <v>0</v>
      </c>
      <c r="V35" s="175" t="n">
        <v>0</v>
      </c>
      <c r="W35" s="175" t="n">
        <v>0</v>
      </c>
      <c r="X35" s="175" t="n">
        <v>0</v>
      </c>
      <c r="Y35" s="175" t="n">
        <v>0</v>
      </c>
      <c r="Z35" s="175" t="n">
        <v>0</v>
      </c>
      <c r="AA35" s="175" t="n">
        <v>0</v>
      </c>
      <c r="AB35" s="175" t="n">
        <v>0</v>
      </c>
      <c r="AC35" s="175" t="n">
        <v>0</v>
      </c>
      <c r="AD35" s="175" t="n">
        <v>0</v>
      </c>
      <c r="AE35" s="175" t="n"/>
      <c r="AF35" s="176" t="n"/>
    </row>
    <row r="36">
      <c r="A36" s="185" t="inlineStr">
        <is>
          <t>Misc. Petro Products</t>
        </is>
      </c>
      <c r="B36" s="175" t="n">
        <v>137.834676</v>
      </c>
      <c r="C36" s="175" t="n">
        <v>152.626068</v>
      </c>
      <c r="D36" s="175" t="n">
        <v>100.062144</v>
      </c>
      <c r="E36" s="175" t="n">
        <v>94.718232</v>
      </c>
      <c r="F36" s="175" t="n">
        <v>105.852348</v>
      </c>
      <c r="G36" s="175" t="n">
        <v>97.123572</v>
      </c>
      <c r="H36" s="175" t="n">
        <v>89.03235599999999</v>
      </c>
      <c r="I36" s="175" t="n">
        <v>97.74954</v>
      </c>
      <c r="J36" s="175" t="n">
        <v>118.986084</v>
      </c>
      <c r="K36" s="175" t="n">
        <v>111.909168</v>
      </c>
      <c r="L36" s="175" t="n">
        <v>119.206332</v>
      </c>
      <c r="M36" s="175" t="n">
        <v>124.9038</v>
      </c>
      <c r="N36" s="175" t="n">
        <v>134.1774</v>
      </c>
      <c r="O36" s="175" t="n">
        <v>125.964468</v>
      </c>
      <c r="P36" s="175" t="n">
        <v>113.421924</v>
      </c>
      <c r="Q36" s="175" t="n">
        <v>112.791278628</v>
      </c>
      <c r="R36" s="175" t="n">
        <v>136.03287348</v>
      </c>
      <c r="S36" s="175" t="n">
        <v>133.47382356</v>
      </c>
      <c r="T36" s="175" t="n">
        <v>142.028916624</v>
      </c>
      <c r="U36" s="175" t="n">
        <v>151.825634604</v>
      </c>
      <c r="V36" s="175" t="n">
        <v>158.69992824</v>
      </c>
      <c r="W36" s="175" t="n">
        <v>164.74156272</v>
      </c>
      <c r="X36" s="175" t="n">
        <v>161.582447124</v>
      </c>
      <c r="Y36" s="175" t="n">
        <v>171.1615311</v>
      </c>
      <c r="Z36" s="175" t="n">
        <v>182.740437936</v>
      </c>
      <c r="AA36" s="175" t="n">
        <v>188.926108812</v>
      </c>
      <c r="AB36" s="175" t="n">
        <v>191.341313604</v>
      </c>
      <c r="AC36" s="175" t="n">
        <v>198.810323208</v>
      </c>
      <c r="AD36" s="175" t="n">
        <v>197.967787668</v>
      </c>
      <c r="AE36" s="175" t="n"/>
      <c r="AF36" s="176" t="n"/>
    </row>
    <row r="37">
      <c r="A37" s="185" t="inlineStr">
        <is>
          <t>Feedstocks, Naphtha less than 401 F</t>
        </is>
      </c>
      <c r="B37" s="175" t="n">
        <v>347.800704</v>
      </c>
      <c r="C37" s="175" t="n">
        <v>298.947072</v>
      </c>
      <c r="D37" s="175" t="n">
        <v>377.126528</v>
      </c>
      <c r="E37" s="175" t="n">
        <v>350.59264</v>
      </c>
      <c r="F37" s="175" t="n">
        <v>398.338944</v>
      </c>
      <c r="G37" s="175" t="n">
        <v>372.9648639999999</v>
      </c>
      <c r="H37" s="175" t="n">
        <v>479.310336</v>
      </c>
      <c r="I37" s="175" t="n">
        <v>536.377088</v>
      </c>
      <c r="J37" s="175" t="n">
        <v>583.992192</v>
      </c>
      <c r="K37" s="175" t="n">
        <v>502.07616</v>
      </c>
      <c r="L37" s="175" t="n">
        <v>613.533184</v>
      </c>
      <c r="M37" s="175" t="n">
        <v>493.716096</v>
      </c>
      <c r="N37" s="175" t="n">
        <v>582.5542399999999</v>
      </c>
      <c r="O37" s="175" t="n">
        <v>612.955904</v>
      </c>
      <c r="P37" s="175" t="n">
        <v>749.430144</v>
      </c>
      <c r="Q37" s="175" t="n">
        <v>698.66624</v>
      </c>
      <c r="R37" s="175" t="n">
        <v>628.8520959999998</v>
      </c>
      <c r="S37" s="175" t="n">
        <v>562.4543999999999</v>
      </c>
      <c r="T37" s="175" t="n">
        <v>477.1744</v>
      </c>
      <c r="U37" s="175" t="n">
        <v>471.868672</v>
      </c>
      <c r="V37" s="175" t="n">
        <v>490.572544</v>
      </c>
      <c r="W37" s="175" t="n">
        <v>487.318784</v>
      </c>
      <c r="X37" s="175" t="n">
        <v>453.920512</v>
      </c>
      <c r="Y37" s="175" t="n">
        <v>517.835904</v>
      </c>
      <c r="Z37" s="175" t="n">
        <v>442.605824</v>
      </c>
      <c r="AA37" s="175" t="n">
        <v>428.058368</v>
      </c>
      <c r="AB37" s="175" t="n">
        <v>420.02368</v>
      </c>
      <c r="AC37" s="175" t="n">
        <v>436.177024</v>
      </c>
      <c r="AD37" s="175" t="n">
        <v>447.087616</v>
      </c>
      <c r="AE37" s="175" t="n"/>
      <c r="AF37" s="176" t="n"/>
    </row>
    <row r="38">
      <c r="A38" s="185" t="inlineStr">
        <is>
          <t>Feedstocks, Other Oils greater than 401 F</t>
        </is>
      </c>
      <c r="B38" s="175" t="n">
        <v>753.9239250000001</v>
      </c>
      <c r="C38" s="175" t="n">
        <v>827.295625</v>
      </c>
      <c r="D38" s="175" t="n">
        <v>814.515575</v>
      </c>
      <c r="E38" s="175" t="n">
        <v>844.07745</v>
      </c>
      <c r="F38" s="175" t="n">
        <v>838.642725</v>
      </c>
      <c r="G38" s="175" t="n">
        <v>801.013225</v>
      </c>
      <c r="H38" s="175" t="n">
        <v>729.645325</v>
      </c>
      <c r="I38" s="175" t="n">
        <v>861.243725</v>
      </c>
      <c r="J38" s="175" t="n">
        <v>818.6688</v>
      </c>
      <c r="K38" s="175" t="n">
        <v>811.1428999999999</v>
      </c>
      <c r="L38" s="175" t="n">
        <v>722.1543749999998</v>
      </c>
      <c r="M38" s="175" t="n">
        <v>662.45395</v>
      </c>
      <c r="N38" s="175" t="n">
        <v>632.064925</v>
      </c>
      <c r="O38" s="175" t="n">
        <v>699.3786250000001</v>
      </c>
      <c r="P38" s="175" t="n">
        <v>779.48985</v>
      </c>
      <c r="Q38" s="175" t="n">
        <v>707.98215</v>
      </c>
      <c r="R38" s="175" t="n">
        <v>790.6389</v>
      </c>
      <c r="S38" s="175" t="n">
        <v>744.091325</v>
      </c>
      <c r="T38" s="175" t="n">
        <v>647.7633</v>
      </c>
      <c r="U38" s="175" t="n">
        <v>424.776475</v>
      </c>
      <c r="V38" s="175" t="n">
        <v>452.52095</v>
      </c>
      <c r="W38" s="175" t="n">
        <v>388.5275</v>
      </c>
      <c r="X38" s="175" t="n">
        <v>287.2424</v>
      </c>
      <c r="Y38" s="175" t="n">
        <v>223.918825</v>
      </c>
      <c r="Z38" s="175" t="n">
        <v>247.22465</v>
      </c>
      <c r="AA38" s="175" t="n">
        <v>229.039</v>
      </c>
      <c r="AB38" s="175" t="n">
        <v>222.45675</v>
      </c>
      <c r="AC38" s="175" t="n">
        <v>262.92885</v>
      </c>
      <c r="AD38" s="175" t="n">
        <v>239.0813</v>
      </c>
      <c r="AE38" s="175" t="n"/>
      <c r="AF38" s="176" t="n"/>
    </row>
    <row r="39">
      <c r="A39" s="185" t="inlineStr">
        <is>
          <t>Pentanes Plus</t>
        </is>
      </c>
      <c r="B39" s="175" t="n">
        <v>251.291477999</v>
      </c>
      <c r="C39" s="175" t="n">
        <v>295.162320001</v>
      </c>
      <c r="D39" s="175" t="n">
        <v>323.80197</v>
      </c>
      <c r="E39" s="175" t="n">
        <v>333.578873999</v>
      </c>
      <c r="F39" s="175" t="n">
        <v>340.048884</v>
      </c>
      <c r="G39" s="175" t="n">
        <v>339.241872</v>
      </c>
      <c r="H39" s="175" t="n">
        <v>356.374643999</v>
      </c>
      <c r="I39" s="175" t="n">
        <v>330.197772001</v>
      </c>
      <c r="J39" s="175" t="n">
        <v>295.157682001</v>
      </c>
      <c r="K39" s="175" t="n">
        <v>366.3973619989999</v>
      </c>
      <c r="L39" s="175" t="n">
        <v>344.496726</v>
      </c>
      <c r="M39" s="175" t="n">
        <v>264.20367</v>
      </c>
      <c r="N39" s="175" t="n">
        <v>224.715738</v>
      </c>
      <c r="O39" s="175" t="n">
        <v>221.6964</v>
      </c>
      <c r="P39" s="175" t="n">
        <v>223.310424</v>
      </c>
      <c r="Q39" s="175" t="n">
        <v>197.005918878</v>
      </c>
      <c r="R39" s="175" t="n">
        <v>140.650545582</v>
      </c>
      <c r="S39" s="175" t="n">
        <v>180.06334662</v>
      </c>
      <c r="T39" s="175" t="n">
        <v>153.640883244</v>
      </c>
      <c r="U39" s="175" t="n">
        <v>128.031011382</v>
      </c>
      <c r="V39" s="175" t="n">
        <v>156.10362414</v>
      </c>
      <c r="W39" s="175" t="n">
        <v>54.890164164</v>
      </c>
      <c r="X39" s="175" t="n">
        <v>84.751528296</v>
      </c>
      <c r="Y39" s="175" t="n">
        <v>94.58656498800001</v>
      </c>
      <c r="Z39" s="175" t="n">
        <v>88.73629846199999</v>
      </c>
      <c r="AA39" s="175" t="n">
        <v>161.092586238</v>
      </c>
      <c r="AB39" s="175" t="n">
        <v>112.595756658</v>
      </c>
      <c r="AC39" s="175" t="n">
        <v>173.416777236</v>
      </c>
      <c r="AD39" s="175" t="n">
        <v>224.56171002</v>
      </c>
      <c r="AE39" s="175" t="n"/>
      <c r="AF39" s="176" t="n"/>
    </row>
    <row r="40">
      <c r="A40" s="185" t="inlineStr">
        <is>
          <t>Petroleum Coke</t>
        </is>
      </c>
      <c r="B40" s="175" t="n">
        <v>714.215</v>
      </c>
      <c r="C40" s="175" t="n">
        <v>692.649</v>
      </c>
      <c r="D40" s="175" t="n">
        <v>797.706</v>
      </c>
      <c r="E40" s="175" t="n">
        <v>725.296</v>
      </c>
      <c r="F40" s="175" t="n">
        <v>723.1579999999999</v>
      </c>
      <c r="G40" s="175" t="n">
        <v>721.294</v>
      </c>
      <c r="H40" s="175" t="n">
        <v>756.838</v>
      </c>
      <c r="I40" s="175" t="n">
        <v>727.41</v>
      </c>
      <c r="J40" s="175" t="n">
        <v>858.485</v>
      </c>
      <c r="K40" s="175" t="n">
        <v>935.764</v>
      </c>
      <c r="L40" s="175" t="n">
        <v>796.0689999999998</v>
      </c>
      <c r="M40" s="175" t="n">
        <v>857.575</v>
      </c>
      <c r="N40" s="175" t="n">
        <v>842.082</v>
      </c>
      <c r="O40" s="175" t="n">
        <v>824.688</v>
      </c>
      <c r="P40" s="175" t="n">
        <v>936.764</v>
      </c>
      <c r="Q40" s="175" t="n">
        <v>893.533</v>
      </c>
      <c r="R40" s="175" t="n">
        <v>937.85</v>
      </c>
      <c r="S40" s="175" t="n">
        <v>909.5359999999998</v>
      </c>
      <c r="T40" s="175" t="n">
        <v>870.15</v>
      </c>
      <c r="U40" s="175" t="n">
        <v>804.675</v>
      </c>
      <c r="V40" s="175" t="n">
        <v>693.9849999999999</v>
      </c>
      <c r="W40" s="175" t="n">
        <v>662.696</v>
      </c>
      <c r="X40" s="175" t="n">
        <v>716.7469999999998</v>
      </c>
      <c r="Y40" s="175" t="n">
        <v>663.261</v>
      </c>
      <c r="Z40" s="175" t="n">
        <v>653.4640000000001</v>
      </c>
      <c r="AA40" s="175" t="n">
        <v>663.2859999999999</v>
      </c>
      <c r="AB40" s="175" t="n">
        <v>652.6879999999999</v>
      </c>
      <c r="AC40" s="175" t="n">
        <v>610.071</v>
      </c>
      <c r="AD40" s="175" t="n">
        <v>628.623</v>
      </c>
      <c r="AE40" s="175" t="n"/>
      <c r="AF40" s="176" t="n"/>
    </row>
    <row r="41">
      <c r="A41" s="185" t="inlineStr">
        <is>
          <t>Still Gas</t>
        </is>
      </c>
      <c r="B41" s="175" t="n">
        <v>1473.21</v>
      </c>
      <c r="C41" s="175" t="n">
        <v>1426.554</v>
      </c>
      <c r="D41" s="175" t="n">
        <v>1446.96</v>
      </c>
      <c r="E41" s="175" t="n">
        <v>1430.19</v>
      </c>
      <c r="F41" s="175" t="n">
        <v>1439.406</v>
      </c>
      <c r="G41" s="175" t="n">
        <v>1417.452</v>
      </c>
      <c r="H41" s="175" t="n">
        <v>1437.09</v>
      </c>
      <c r="I41" s="175" t="n">
        <v>1447.104</v>
      </c>
      <c r="J41" s="175" t="n">
        <v>1437.234</v>
      </c>
      <c r="K41" s="175" t="n">
        <v>1437.12</v>
      </c>
      <c r="L41" s="175" t="n">
        <v>1448.19</v>
      </c>
      <c r="M41" s="175" t="n">
        <v>1466.592</v>
      </c>
      <c r="N41" s="175" t="n">
        <v>1461.102</v>
      </c>
      <c r="O41" s="175" t="n">
        <v>1536.306</v>
      </c>
      <c r="P41" s="175" t="n">
        <v>1546.134</v>
      </c>
      <c r="Q41" s="175" t="n">
        <v>1497.084</v>
      </c>
      <c r="R41" s="175" t="n">
        <v>1553.358</v>
      </c>
      <c r="S41" s="175" t="n">
        <v>1526.856</v>
      </c>
      <c r="T41" s="175" t="n">
        <v>1470.3</v>
      </c>
      <c r="U41" s="175" t="n">
        <v>1455.018</v>
      </c>
      <c r="V41" s="175" t="n">
        <v>1471.812</v>
      </c>
      <c r="W41" s="175" t="n">
        <v>1486.974</v>
      </c>
      <c r="X41" s="175" t="n">
        <v>1480.818</v>
      </c>
      <c r="Y41" s="175" t="n">
        <v>1537.296</v>
      </c>
      <c r="Z41" s="175" t="n">
        <v>1516.944</v>
      </c>
      <c r="AA41" s="175" t="n">
        <v>1495.026</v>
      </c>
      <c r="AB41" s="175" t="n">
        <v>1604.700167</v>
      </c>
      <c r="AC41" s="175" t="n">
        <v>1582.821407</v>
      </c>
      <c r="AD41" s="175" t="n">
        <v>1612.156549</v>
      </c>
      <c r="AE41" s="175" t="n"/>
      <c r="AF41" s="176" t="n"/>
    </row>
    <row r="42">
      <c r="A42" s="185" t="inlineStr">
        <is>
          <t>Special Naphthas</t>
        </is>
      </c>
      <c r="B42" s="175" t="n">
        <v>107.090688</v>
      </c>
      <c r="C42" s="175" t="n">
        <v>87.987968</v>
      </c>
      <c r="D42" s="175" t="n">
        <v>104.5664</v>
      </c>
      <c r="E42" s="175" t="n">
        <v>104.582144</v>
      </c>
      <c r="F42" s="175" t="n">
        <v>81.050112</v>
      </c>
      <c r="G42" s="175" t="n">
        <v>70.82176</v>
      </c>
      <c r="H42" s="175" t="n">
        <v>74.542592</v>
      </c>
      <c r="I42" s="175" t="n">
        <v>72.26496</v>
      </c>
      <c r="J42" s="175" t="n">
        <v>107.274368</v>
      </c>
      <c r="K42" s="175" t="n">
        <v>145.39584</v>
      </c>
      <c r="L42" s="175" t="n">
        <v>97.37663999999999</v>
      </c>
      <c r="M42" s="175" t="n">
        <v>78.489088</v>
      </c>
      <c r="N42" s="175" t="n">
        <v>102.38848</v>
      </c>
      <c r="O42" s="175" t="n">
        <v>80.483328</v>
      </c>
      <c r="P42" s="175" t="n">
        <v>51.042048</v>
      </c>
      <c r="Q42" s="175" t="n">
        <v>62.512239488</v>
      </c>
      <c r="R42" s="175" t="n">
        <v>70.05048768</v>
      </c>
      <c r="S42" s="175" t="n">
        <v>78.037613056</v>
      </c>
      <c r="T42" s="175" t="n">
        <v>84.88506176</v>
      </c>
      <c r="U42" s="175" t="n">
        <v>46.170030464</v>
      </c>
      <c r="V42" s="175" t="n">
        <v>26.102455168</v>
      </c>
      <c r="W42" s="175" t="n">
        <v>22.614177792</v>
      </c>
      <c r="X42" s="175" t="n">
        <v>14.715166336</v>
      </c>
      <c r="Y42" s="175" t="n">
        <v>100.016384</v>
      </c>
      <c r="Z42" s="175" t="n">
        <v>106.119808</v>
      </c>
      <c r="AA42" s="175" t="n">
        <v>99.26591999999999</v>
      </c>
      <c r="AB42" s="175" t="n">
        <v>93.577088</v>
      </c>
      <c r="AC42" s="175" t="n">
        <v>100.336512</v>
      </c>
      <c r="AD42" s="175" t="n">
        <v>92.04991999999999</v>
      </c>
      <c r="AE42" s="175" t="n"/>
      <c r="AF42" s="176" t="n"/>
    </row>
    <row r="43">
      <c r="A43" s="185" t="inlineStr">
        <is>
          <t>Unfinished Oils</t>
        </is>
      </c>
      <c r="B43" s="175" t="n">
        <v>-368.961325</v>
      </c>
      <c r="C43" s="175" t="n">
        <v>-450.2259</v>
      </c>
      <c r="D43" s="175" t="n">
        <v>-354.829875</v>
      </c>
      <c r="E43" s="175" t="n">
        <v>-396.0068</v>
      </c>
      <c r="F43" s="175" t="n">
        <v>-279.2272</v>
      </c>
      <c r="G43" s="175" t="n">
        <v>-320.8992499999999</v>
      </c>
      <c r="H43" s="175" t="n">
        <v>-112.836075</v>
      </c>
      <c r="I43" s="175" t="n">
        <v>-102.875325</v>
      </c>
      <c r="J43" s="175" t="n">
        <v>-313.9442</v>
      </c>
      <c r="K43" s="175" t="n">
        <v>-287.912275</v>
      </c>
      <c r="L43" s="175" t="n">
        <v>-401.150275</v>
      </c>
      <c r="M43" s="175" t="n">
        <v>-75.4221</v>
      </c>
      <c r="N43" s="175" t="n">
        <v>-135.6759</v>
      </c>
      <c r="O43" s="175" t="n">
        <v>-50.3979</v>
      </c>
      <c r="P43" s="175" t="n">
        <v>-75.55024999999999</v>
      </c>
      <c r="Q43" s="175" t="n">
        <v>2.784349999999999</v>
      </c>
      <c r="R43" s="175" t="n">
        <v>70.33687500000001</v>
      </c>
      <c r="S43" s="175" t="n">
        <v>65.187575</v>
      </c>
      <c r="T43" s="175" t="n">
        <v>-53.71815</v>
      </c>
      <c r="U43" s="175" t="n">
        <v>-77.792875</v>
      </c>
      <c r="V43" s="175" t="n">
        <v>27.96</v>
      </c>
      <c r="W43" s="175" t="n">
        <v>56.123875</v>
      </c>
      <c r="X43" s="175" t="n">
        <v>60.084875</v>
      </c>
      <c r="Y43" s="175" t="n">
        <v>16.7130667</v>
      </c>
      <c r="Z43" s="175" t="n">
        <v>-80.589975925</v>
      </c>
      <c r="AA43" s="175" t="n">
        <v>-17.7906917</v>
      </c>
      <c r="AB43" s="175" t="n">
        <v>8.578978449999999</v>
      </c>
      <c r="AC43" s="175" t="n">
        <v>76.367841175</v>
      </c>
      <c r="AD43" s="175" t="n">
        <v>30.862160625</v>
      </c>
      <c r="AE43" s="175" t="n"/>
      <c r="AF43" s="176" t="n"/>
    </row>
    <row r="44" ht="14" customHeight="1" s="163" thickBot="1">
      <c r="A44" s="186" t="inlineStr">
        <is>
          <t>Waxes</t>
        </is>
      </c>
      <c r="B44" s="187" t="n">
        <v>33.299518</v>
      </c>
      <c r="C44" s="187" t="n">
        <v>35.126728</v>
      </c>
      <c r="D44" s="187" t="n">
        <v>37.258473</v>
      </c>
      <c r="E44" s="187" t="n">
        <v>40.026973</v>
      </c>
      <c r="F44" s="187" t="n">
        <v>40.58621</v>
      </c>
      <c r="G44" s="187" t="n">
        <v>40.591747</v>
      </c>
      <c r="H44" s="187" t="n">
        <v>48.664693</v>
      </c>
      <c r="I44" s="187" t="n">
        <v>43.7423</v>
      </c>
      <c r="J44" s="187" t="n">
        <v>42.369124</v>
      </c>
      <c r="K44" s="187" t="n">
        <v>37.435657</v>
      </c>
      <c r="L44" s="187" t="n">
        <v>33.083575</v>
      </c>
      <c r="M44" s="187" t="n">
        <v>36.333794</v>
      </c>
      <c r="N44" s="187" t="n">
        <v>32.16997</v>
      </c>
      <c r="O44" s="187" t="n">
        <v>31.045959</v>
      </c>
      <c r="P44" s="187" t="n">
        <v>30.769109</v>
      </c>
      <c r="Q44" s="175" t="n">
        <v>31.367453831</v>
      </c>
      <c r="R44" s="175" t="n">
        <v>26.145730611</v>
      </c>
      <c r="S44" s="175" t="n">
        <v>21.886576082</v>
      </c>
      <c r="T44" s="175" t="n">
        <v>19.14223955</v>
      </c>
      <c r="U44" s="175" t="n">
        <v>12.222667261</v>
      </c>
      <c r="V44" s="175" t="n">
        <v>17.082724715</v>
      </c>
      <c r="W44" s="175" t="n">
        <v>15.074953145</v>
      </c>
      <c r="X44" s="175" t="n">
        <v>15.291095477</v>
      </c>
      <c r="Y44" s="175" t="n">
        <v>16.488781799</v>
      </c>
      <c r="Z44" s="175" t="n">
        <v>14.783479928</v>
      </c>
      <c r="AA44" s="175" t="n">
        <v>12.357388008</v>
      </c>
      <c r="AB44" s="187" t="n">
        <v>12.84910683</v>
      </c>
      <c r="AC44" s="187" t="n">
        <v>10.161640825</v>
      </c>
      <c r="AD44" s="187" t="n">
        <v>12.411722589</v>
      </c>
      <c r="AE44" s="187" t="n"/>
      <c r="AF44" s="188" t="n"/>
    </row>
    <row r="45" ht="14" customHeight="1" s="163" thickBot="1">
      <c r="A45" s="82" t="inlineStr">
        <is>
          <t>U.S. Transportation Sector fuel consumption (TBtu)</t>
        </is>
      </c>
      <c r="B45" s="189" t="n"/>
      <c r="C45" s="189" t="n"/>
      <c r="D45" s="189" t="n"/>
      <c r="E45" s="189" t="n"/>
      <c r="F45" s="189" t="n"/>
      <c r="G45" s="189" t="n"/>
      <c r="H45" s="189" t="n"/>
      <c r="I45" s="189" t="n"/>
      <c r="J45" s="189" t="n"/>
      <c r="K45" s="189" t="n"/>
      <c r="L45" s="189" t="n"/>
      <c r="M45" s="189" t="n"/>
      <c r="N45" s="189" t="n"/>
      <c r="O45" s="189" t="n"/>
      <c r="P45" s="189" t="n"/>
      <c r="Q45" s="190" t="n"/>
      <c r="R45" s="191" t="n"/>
      <c r="S45" s="190" t="n"/>
      <c r="T45" s="191" t="n"/>
      <c r="U45" s="190" t="n"/>
      <c r="V45" s="191" t="n"/>
      <c r="W45" s="190" t="n"/>
      <c r="X45" s="191" t="n"/>
      <c r="Y45" s="190" t="n"/>
      <c r="Z45" s="191" t="n"/>
      <c r="AA45" s="190" t="n"/>
      <c r="AB45" s="191" t="n"/>
      <c r="AC45" s="190" t="n"/>
      <c r="AD45" s="191" t="n"/>
      <c r="AE45" s="190" t="n"/>
      <c r="AF45" s="191" t="n"/>
    </row>
    <row r="46">
      <c r="A46" s="79" t="inlineStr">
        <is>
          <t>Fuel Type</t>
        </is>
      </c>
      <c r="B46" s="80" t="n">
        <v>1990</v>
      </c>
      <c r="C46" s="80" t="n">
        <v>1991</v>
      </c>
      <c r="D46" s="80" t="n">
        <v>1992</v>
      </c>
      <c r="E46" s="80" t="n">
        <v>1993</v>
      </c>
      <c r="F46" s="80" t="n">
        <v>1994</v>
      </c>
      <c r="G46" s="80" t="n">
        <v>1995</v>
      </c>
      <c r="H46" s="80" t="n">
        <v>1996</v>
      </c>
      <c r="I46" s="80" t="n">
        <v>1997</v>
      </c>
      <c r="J46" s="80" t="n">
        <v>1998</v>
      </c>
      <c r="K46" s="80" t="n">
        <v>1999</v>
      </c>
      <c r="L46" s="80" t="n">
        <v>2000</v>
      </c>
      <c r="M46" s="80" t="n">
        <v>2001</v>
      </c>
      <c r="N46" s="80" t="n">
        <v>2002</v>
      </c>
      <c r="O46" s="80" t="n">
        <v>2003</v>
      </c>
      <c r="P46" s="80" t="n">
        <v>2004</v>
      </c>
      <c r="Q46" s="81" t="n">
        <v>2005</v>
      </c>
      <c r="R46" s="82" t="n">
        <v>2006</v>
      </c>
      <c r="S46" s="81" t="n">
        <v>2007</v>
      </c>
      <c r="T46" s="82" t="n">
        <v>2008</v>
      </c>
      <c r="U46" s="81" t="n">
        <v>2009</v>
      </c>
      <c r="V46" s="82" t="n">
        <v>2010</v>
      </c>
      <c r="W46" s="81" t="n">
        <v>2011</v>
      </c>
      <c r="X46" s="82" t="n">
        <v>2012</v>
      </c>
      <c r="Y46" s="81" t="n">
        <v>2013</v>
      </c>
      <c r="Z46" s="82" t="n">
        <v>2014</v>
      </c>
      <c r="AA46" s="81" t="n">
        <v>2015</v>
      </c>
      <c r="AB46" s="82" t="n">
        <v>2016</v>
      </c>
      <c r="AC46" s="81" t="n">
        <v>2017</v>
      </c>
      <c r="AD46" s="82" t="n">
        <v>2018</v>
      </c>
      <c r="AE46" s="81" t="n">
        <v>2019</v>
      </c>
      <c r="AF46" s="83" t="n">
        <v>2020</v>
      </c>
    </row>
    <row r="47" ht="14" customHeight="1" s="163" thickBot="1">
      <c r="A47" s="75" t="inlineStr">
        <is>
          <t>Lubricants</t>
        </is>
      </c>
      <c r="B47" s="86" t="n">
        <v>176</v>
      </c>
      <c r="C47" s="86" t="n">
        <v>157.45</v>
      </c>
      <c r="D47" s="86" t="n">
        <v>160.527</v>
      </c>
      <c r="E47" s="86" t="n">
        <v>163.458</v>
      </c>
      <c r="F47" s="86" t="n">
        <v>170.846</v>
      </c>
      <c r="G47" s="86" t="n">
        <v>167.913</v>
      </c>
      <c r="H47" s="86" t="n">
        <v>162.957</v>
      </c>
      <c r="I47" s="86" t="n">
        <v>172.146</v>
      </c>
      <c r="J47" s="86" t="n">
        <v>180.212</v>
      </c>
      <c r="K47" s="86" t="n">
        <v>182.097</v>
      </c>
      <c r="L47" s="86" t="n">
        <v>179.366</v>
      </c>
      <c r="M47" s="86" t="n">
        <v>164.339</v>
      </c>
      <c r="N47" s="86" t="n">
        <v>162.392</v>
      </c>
      <c r="O47" s="86" t="n">
        <v>150.134</v>
      </c>
      <c r="P47" s="86" t="n">
        <v>152.102</v>
      </c>
      <c r="Q47" s="86" t="n">
        <v>151.307</v>
      </c>
      <c r="R47" s="86" t="n">
        <v>147.414</v>
      </c>
      <c r="S47" s="86" t="n">
        <v>152.231</v>
      </c>
      <c r="T47" s="86" t="n">
        <v>141.33</v>
      </c>
      <c r="U47" s="86" t="n">
        <v>127.065</v>
      </c>
      <c r="V47" s="86" t="n">
        <v>154.773</v>
      </c>
      <c r="W47" s="86" t="n">
        <v>148.372</v>
      </c>
      <c r="X47" s="86" t="n">
        <v>135.408</v>
      </c>
      <c r="Y47" s="86" t="n">
        <v>143.361</v>
      </c>
      <c r="Z47" s="86" t="n">
        <v>149.361</v>
      </c>
      <c r="AA47" s="86" t="n">
        <v>162.81</v>
      </c>
      <c r="AB47" s="86" t="n">
        <v>154.36</v>
      </c>
      <c r="AC47" s="86" t="n">
        <v>141.985</v>
      </c>
      <c r="AD47" s="86" t="n">
        <v>137.779</v>
      </c>
      <c r="AE47" s="86" t="n"/>
      <c r="AF47" s="87" t="n"/>
    </row>
    <row r="48">
      <c r="Q48" s="88" t="n"/>
      <c r="R48" s="89" t="n"/>
      <c r="S48" s="89" t="n"/>
      <c r="T48" s="89" t="n"/>
      <c r="U48" s="89" t="n"/>
      <c r="V48" s="89" t="n"/>
      <c r="W48" s="89" t="n"/>
      <c r="X48" s="89" t="n"/>
      <c r="Y48" s="89" t="n"/>
      <c r="Z48" s="89" t="n"/>
      <c r="AA48" s="89" t="n"/>
      <c r="AB48" s="89" t="n"/>
      <c r="AC48" s="89" t="n"/>
      <c r="AD48" s="89" t="n"/>
      <c r="AE48" s="89" t="n"/>
      <c r="AF48" s="89" t="n"/>
    </row>
    <row r="49" ht="14" customHeight="1" s="163" thickBot="1">
      <c r="A49" s="60" t="inlineStr">
        <is>
          <t>Source: CO2 from Fossil Fuel Combustion 90-18.xls, in the "Non-Energy Use" worksheet, adjusted non-energy consumption</t>
        </is>
      </c>
      <c r="Q49" s="74" t="n"/>
      <c r="R49" s="75" t="n"/>
      <c r="S49" s="75" t="n"/>
      <c r="T49" s="75" t="n"/>
      <c r="U49" s="75" t="n"/>
      <c r="V49" s="75" t="n"/>
      <c r="W49" s="75" t="n"/>
      <c r="X49" s="75" t="n"/>
      <c r="Y49" s="75" t="n"/>
      <c r="Z49" s="75" t="n"/>
      <c r="AA49" s="75" t="n"/>
      <c r="AB49" s="75" t="n"/>
      <c r="AC49" s="75" t="n"/>
      <c r="AD49" s="75" t="n"/>
      <c r="AE49" s="75" t="n"/>
      <c r="AF49" s="75" t="n"/>
    </row>
    <row r="50" ht="14" customHeight="1" s="163" thickBot="1">
      <c r="A50" s="90" t="inlineStr">
        <is>
          <t>U.S. Non-Energy Consumption Industrial Sector (Tbtu)</t>
        </is>
      </c>
      <c r="B50" s="91" t="n"/>
      <c r="C50" s="91" t="n"/>
      <c r="D50" s="91" t="n"/>
      <c r="E50" s="91" t="n"/>
      <c r="F50" s="91" t="n"/>
      <c r="G50" s="91" t="n"/>
      <c r="H50" s="91" t="n"/>
      <c r="I50" s="91" t="n"/>
      <c r="J50" s="91" t="n"/>
      <c r="K50" s="91" t="n"/>
      <c r="L50" s="91" t="n"/>
      <c r="M50" s="91" t="n"/>
      <c r="N50" s="91" t="n"/>
      <c r="O50" s="91" t="n"/>
      <c r="P50" s="91" t="n"/>
      <c r="Q50" s="92" t="n"/>
      <c r="R50" s="91" t="n"/>
      <c r="S50" s="92" t="n"/>
      <c r="T50" s="91" t="n"/>
      <c r="U50" s="92" t="n"/>
      <c r="V50" s="91" t="n"/>
      <c r="W50" s="92" t="n"/>
      <c r="X50" s="91" t="n"/>
      <c r="Y50" s="92" t="n"/>
      <c r="Z50" s="91" t="n"/>
      <c r="AA50" s="92" t="n"/>
      <c r="AB50" s="91" t="n"/>
      <c r="AC50" s="92" t="n"/>
      <c r="AD50" s="91" t="n"/>
      <c r="AE50" s="92" t="n"/>
      <c r="AF50" s="93" t="n"/>
    </row>
    <row r="51">
      <c r="A51" s="82" t="inlineStr">
        <is>
          <t>Fuel Type</t>
        </is>
      </c>
      <c r="B51" s="82" t="n">
        <v>1990</v>
      </c>
      <c r="C51" s="82" t="n">
        <v>1991</v>
      </c>
      <c r="D51" s="82" t="n">
        <v>1992</v>
      </c>
      <c r="E51" s="82" t="n">
        <v>1993</v>
      </c>
      <c r="F51" s="82" t="n">
        <v>1994</v>
      </c>
      <c r="G51" s="82" t="n">
        <v>1995</v>
      </c>
      <c r="H51" s="82" t="n">
        <v>1996</v>
      </c>
      <c r="I51" s="82" t="n">
        <v>1997</v>
      </c>
      <c r="J51" s="82" t="n">
        <v>1998</v>
      </c>
      <c r="K51" s="82" t="n">
        <v>1999</v>
      </c>
      <c r="L51" s="81" t="n">
        <v>2000</v>
      </c>
      <c r="M51" s="82" t="n">
        <v>2001</v>
      </c>
      <c r="N51" s="82" t="n">
        <v>2002</v>
      </c>
      <c r="O51" s="82" t="n">
        <v>2003</v>
      </c>
      <c r="P51" s="82" t="n">
        <v>2004</v>
      </c>
      <c r="Q51" s="81" t="n">
        <v>2005</v>
      </c>
      <c r="R51" s="82" t="n">
        <v>2006</v>
      </c>
      <c r="S51" s="81" t="n">
        <v>2007</v>
      </c>
      <c r="T51" s="82" t="n">
        <v>2008</v>
      </c>
      <c r="U51" s="81" t="n">
        <v>2009</v>
      </c>
      <c r="V51" s="82" t="n">
        <v>2010</v>
      </c>
      <c r="W51" s="81" t="n">
        <v>2011</v>
      </c>
      <c r="X51" s="82" t="n">
        <v>2012</v>
      </c>
      <c r="Y51" s="81" t="n">
        <v>2013</v>
      </c>
      <c r="Z51" s="82" t="n">
        <v>2014</v>
      </c>
      <c r="AA51" s="81" t="n">
        <v>2015</v>
      </c>
      <c r="AB51" s="82" t="n">
        <v>2016</v>
      </c>
      <c r="AC51" s="81" t="n">
        <v>2017</v>
      </c>
      <c r="AD51" s="82" t="n">
        <v>2018</v>
      </c>
      <c r="AE51" s="81" t="n">
        <v>2019</v>
      </c>
      <c r="AF51" s="94" t="n">
        <v>2020</v>
      </c>
    </row>
    <row r="52">
      <c r="A52" s="95" t="inlineStr">
        <is>
          <t>Coking Coal</t>
        </is>
      </c>
      <c r="B52" s="175" t="n">
        <v>0</v>
      </c>
      <c r="C52" s="175" t="n">
        <v>0</v>
      </c>
      <c r="D52" s="175" t="n">
        <v>0</v>
      </c>
      <c r="E52" s="175" t="n">
        <v>0.9900519152026845</v>
      </c>
      <c r="F52" s="175" t="n">
        <v>8.91730418497275</v>
      </c>
      <c r="G52" s="175" t="n">
        <v>37.76336139052773</v>
      </c>
      <c r="H52" s="175" t="n">
        <v>24.0773765245242</v>
      </c>
      <c r="I52" s="175" t="n">
        <v>0</v>
      </c>
      <c r="J52" s="175" t="n">
        <v>10.9113118775623</v>
      </c>
      <c r="K52" s="175" t="n">
        <v>40.07727003199125</v>
      </c>
      <c r="L52" s="175" t="n">
        <v>53.5437090664351</v>
      </c>
      <c r="M52" s="175" t="n">
        <v>24.76439499051094</v>
      </c>
      <c r="N52" s="175" t="n">
        <v>40.2979528593163</v>
      </c>
      <c r="O52" s="175" t="n">
        <v>51.8886576622416</v>
      </c>
      <c r="P52" s="175" t="n">
        <v>167.7675714419388</v>
      </c>
      <c r="Q52" s="175" t="n">
        <v>80.44112990510735</v>
      </c>
      <c r="R52" s="175" t="n">
        <v>62.87465486204508</v>
      </c>
      <c r="S52" s="175" t="n">
        <v>2.320314918286954</v>
      </c>
      <c r="T52" s="175" t="n">
        <v>29.16020741690249</v>
      </c>
      <c r="U52" s="175" t="n">
        <v>6.384914340017417</v>
      </c>
      <c r="V52" s="175" t="n">
        <v>64.75700410595033</v>
      </c>
      <c r="W52" s="175" t="n">
        <v>60.84118508593644</v>
      </c>
      <c r="X52" s="175" t="n">
        <v>132.4827913669318</v>
      </c>
      <c r="Y52" s="175" t="n">
        <v>119.3475608128145</v>
      </c>
      <c r="Z52" s="175" t="n">
        <v>48.77632174792018</v>
      </c>
      <c r="AA52" s="175" t="n">
        <v>121.817526454253</v>
      </c>
      <c r="AB52" s="96" t="n">
        <v>88.62264778274556</v>
      </c>
      <c r="AC52" s="96" t="n">
        <v>111.828615377909</v>
      </c>
      <c r="AD52" s="96" t="n">
        <v>124.727608675136</v>
      </c>
      <c r="AE52" s="96" t="n"/>
      <c r="AF52" s="97" t="n"/>
    </row>
    <row r="53">
      <c r="A53" s="95" t="inlineStr">
        <is>
          <t>Other Coal</t>
        </is>
      </c>
      <c r="B53" s="175" t="n">
        <v>8.214140317832706</v>
      </c>
      <c r="C53" s="175" t="n">
        <v>8.493790796050904</v>
      </c>
      <c r="D53" s="175" t="n">
        <v>9.541295129715662</v>
      </c>
      <c r="E53" s="175" t="n">
        <v>9.97262044357762</v>
      </c>
      <c r="F53" s="175" t="n">
        <v>10.92058816635116</v>
      </c>
      <c r="G53" s="175" t="n">
        <v>11.29503541684671</v>
      </c>
      <c r="H53" s="175" t="n">
        <v>11.43723057526274</v>
      </c>
      <c r="I53" s="175" t="n">
        <v>11.15758009704454</v>
      </c>
      <c r="J53" s="175" t="n">
        <v>10.42764495050892</v>
      </c>
      <c r="K53" s="175" t="n">
        <v>11.10070203367813</v>
      </c>
      <c r="L53" s="175" t="n">
        <v>12.38519829803628</v>
      </c>
      <c r="M53" s="175" t="n">
        <v>11.29503541684671</v>
      </c>
      <c r="N53" s="175" t="n">
        <v>12.0439299178378</v>
      </c>
      <c r="O53" s="175" t="n">
        <v>11.90647459803564</v>
      </c>
      <c r="P53" s="175" t="n">
        <v>11.90647459803564</v>
      </c>
      <c r="Q53" s="175" t="n">
        <v>11.90647459803564</v>
      </c>
      <c r="R53" s="175" t="n">
        <v>11.90647459803564</v>
      </c>
      <c r="S53" s="175" t="n">
        <v>11.90647459803564</v>
      </c>
      <c r="T53" s="175" t="n">
        <v>11.90647459803564</v>
      </c>
      <c r="U53" s="175" t="n">
        <v>11.90647459803564</v>
      </c>
      <c r="V53" s="175" t="n">
        <v>10.33284817823157</v>
      </c>
      <c r="W53" s="175" t="n">
        <v>10.33284817823157</v>
      </c>
      <c r="X53" s="175" t="n">
        <v>10.33284817823157</v>
      </c>
      <c r="Y53" s="175" t="n">
        <v>10.33284817823157</v>
      </c>
      <c r="Z53" s="175" t="n">
        <v>10.33284817823157</v>
      </c>
      <c r="AA53" s="175" t="n">
        <v>10.33284817823157</v>
      </c>
      <c r="AB53" s="96" t="n">
        <v>10.33284817823157</v>
      </c>
      <c r="AC53" s="96" t="n">
        <v>10.33284817823157</v>
      </c>
      <c r="AD53" s="96" t="n">
        <v>10.33284817823157</v>
      </c>
      <c r="AE53" s="96" t="n"/>
      <c r="AF53" s="97" t="n"/>
    </row>
    <row r="54">
      <c r="A54" s="98" t="inlineStr">
        <is>
          <t>Natural Gas</t>
        </is>
      </c>
      <c r="B54" s="175" t="n">
        <v>281.5946912379561</v>
      </c>
      <c r="C54" s="175" t="n">
        <v>275.7645110865595</v>
      </c>
      <c r="D54" s="175" t="n">
        <v>294.6837662115324</v>
      </c>
      <c r="E54" s="175" t="n">
        <v>305.4177663468656</v>
      </c>
      <c r="F54" s="175" t="n">
        <v>328.8532258932721</v>
      </c>
      <c r="G54" s="175" t="n">
        <v>348.0414494000062</v>
      </c>
      <c r="H54" s="175" t="n">
        <v>364.9016030735389</v>
      </c>
      <c r="I54" s="175" t="n">
        <v>378.7015379964989</v>
      </c>
      <c r="J54" s="175" t="n">
        <v>408.3828513578776</v>
      </c>
      <c r="K54" s="175" t="n">
        <v>396.393961507084</v>
      </c>
      <c r="L54" s="175" t="n">
        <v>385.0082992536779</v>
      </c>
      <c r="M54" s="175" t="n">
        <v>387.9072873561164</v>
      </c>
      <c r="N54" s="175" t="n">
        <v>366.0528488572415</v>
      </c>
      <c r="O54" s="175" t="n">
        <v>318.1380830337533</v>
      </c>
      <c r="P54" s="175" t="n">
        <v>275.5771218510029</v>
      </c>
      <c r="Q54" s="175" t="n">
        <v>260.8550111218092</v>
      </c>
      <c r="R54" s="175" t="n">
        <v>228.2403852059215</v>
      </c>
      <c r="S54" s="175" t="n">
        <v>222.3906350135193</v>
      </c>
      <c r="T54" s="175" t="n">
        <v>226.8066748061299</v>
      </c>
      <c r="U54" s="175" t="n">
        <v>219.4526862211835</v>
      </c>
      <c r="V54" s="175" t="n">
        <v>296.9646528904759</v>
      </c>
      <c r="W54" s="175" t="n">
        <v>295.0617830119265</v>
      </c>
      <c r="X54" s="175" t="n">
        <v>291.550762055567</v>
      </c>
      <c r="Y54" s="175" t="n">
        <v>296.7587534078465</v>
      </c>
      <c r="Z54" s="175" t="n">
        <v>323.4871446060215</v>
      </c>
      <c r="AA54" s="175" t="n">
        <v>321.9462061228219</v>
      </c>
      <c r="AB54" s="96" t="n">
        <v>308.9325876192342</v>
      </c>
      <c r="AC54" s="96" t="n">
        <v>307.6050983452824</v>
      </c>
      <c r="AD54" s="96" t="n">
        <v>304.6626792656268</v>
      </c>
      <c r="AE54" s="96" t="n"/>
      <c r="AF54" s="97" t="n"/>
    </row>
    <row r="55">
      <c r="A55" s="95" t="inlineStr">
        <is>
          <t>Asphalt and Road Oil</t>
        </is>
      </c>
      <c r="B55" s="175" t="n">
        <v>1170.193</v>
      </c>
      <c r="C55" s="175" t="n">
        <v>1076.535</v>
      </c>
      <c r="D55" s="175" t="n">
        <v>1102.22</v>
      </c>
      <c r="E55" s="175" t="n">
        <v>1149.02</v>
      </c>
      <c r="F55" s="175" t="n">
        <v>1172.917</v>
      </c>
      <c r="G55" s="175" t="n">
        <v>1178.175</v>
      </c>
      <c r="H55" s="175" t="n">
        <v>1175.932</v>
      </c>
      <c r="I55" s="175" t="n">
        <v>1223.566</v>
      </c>
      <c r="J55" s="175" t="n">
        <v>1262.552</v>
      </c>
      <c r="K55" s="175" t="n">
        <v>1324.413</v>
      </c>
      <c r="L55" s="175" t="n">
        <v>1275.678</v>
      </c>
      <c r="M55" s="175" t="n">
        <v>1256.865</v>
      </c>
      <c r="N55" s="175" t="n">
        <v>1239.957</v>
      </c>
      <c r="O55" s="175" t="n">
        <v>1219.538</v>
      </c>
      <c r="P55" s="175" t="n">
        <v>1303.848</v>
      </c>
      <c r="Q55" s="175" t="n">
        <v>1323.238</v>
      </c>
      <c r="R55" s="175" t="n">
        <v>1261.166</v>
      </c>
      <c r="S55" s="175" t="n">
        <v>1197.039</v>
      </c>
      <c r="T55" s="175" t="n">
        <v>1011.971</v>
      </c>
      <c r="U55" s="175" t="n">
        <v>873.083</v>
      </c>
      <c r="V55" s="175" t="n">
        <v>877.768</v>
      </c>
      <c r="W55" s="175" t="n">
        <v>859.489</v>
      </c>
      <c r="X55" s="175" t="n">
        <v>826.697</v>
      </c>
      <c r="Y55" s="175" t="n">
        <v>783.347</v>
      </c>
      <c r="Z55" s="175" t="n">
        <v>792.636</v>
      </c>
      <c r="AA55" s="175" t="n">
        <v>831.66</v>
      </c>
      <c r="AB55" s="96" t="n">
        <v>853.366</v>
      </c>
      <c r="AC55" s="96" t="n">
        <v>849.182</v>
      </c>
      <c r="AD55" s="96" t="n">
        <v>792.763</v>
      </c>
      <c r="AE55" s="96" t="n"/>
      <c r="AF55" s="97" t="n"/>
    </row>
    <row r="56">
      <c r="A56" s="95" t="inlineStr">
        <is>
          <t>LPG</t>
        </is>
      </c>
      <c r="B56" s="175" t="n">
        <v>1120.53517124451</v>
      </c>
      <c r="C56" s="175" t="n">
        <v>1279.915027647956</v>
      </c>
      <c r="D56" s="175" t="n">
        <v>1301.210856082183</v>
      </c>
      <c r="E56" s="175" t="n">
        <v>1247.469118736874</v>
      </c>
      <c r="F56" s="175" t="n">
        <v>1452.927421133747</v>
      </c>
      <c r="G56" s="175" t="n">
        <v>1503.730179406032</v>
      </c>
      <c r="H56" s="175" t="n">
        <v>1566.421290127455</v>
      </c>
      <c r="I56" s="175" t="n">
        <v>1573.881171184366</v>
      </c>
      <c r="J56" s="175" t="n">
        <v>1681.290408438313</v>
      </c>
      <c r="K56" s="175" t="n">
        <v>1756.826593655456</v>
      </c>
      <c r="L56" s="175" t="n">
        <v>1697.451906683565</v>
      </c>
      <c r="M56" s="175" t="n">
        <v>1628.57964977529</v>
      </c>
      <c r="N56" s="175" t="n">
        <v>1708.609954570549</v>
      </c>
      <c r="O56" s="175" t="n">
        <v>1588.396722700945</v>
      </c>
      <c r="P56" s="175" t="n">
        <v>1617.030781775311</v>
      </c>
      <c r="Q56" s="175" t="n">
        <v>1609.991513934657</v>
      </c>
      <c r="R56" s="175" t="n">
        <v>1702.357512543775</v>
      </c>
      <c r="S56" s="175" t="n">
        <v>1659.286644570613</v>
      </c>
      <c r="T56" s="175" t="n">
        <v>1559.878863983895</v>
      </c>
      <c r="U56" s="175" t="n">
        <v>1663.755045111874</v>
      </c>
      <c r="V56" s="175" t="n">
        <v>1833.894760561243</v>
      </c>
      <c r="W56" s="175" t="n">
        <v>1865.571747503552</v>
      </c>
      <c r="X56" s="175" t="n">
        <v>1883.312177182414</v>
      </c>
      <c r="Y56" s="175" t="n">
        <v>2062.867747345382</v>
      </c>
      <c r="Z56" s="175" t="n">
        <v>2109.770998285372</v>
      </c>
      <c r="AA56" s="175" t="n">
        <v>2157.478457155247</v>
      </c>
      <c r="AB56" s="96" t="n">
        <v>2119.020264580482</v>
      </c>
      <c r="AC56" s="96" t="n">
        <v>2187.662156071742</v>
      </c>
      <c r="AD56" s="96" t="n">
        <v>2485.540359051439</v>
      </c>
      <c r="AE56" s="96" t="n"/>
      <c r="AF56" s="97" t="n"/>
    </row>
    <row r="57">
      <c r="A57" s="95" t="inlineStr">
        <is>
          <t>Lubricants</t>
        </is>
      </c>
      <c r="B57" s="175" t="n">
        <v>186.343</v>
      </c>
      <c r="C57" s="175" t="n">
        <v>166.703</v>
      </c>
      <c r="D57" s="175" t="n">
        <v>169.96</v>
      </c>
      <c r="E57" s="175" t="n">
        <v>173.064</v>
      </c>
      <c r="F57" s="175" t="n">
        <v>180.886</v>
      </c>
      <c r="G57" s="175" t="n">
        <v>177.78</v>
      </c>
      <c r="H57" s="175" t="n">
        <v>172.534</v>
      </c>
      <c r="I57" s="175" t="n">
        <v>182.262</v>
      </c>
      <c r="J57" s="175" t="n">
        <v>190.802</v>
      </c>
      <c r="K57" s="175" t="n">
        <v>192.799</v>
      </c>
      <c r="L57" s="175" t="n">
        <v>189.907</v>
      </c>
      <c r="M57" s="175" t="n">
        <v>173.997</v>
      </c>
      <c r="N57" s="175" t="n">
        <v>171.935</v>
      </c>
      <c r="O57" s="175" t="n">
        <v>158.957</v>
      </c>
      <c r="P57" s="175" t="n">
        <v>161.04</v>
      </c>
      <c r="Q57" s="175" t="n">
        <v>160.199</v>
      </c>
      <c r="R57" s="175" t="n">
        <v>156.078</v>
      </c>
      <c r="S57" s="175" t="n">
        <v>161.177</v>
      </c>
      <c r="T57" s="175" t="n">
        <v>149.635</v>
      </c>
      <c r="U57" s="175" t="n">
        <v>134.533</v>
      </c>
      <c r="V57" s="175" t="n">
        <v>135.879</v>
      </c>
      <c r="W57" s="175" t="n">
        <v>127.396</v>
      </c>
      <c r="X57" s="175" t="n">
        <v>118.313</v>
      </c>
      <c r="Y57" s="175" t="n">
        <v>125.091</v>
      </c>
      <c r="Z57" s="175" t="n">
        <v>130.663</v>
      </c>
      <c r="AA57" s="175" t="n">
        <v>142.136</v>
      </c>
      <c r="AB57" s="96" t="n">
        <v>135.14</v>
      </c>
      <c r="AC57" s="96" t="n">
        <v>124.894</v>
      </c>
      <c r="AD57" s="96" t="n">
        <v>121.194</v>
      </c>
      <c r="AE57" s="96" t="n"/>
      <c r="AF57" s="97" t="n"/>
    </row>
    <row r="58">
      <c r="A58" s="95" t="inlineStr">
        <is>
          <t>Pentanes Plus</t>
        </is>
      </c>
      <c r="B58" s="175" t="n">
        <v>117.6278961891049</v>
      </c>
      <c r="C58" s="175" t="n">
        <v>137.6636358869803</v>
      </c>
      <c r="D58" s="175" t="n">
        <v>151.996873961166</v>
      </c>
      <c r="E58" s="175" t="n">
        <v>154.7539273757339</v>
      </c>
      <c r="F58" s="175" t="n">
        <v>160.2637934833664</v>
      </c>
      <c r="G58" s="175" t="n">
        <v>161.0414287908466</v>
      </c>
      <c r="H58" s="175" t="n">
        <v>169.2578343153002</v>
      </c>
      <c r="I58" s="175" t="n">
        <v>155.9578094085793</v>
      </c>
      <c r="J58" s="175" t="n">
        <v>142.2492543820254</v>
      </c>
      <c r="K58" s="175" t="n">
        <v>176.7664933823965</v>
      </c>
      <c r="L58" s="175" t="n">
        <v>166.1846922982461</v>
      </c>
      <c r="M58" s="175" t="n">
        <v>130.6013743738013</v>
      </c>
      <c r="N58" s="175" t="n">
        <v>108.6521308363239</v>
      </c>
      <c r="O58" s="175" t="n">
        <v>103.8463380008499</v>
      </c>
      <c r="P58" s="175" t="n">
        <v>102.7074807462137</v>
      </c>
      <c r="Q58" s="175" t="n">
        <v>95.50525093964778</v>
      </c>
      <c r="R58" s="175" t="n">
        <v>68.89035769144428</v>
      </c>
      <c r="S58" s="175" t="n">
        <v>86.55284702896542</v>
      </c>
      <c r="T58" s="175" t="n">
        <v>74.95178557694244</v>
      </c>
      <c r="U58" s="175" t="n">
        <v>61.02204550696713</v>
      </c>
      <c r="V58" s="175" t="n">
        <v>75.27747286134135</v>
      </c>
      <c r="W58" s="175" t="n">
        <v>26.36131261198805</v>
      </c>
      <c r="X58" s="175" t="n">
        <v>40.25120630093089</v>
      </c>
      <c r="Y58" s="175" t="n">
        <v>45.42357017311192</v>
      </c>
      <c r="Z58" s="175" t="n">
        <v>43.47963525618783</v>
      </c>
      <c r="AA58" s="175" t="n">
        <v>78.36917184312624</v>
      </c>
      <c r="AB58" s="96" t="n">
        <v>53.07897993202358</v>
      </c>
      <c r="AC58" s="96" t="n">
        <v>81.54561755450084</v>
      </c>
      <c r="AD58" s="96" t="n">
        <v>104.8483475602262</v>
      </c>
      <c r="AE58" s="96" t="n"/>
      <c r="AF58" s="97" t="n"/>
    </row>
    <row r="59">
      <c r="A59" s="95" t="inlineStr">
        <is>
          <t>Feedstocks, Naphtha less than 401 F</t>
        </is>
      </c>
      <c r="B59" s="175" t="n">
        <v>326.2589763553753</v>
      </c>
      <c r="C59" s="175" t="n">
        <v>279.3846664067888</v>
      </c>
      <c r="D59" s="175" t="n">
        <v>354.7970599345244</v>
      </c>
      <c r="E59" s="175" t="n">
        <v>325.8537636956519</v>
      </c>
      <c r="F59" s="175" t="n">
        <v>376.3040549624424</v>
      </c>
      <c r="G59" s="175" t="n">
        <v>354.9649433986129</v>
      </c>
      <c r="H59" s="175" t="n">
        <v>456.4095995298936</v>
      </c>
      <c r="I59" s="175" t="n">
        <v>507.8371895732458</v>
      </c>
      <c r="J59" s="175" t="n">
        <v>564.5389665295951</v>
      </c>
      <c r="K59" s="175" t="n">
        <v>485.8720694105798</v>
      </c>
      <c r="L59" s="175" t="n">
        <v>593.6731842286108</v>
      </c>
      <c r="M59" s="175" t="n">
        <v>489.9008963217015</v>
      </c>
      <c r="N59" s="175" t="n">
        <v>565.0344641696588</v>
      </c>
      <c r="O59" s="175" t="n">
        <v>575.4010276047298</v>
      </c>
      <c r="P59" s="175" t="n">
        <v>690.3697010886917</v>
      </c>
      <c r="Q59" s="175" t="n">
        <v>679.5028271034993</v>
      </c>
      <c r="R59" s="175" t="n">
        <v>618.1074601891271</v>
      </c>
      <c r="S59" s="175" t="n">
        <v>542.2570663451093</v>
      </c>
      <c r="T59" s="175" t="n">
        <v>467.0859945807441</v>
      </c>
      <c r="U59" s="175" t="n">
        <v>450.9542756083896</v>
      </c>
      <c r="V59" s="175" t="n">
        <v>474.5126649895861</v>
      </c>
      <c r="W59" s="175" t="n">
        <v>469.381030599</v>
      </c>
      <c r="X59" s="175" t="n">
        <v>432.2290865104988</v>
      </c>
      <c r="Y59" s="175" t="n">
        <v>498.7512692318972</v>
      </c>
      <c r="Z59" s="175" t="n">
        <v>435.231444270861</v>
      </c>
      <c r="AA59" s="175" t="n">
        <v>417.8204903378713</v>
      </c>
      <c r="AB59" s="96" t="n">
        <v>396.8860630865046</v>
      </c>
      <c r="AC59" s="96" t="n">
        <v>411.0916926327134</v>
      </c>
      <c r="AD59" s="96" t="n">
        <v>418.2936241116298</v>
      </c>
      <c r="AE59" s="96" t="n"/>
      <c r="AF59" s="97" t="n"/>
    </row>
    <row r="60">
      <c r="A60" s="95" t="inlineStr">
        <is>
          <t>Feedstocks, Other Oils greater than 401 F</t>
        </is>
      </c>
      <c r="B60" s="175" t="n">
        <v>662.1189183963671</v>
      </c>
      <c r="C60" s="175" t="n">
        <v>742.8920004434435</v>
      </c>
      <c r="D60" s="175" t="n">
        <v>671.9824724531568</v>
      </c>
      <c r="E60" s="175" t="n">
        <v>666.0750527887413</v>
      </c>
      <c r="F60" s="175" t="n">
        <v>641.0494693799305</v>
      </c>
      <c r="G60" s="175" t="n">
        <v>599.6736119393939</v>
      </c>
      <c r="H60" s="175" t="n">
        <v>523.2487330088416</v>
      </c>
      <c r="I60" s="175" t="n">
        <v>641.1606204352036</v>
      </c>
      <c r="J60" s="175" t="n">
        <v>617.3269107157263</v>
      </c>
      <c r="K60" s="175" t="n">
        <v>637.557533671771</v>
      </c>
      <c r="L60" s="175" t="n">
        <v>533.7520403996189</v>
      </c>
      <c r="M60" s="175" t="n">
        <v>506.6606444406236</v>
      </c>
      <c r="N60" s="175" t="n">
        <v>436.5373712602927</v>
      </c>
      <c r="O60" s="175" t="n">
        <v>482.9261227337704</v>
      </c>
      <c r="P60" s="175" t="n">
        <v>528.9779335689407</v>
      </c>
      <c r="Q60" s="175" t="n">
        <v>499.4504712629908</v>
      </c>
      <c r="R60" s="175" t="n">
        <v>573.3676989706861</v>
      </c>
      <c r="S60" s="175" t="n">
        <v>668.7594182819092</v>
      </c>
      <c r="T60" s="175" t="n">
        <v>598.9331927981071</v>
      </c>
      <c r="U60" s="175" t="n">
        <v>392.7338733667255</v>
      </c>
      <c r="V60" s="175" t="n">
        <v>433.1540905301528</v>
      </c>
      <c r="W60" s="175" t="n">
        <v>368.1530131508066</v>
      </c>
      <c r="X60" s="175" t="n">
        <v>267.39668662002</v>
      </c>
      <c r="Y60" s="175" t="n">
        <v>209.1076007198142</v>
      </c>
      <c r="Z60" s="175" t="n">
        <v>236.2149378838122</v>
      </c>
      <c r="AA60" s="175" t="n">
        <v>216.7795336811947</v>
      </c>
      <c r="AB60" s="96" t="n">
        <v>203.9649040826216</v>
      </c>
      <c r="AC60" s="96" t="n">
        <v>241.8000340247721</v>
      </c>
      <c r="AD60" s="96" t="n">
        <v>217.6985052494564</v>
      </c>
      <c r="AE60" s="96" t="n"/>
      <c r="AF60" s="97" t="n"/>
    </row>
    <row r="61">
      <c r="A61" s="95" t="inlineStr">
        <is>
          <t>Still Gas</t>
        </is>
      </c>
      <c r="B61" s="175" t="n">
        <v>36.72600000000009</v>
      </c>
      <c r="C61" s="175" t="n">
        <v>40.63200000000001</v>
      </c>
      <c r="D61" s="175" t="n">
        <v>28.54200000000003</v>
      </c>
      <c r="E61" s="175" t="n">
        <v>45.63000000000009</v>
      </c>
      <c r="F61" s="175" t="n">
        <v>35.37000000000004</v>
      </c>
      <c r="G61" s="175" t="n">
        <v>47.9039999999998</v>
      </c>
      <c r="H61" s="175" t="n">
        <v>2.159999999999985</v>
      </c>
      <c r="I61" s="175" t="n">
        <v>12.11399999999998</v>
      </c>
      <c r="J61" s="175" t="n">
        <v>6.203999999999915</v>
      </c>
      <c r="K61" s="175" t="n">
        <v>23.02200000000004</v>
      </c>
      <c r="L61" s="175" t="n">
        <v>16.98000000000011</v>
      </c>
      <c r="M61" s="175" t="n">
        <v>49.26599999999993</v>
      </c>
      <c r="N61" s="175" t="n">
        <v>61.72200000000002</v>
      </c>
      <c r="O61" s="175" t="n">
        <v>59.0159999999999</v>
      </c>
      <c r="P61" s="175" t="n">
        <v>62.85600000000009</v>
      </c>
      <c r="Q61" s="175" t="n">
        <v>67.66800000000008</v>
      </c>
      <c r="R61" s="175" t="n">
        <v>57.20999999999978</v>
      </c>
      <c r="S61" s="175" t="n">
        <v>44.21999999999995</v>
      </c>
      <c r="T61" s="175" t="n">
        <v>47.33400000000002</v>
      </c>
      <c r="U61" s="175" t="n">
        <v>133.8719999999998</v>
      </c>
      <c r="V61" s="175" t="n">
        <v>147.7706931281221</v>
      </c>
      <c r="W61" s="175" t="n">
        <v>163.56714</v>
      </c>
      <c r="X61" s="175" t="n">
        <v>160.6196967433178</v>
      </c>
      <c r="Y61" s="175" t="n">
        <v>166.7456887508901</v>
      </c>
      <c r="Z61" s="175" t="n">
        <v>164.5381709680701</v>
      </c>
      <c r="AA61" s="175" t="n">
        <v>162.1607940633997</v>
      </c>
      <c r="AB61" s="96" t="n">
        <v>166.1111575485759</v>
      </c>
      <c r="AC61" s="96" t="n">
        <v>163.8463692572394</v>
      </c>
      <c r="AD61" s="96" t="n">
        <v>166.8830078110832</v>
      </c>
      <c r="AE61" s="96" t="n"/>
      <c r="AF61" s="97" t="n"/>
    </row>
    <row r="62">
      <c r="A62" s="95" t="inlineStr">
        <is>
          <t>Petroleum Coke</t>
        </is>
      </c>
      <c r="B62" s="175" t="n">
        <v>27.15451565304842</v>
      </c>
      <c r="C62" s="175" t="n">
        <v>10.9250987023957</v>
      </c>
      <c r="D62" s="175" t="n">
        <v>75.39514159376232</v>
      </c>
      <c r="E62" s="175" t="n">
        <v>21.21642791617003</v>
      </c>
      <c r="F62" s="175" t="n">
        <v>42.15107893782267</v>
      </c>
      <c r="G62" s="175" t="n">
        <v>33.51969472929913</v>
      </c>
      <c r="H62" s="175" t="n">
        <v>27.51922421200226</v>
      </c>
      <c r="I62" s="175" t="n">
        <v>0</v>
      </c>
      <c r="J62" s="175" t="n">
        <v>55.99348962005787</v>
      </c>
      <c r="K62" s="175" t="n">
        <v>120.5327943552705</v>
      </c>
      <c r="L62" s="175" t="n">
        <v>7.191659836500321</v>
      </c>
      <c r="M62" s="175" t="n">
        <v>96.41743051335763</v>
      </c>
      <c r="N62" s="175" t="n">
        <v>65.58134704522281</v>
      </c>
      <c r="O62" s="175" t="n">
        <v>40.44391190506087</v>
      </c>
      <c r="P62" s="175" t="n">
        <v>135.0790956138909</v>
      </c>
      <c r="Q62" s="175" t="n">
        <v>105.1838584292724</v>
      </c>
      <c r="R62" s="175" t="n">
        <v>134.2470307994001</v>
      </c>
      <c r="S62" s="175" t="n">
        <v>117.8260018695373</v>
      </c>
      <c r="T62" s="175" t="n">
        <v>138.9202367170466</v>
      </c>
      <c r="U62" s="175" t="n">
        <v>108.3972635357017</v>
      </c>
      <c r="V62" s="175" t="n">
        <v>0</v>
      </c>
      <c r="W62" s="175" t="n">
        <v>0</v>
      </c>
      <c r="X62" s="175" t="n">
        <v>0</v>
      </c>
      <c r="Y62" s="175" t="n">
        <v>0</v>
      </c>
      <c r="Z62" s="175" t="n">
        <v>0</v>
      </c>
      <c r="AA62" s="175" t="n">
        <v>0</v>
      </c>
      <c r="AB62" s="96" t="n">
        <v>0</v>
      </c>
      <c r="AC62" s="96" t="n">
        <v>0</v>
      </c>
      <c r="AD62" s="96" t="n">
        <v>0</v>
      </c>
      <c r="AE62" s="96" t="n"/>
      <c r="AF62" s="97" t="n"/>
    </row>
    <row r="63">
      <c r="A63" s="95" t="inlineStr">
        <is>
          <t>Special Naphthas</t>
        </is>
      </c>
      <c r="B63" s="175" t="n">
        <v>100.8566248767212</v>
      </c>
      <c r="C63" s="175" t="n">
        <v>82.57643070517456</v>
      </c>
      <c r="D63" s="175" t="n">
        <v>98.74733961723243</v>
      </c>
      <c r="E63" s="175" t="n">
        <v>97.64622315707867</v>
      </c>
      <c r="F63" s="175" t="n">
        <v>76.83624201037215</v>
      </c>
      <c r="G63" s="175" t="n">
        <v>67.60929209532378</v>
      </c>
      <c r="H63" s="175" t="n">
        <v>71.19520012586931</v>
      </c>
      <c r="I63" s="175" t="n">
        <v>68.65103292821688</v>
      </c>
      <c r="J63" s="175" t="n">
        <v>103.9158323916878</v>
      </c>
      <c r="K63" s="175" t="n">
        <v>140.985455473948</v>
      </c>
      <c r="L63" s="175" t="n">
        <v>94.4140921086622</v>
      </c>
      <c r="M63" s="175" t="n">
        <v>77.91903047593345</v>
      </c>
      <c r="N63" s="175" t="n">
        <v>99.49438564625433</v>
      </c>
      <c r="O63" s="175" t="n">
        <v>75.84872601418475</v>
      </c>
      <c r="P63" s="175" t="n">
        <v>47.26142783576643</v>
      </c>
      <c r="Q63" s="175" t="n">
        <v>60.90071255142085</v>
      </c>
      <c r="R63" s="175" t="n">
        <v>68.92556217684628</v>
      </c>
      <c r="S63" s="175" t="n">
        <v>75.40382932130044</v>
      </c>
      <c r="T63" s="175" t="n">
        <v>83.19832980613964</v>
      </c>
      <c r="U63" s="175" t="n">
        <v>44.24670064925967</v>
      </c>
      <c r="V63" s="175" t="n">
        <v>25.29931785715399</v>
      </c>
      <c r="W63" s="175" t="n">
        <v>21.83182054027713</v>
      </c>
      <c r="X63" s="175" t="n">
        <v>14.05425549851175</v>
      </c>
      <c r="Y63" s="175" t="n">
        <v>96.55195028837387</v>
      </c>
      <c r="Z63" s="175" t="n">
        <v>104.4580252709413</v>
      </c>
      <c r="AA63" s="175" t="n">
        <v>97.03452462285981</v>
      </c>
      <c r="AB63" s="96" t="n">
        <v>88.73219946596019</v>
      </c>
      <c r="AC63" s="96" t="n">
        <v>94.91293925553268</v>
      </c>
      <c r="AD63" s="96" t="n">
        <v>86.47803600802463</v>
      </c>
      <c r="AE63" s="96" t="n"/>
      <c r="AF63" s="97" t="n"/>
    </row>
    <row r="64">
      <c r="A64" s="95" t="inlineStr">
        <is>
          <t>Distillate Fuel</t>
        </is>
      </c>
      <c r="B64" s="175" t="n">
        <v>7.044151797651491</v>
      </c>
      <c r="C64" s="175" t="n">
        <v>7.0832</v>
      </c>
      <c r="D64" s="175" t="n">
        <v>7.0832</v>
      </c>
      <c r="E64" s="175" t="n">
        <v>7.0832</v>
      </c>
      <c r="F64" s="175" t="n">
        <v>6.844374999999999</v>
      </c>
      <c r="G64" s="175" t="n">
        <v>6.844374999999999</v>
      </c>
      <c r="H64" s="175" t="n">
        <v>6.844374999999999</v>
      </c>
      <c r="I64" s="175" t="n">
        <v>6.844374999999999</v>
      </c>
      <c r="J64" s="175" t="n">
        <v>11.65</v>
      </c>
      <c r="K64" s="175" t="n">
        <v>11.65</v>
      </c>
      <c r="L64" s="175" t="n">
        <v>11.65</v>
      </c>
      <c r="M64" s="175" t="n">
        <v>11.65</v>
      </c>
      <c r="N64" s="175" t="n">
        <v>11.65</v>
      </c>
      <c r="O64" s="175" t="n">
        <v>11.65</v>
      </c>
      <c r="P64" s="175" t="n">
        <v>11.65</v>
      </c>
      <c r="Q64" s="175" t="n">
        <v>11.65</v>
      </c>
      <c r="R64" s="175" t="n">
        <v>17.475</v>
      </c>
      <c r="S64" s="175" t="n">
        <v>17.475</v>
      </c>
      <c r="T64" s="175" t="n">
        <v>17.475</v>
      </c>
      <c r="U64" s="175" t="n">
        <v>17.475</v>
      </c>
      <c r="V64" s="175" t="n">
        <v>5.825</v>
      </c>
      <c r="W64" s="175" t="n">
        <v>5.825</v>
      </c>
      <c r="X64" s="175" t="n">
        <v>5.825</v>
      </c>
      <c r="Y64" s="175" t="n">
        <v>5.825</v>
      </c>
      <c r="Z64" s="175" t="n">
        <v>5.825</v>
      </c>
      <c r="AA64" s="175" t="n">
        <v>5.825</v>
      </c>
      <c r="AB64" s="96" t="n">
        <v>5.825</v>
      </c>
      <c r="AC64" s="96" t="n">
        <v>5.825</v>
      </c>
      <c r="AD64" s="96" t="n">
        <v>5.825</v>
      </c>
      <c r="AE64" s="96" t="n"/>
      <c r="AF64" s="97" t="n"/>
    </row>
    <row r="65">
      <c r="A65" s="95" t="inlineStr">
        <is>
          <t>Residual Fuel</t>
        </is>
      </c>
      <c r="B65" s="175" t="n"/>
      <c r="C65" s="175" t="n"/>
      <c r="D65" s="175" t="n"/>
      <c r="E65" s="175" t="n"/>
      <c r="F65" s="175" t="n"/>
      <c r="G65" s="175" t="n"/>
      <c r="H65" s="175" t="n"/>
      <c r="I65" s="175" t="n"/>
      <c r="J65" s="175" t="n"/>
      <c r="K65" s="175" t="n"/>
      <c r="L65" s="175" t="n"/>
      <c r="M65" s="175" t="n"/>
      <c r="N65" s="175" t="n"/>
      <c r="O65" s="175" t="n"/>
      <c r="P65" s="175" t="n"/>
      <c r="Q65" s="175" t="n"/>
      <c r="R65" s="175" t="n"/>
      <c r="S65" s="175" t="n"/>
      <c r="T65" s="175" t="n"/>
      <c r="U65" s="175" t="n"/>
      <c r="V65" s="175" t="n"/>
      <c r="W65" s="175" t="n"/>
      <c r="X65" s="175" t="n"/>
      <c r="Y65" s="175" t="n"/>
      <c r="Z65" s="175" t="n"/>
      <c r="AA65" s="175" t="n"/>
      <c r="AB65" s="96" t="n"/>
      <c r="AC65" s="96" t="n"/>
      <c r="AD65" s="96" t="n"/>
      <c r="AE65" s="96" t="n"/>
      <c r="AF65" s="97" t="n"/>
    </row>
    <row r="66">
      <c r="A66" s="95" t="inlineStr">
        <is>
          <t>Waxes</t>
        </is>
      </c>
      <c r="B66" s="175" t="n">
        <v>33.299518</v>
      </c>
      <c r="C66" s="175" t="n">
        <v>35.126728</v>
      </c>
      <c r="D66" s="175" t="n">
        <v>37.258473</v>
      </c>
      <c r="E66" s="175" t="n">
        <v>40.026973</v>
      </c>
      <c r="F66" s="175" t="n">
        <v>40.58621</v>
      </c>
      <c r="G66" s="175" t="n">
        <v>40.591747</v>
      </c>
      <c r="H66" s="175" t="n">
        <v>48.664693</v>
      </c>
      <c r="I66" s="175" t="n">
        <v>43.7423</v>
      </c>
      <c r="J66" s="175" t="n">
        <v>42.369124</v>
      </c>
      <c r="K66" s="175" t="n">
        <v>37.435657</v>
      </c>
      <c r="L66" s="175" t="n">
        <v>33.083575</v>
      </c>
      <c r="M66" s="175" t="n">
        <v>36.333794</v>
      </c>
      <c r="N66" s="175" t="n">
        <v>32.16997</v>
      </c>
      <c r="O66" s="175" t="n">
        <v>31.045959</v>
      </c>
      <c r="P66" s="175" t="n">
        <v>30.769109</v>
      </c>
      <c r="Q66" s="175" t="n">
        <v>31.367453831</v>
      </c>
      <c r="R66" s="175" t="n">
        <v>26.145730611</v>
      </c>
      <c r="S66" s="175" t="n">
        <v>21.886576082</v>
      </c>
      <c r="T66" s="175" t="n">
        <v>19.14223955</v>
      </c>
      <c r="U66" s="175" t="n">
        <v>12.222667261</v>
      </c>
      <c r="V66" s="175" t="n">
        <v>17.082724715</v>
      </c>
      <c r="W66" s="175" t="n">
        <v>15.074953145</v>
      </c>
      <c r="X66" s="175" t="n">
        <v>15.291095477</v>
      </c>
      <c r="Y66" s="175" t="n">
        <v>16.488781799</v>
      </c>
      <c r="Z66" s="175" t="n">
        <v>14.783479928</v>
      </c>
      <c r="AA66" s="175" t="n">
        <v>12.357388008</v>
      </c>
      <c r="AB66" s="96" t="n">
        <v>12.84910683</v>
      </c>
      <c r="AC66" s="96" t="n">
        <v>10.161640825</v>
      </c>
      <c r="AD66" s="96" t="n">
        <v>12.411722589</v>
      </c>
      <c r="AE66" s="96" t="n"/>
      <c r="AF66" s="97" t="n"/>
    </row>
    <row r="67" ht="14" customHeight="1" s="163" thickBot="1">
      <c r="A67" s="99" t="inlineStr">
        <is>
          <t>Misc. Petro Products</t>
        </is>
      </c>
      <c r="B67" s="175" t="n">
        <v>137.834676</v>
      </c>
      <c r="C67" s="175" t="n">
        <v>152.626068</v>
      </c>
      <c r="D67" s="175" t="n">
        <v>100.062144</v>
      </c>
      <c r="E67" s="175" t="n">
        <v>94.718232</v>
      </c>
      <c r="F67" s="175" t="n">
        <v>105.852348</v>
      </c>
      <c r="G67" s="175" t="n">
        <v>97.123572</v>
      </c>
      <c r="H67" s="175" t="n">
        <v>89.03235599999999</v>
      </c>
      <c r="I67" s="175" t="n">
        <v>97.74954</v>
      </c>
      <c r="J67" s="175" t="n">
        <v>118.986084</v>
      </c>
      <c r="K67" s="175" t="n">
        <v>111.909168</v>
      </c>
      <c r="L67" s="175" t="n">
        <v>119.206332</v>
      </c>
      <c r="M67" s="175" t="n">
        <v>124.9038</v>
      </c>
      <c r="N67" s="175" t="n">
        <v>134.1774</v>
      </c>
      <c r="O67" s="175" t="n">
        <v>125.964468</v>
      </c>
      <c r="P67" s="175" t="n">
        <v>113.421924</v>
      </c>
      <c r="Q67" s="175" t="n">
        <v>112.791278628</v>
      </c>
      <c r="R67" s="175" t="n">
        <v>136.03287348</v>
      </c>
      <c r="S67" s="175" t="n">
        <v>133.47382356</v>
      </c>
      <c r="T67" s="175" t="n">
        <v>142.028916624</v>
      </c>
      <c r="U67" s="175" t="n">
        <v>151.825634604</v>
      </c>
      <c r="V67" s="175" t="n">
        <v>158.69992824</v>
      </c>
      <c r="W67" s="175" t="n">
        <v>164.74156272</v>
      </c>
      <c r="X67" s="175" t="n">
        <v>161.582447124</v>
      </c>
      <c r="Y67" s="175" t="n">
        <v>171.1615311</v>
      </c>
      <c r="Z67" s="175" t="n">
        <v>182.740437936</v>
      </c>
      <c r="AA67" s="175" t="n">
        <v>188.926108812</v>
      </c>
      <c r="AB67" s="100" t="n">
        <v>191.341313604</v>
      </c>
      <c r="AC67" s="100" t="n">
        <v>198.810323208</v>
      </c>
      <c r="AD67" s="100" t="n">
        <v>197.967787668</v>
      </c>
      <c r="AE67" s="100" t="n"/>
      <c r="AF67" s="101" t="n"/>
    </row>
    <row r="68" ht="14" customHeight="1" s="163" thickBot="1">
      <c r="A68" s="102" t="inlineStr">
        <is>
          <t>U.S. Non-Energy Consumption Transportation Sector (Tbtu)</t>
        </is>
      </c>
      <c r="B68" s="77" t="n"/>
      <c r="C68" s="77" t="n"/>
      <c r="D68" s="77" t="n"/>
      <c r="E68" s="77" t="n"/>
      <c r="F68" s="77" t="n"/>
      <c r="G68" s="77" t="n"/>
      <c r="H68" s="77" t="n"/>
      <c r="I68" s="77" t="n"/>
      <c r="J68" s="77" t="n"/>
      <c r="K68" s="77" t="n"/>
      <c r="L68" s="77" t="n"/>
      <c r="M68" s="77" t="n"/>
      <c r="N68" s="77" t="n"/>
      <c r="O68" s="77" t="n"/>
      <c r="P68" s="77" t="n"/>
      <c r="Q68" s="103" t="n"/>
      <c r="R68" s="77" t="n"/>
      <c r="S68" s="103" t="n"/>
      <c r="T68" s="77" t="n"/>
      <c r="U68" s="103" t="n"/>
      <c r="V68" s="77" t="n"/>
      <c r="W68" s="103" t="n"/>
      <c r="X68" s="77" t="n"/>
      <c r="Y68" s="103" t="n"/>
      <c r="Z68" s="77" t="n"/>
      <c r="AA68" s="103" t="n"/>
      <c r="AB68" s="77" t="n"/>
      <c r="AC68" s="103" t="n"/>
      <c r="AD68" s="77" t="n"/>
      <c r="AE68" s="103" t="n"/>
      <c r="AF68" s="77" t="n"/>
    </row>
    <row r="69">
      <c r="A69" s="82" t="inlineStr">
        <is>
          <t>Fuel Type</t>
        </is>
      </c>
      <c r="B69" s="82" t="n">
        <v>1990</v>
      </c>
      <c r="C69" s="82" t="n">
        <v>1991</v>
      </c>
      <c r="D69" s="82" t="n">
        <v>1992</v>
      </c>
      <c r="E69" s="82" t="n">
        <v>1993</v>
      </c>
      <c r="F69" s="82" t="n">
        <v>1994</v>
      </c>
      <c r="G69" s="82" t="n">
        <v>1995</v>
      </c>
      <c r="H69" s="82" t="n">
        <v>1996</v>
      </c>
      <c r="I69" s="82" t="n">
        <v>1997</v>
      </c>
      <c r="J69" s="82" t="n">
        <v>1998</v>
      </c>
      <c r="K69" s="82" t="n">
        <v>1999</v>
      </c>
      <c r="L69" s="81" t="n">
        <v>2000</v>
      </c>
      <c r="M69" s="82" t="n">
        <v>2001</v>
      </c>
      <c r="N69" s="82" t="n">
        <v>2002</v>
      </c>
      <c r="O69" s="82" t="n">
        <v>2003</v>
      </c>
      <c r="P69" s="82" t="n">
        <v>2004</v>
      </c>
      <c r="Q69" s="81" t="n">
        <v>2005</v>
      </c>
      <c r="R69" s="82" t="n">
        <v>2006</v>
      </c>
      <c r="S69" s="81" t="n">
        <v>2007</v>
      </c>
      <c r="T69" s="82" t="n">
        <v>2008</v>
      </c>
      <c r="U69" s="81" t="n">
        <v>2009</v>
      </c>
      <c r="V69" s="82" t="n">
        <v>2010</v>
      </c>
      <c r="W69" s="81" t="n">
        <v>2011</v>
      </c>
      <c r="X69" s="82" t="n">
        <v>2012</v>
      </c>
      <c r="Y69" s="81" t="n">
        <v>2013</v>
      </c>
      <c r="Z69" s="82" t="n">
        <v>2014</v>
      </c>
      <c r="AA69" s="81" t="n">
        <v>2015</v>
      </c>
      <c r="AB69" s="82" t="n">
        <v>2016</v>
      </c>
      <c r="AC69" s="81" t="n">
        <v>2017</v>
      </c>
      <c r="AD69" s="82" t="n">
        <v>2018</v>
      </c>
      <c r="AE69" s="81" t="n">
        <v>2019</v>
      </c>
      <c r="AF69" s="94" t="n">
        <v>2020</v>
      </c>
    </row>
    <row r="70" ht="14" customHeight="1" s="163" thickBot="1">
      <c r="A70" s="75" t="inlineStr">
        <is>
          <t>Lubricants</t>
        </is>
      </c>
      <c r="B70" s="86" t="n">
        <v>176</v>
      </c>
      <c r="C70" s="86" t="n">
        <v>157.45</v>
      </c>
      <c r="D70" s="86" t="n">
        <v>160.527</v>
      </c>
      <c r="E70" s="86" t="n">
        <v>163.458</v>
      </c>
      <c r="F70" s="86" t="n">
        <v>170.846</v>
      </c>
      <c r="G70" s="86" t="n">
        <v>167.913</v>
      </c>
      <c r="H70" s="86" t="n">
        <v>162.957</v>
      </c>
      <c r="I70" s="86" t="n">
        <v>172.146</v>
      </c>
      <c r="J70" s="86" t="n">
        <v>180.212</v>
      </c>
      <c r="K70" s="86" t="n">
        <v>182.097</v>
      </c>
      <c r="L70" s="86" t="n">
        <v>179.366</v>
      </c>
      <c r="M70" s="86" t="n">
        <v>164.339</v>
      </c>
      <c r="N70" s="86" t="n">
        <v>162.392</v>
      </c>
      <c r="O70" s="86" t="n">
        <v>150.134</v>
      </c>
      <c r="P70" s="86" t="n">
        <v>152.102</v>
      </c>
      <c r="Q70" s="86" t="n">
        <v>151.307</v>
      </c>
      <c r="R70" s="86" t="n">
        <v>147.414</v>
      </c>
      <c r="S70" s="86" t="n">
        <v>152.231</v>
      </c>
      <c r="T70" s="86" t="n">
        <v>141.33</v>
      </c>
      <c r="U70" s="86" t="n">
        <v>127.065</v>
      </c>
      <c r="V70" s="86" t="n">
        <v>154.773</v>
      </c>
      <c r="W70" s="86" t="n">
        <v>148.372</v>
      </c>
      <c r="X70" s="86" t="n">
        <v>135.408</v>
      </c>
      <c r="Y70" s="86" t="n">
        <v>143.361</v>
      </c>
      <c r="Z70" s="86" t="n">
        <v>149.361</v>
      </c>
      <c r="AA70" s="86" t="n">
        <v>162.81</v>
      </c>
      <c r="AB70" s="86" t="n">
        <v>154.36</v>
      </c>
      <c r="AC70" s="86" t="n">
        <v>141.985</v>
      </c>
      <c r="AD70" s="86" t="n">
        <v>137.779</v>
      </c>
      <c r="AE70" s="86" t="n"/>
      <c r="AF70" s="87" t="n"/>
    </row>
    <row r="71">
      <c r="A71" s="59" t="inlineStr">
        <is>
          <t>Taken from CO2 from Fossil Fuel Combustion.xls used in the Inventory of U.S. Greenhouse Gas Emissions and Sinks: 1990-2018.</t>
        </is>
      </c>
    </row>
    <row r="72" ht="14" customHeight="1" s="163" thickBot="1">
      <c r="A72" s="75" t="n"/>
      <c r="B72" s="75" t="n"/>
      <c r="C72" s="75" t="n"/>
      <c r="D72" s="75" t="n"/>
      <c r="E72" s="75" t="n"/>
      <c r="F72" s="75" t="n"/>
      <c r="G72" s="75" t="n"/>
      <c r="H72" s="75" t="n"/>
      <c r="I72" s="75" t="n"/>
      <c r="J72" s="75" t="n"/>
      <c r="K72" s="75" t="n"/>
      <c r="L72" s="75" t="n"/>
      <c r="M72" s="75" t="n"/>
      <c r="N72" s="75" t="n"/>
      <c r="O72" s="75" t="n"/>
      <c r="P72" s="75" t="n"/>
      <c r="Q72" s="74" t="n"/>
    </row>
    <row r="73" ht="14" customHeight="1" s="163" thickBot="1">
      <c r="A73" s="76" t="inlineStr">
        <is>
          <t>National Non-Energy Consumption %'s</t>
        </is>
      </c>
      <c r="B73" s="77" t="n">
        <v>2</v>
      </c>
      <c r="C73" s="77" t="n">
        <v>3</v>
      </c>
      <c r="D73" s="77" t="n">
        <v>4</v>
      </c>
      <c r="E73" s="77" t="n">
        <v>5</v>
      </c>
      <c r="F73" s="77" t="n">
        <v>6</v>
      </c>
      <c r="G73" s="77" t="n">
        <v>7</v>
      </c>
      <c r="H73" s="77" t="n">
        <v>8</v>
      </c>
      <c r="I73" s="77" t="n">
        <v>9</v>
      </c>
      <c r="J73" s="77" t="n">
        <v>10</v>
      </c>
      <c r="K73" s="77" t="n">
        <v>11</v>
      </c>
      <c r="L73" s="103" t="n">
        <v>12</v>
      </c>
      <c r="M73" s="77" t="n">
        <v>13</v>
      </c>
      <c r="N73" s="77" t="n">
        <v>14</v>
      </c>
      <c r="O73" s="77" t="n">
        <v>15</v>
      </c>
      <c r="P73" s="77" t="n">
        <v>16</v>
      </c>
      <c r="Q73" s="77" t="n">
        <v>17</v>
      </c>
      <c r="R73" s="77" t="n">
        <v>18</v>
      </c>
      <c r="S73" s="77" t="n">
        <v>19</v>
      </c>
      <c r="T73" s="77" t="n">
        <v>20</v>
      </c>
      <c r="U73" s="77" t="n">
        <v>21</v>
      </c>
      <c r="V73" s="77" t="n">
        <v>22</v>
      </c>
      <c r="W73" s="77" t="n">
        <v>23</v>
      </c>
      <c r="X73" s="77" t="n">
        <v>24</v>
      </c>
      <c r="Y73" s="77" t="n">
        <v>25</v>
      </c>
      <c r="Z73" s="77" t="n">
        <v>26</v>
      </c>
      <c r="AA73" s="77" t="n">
        <v>27</v>
      </c>
      <c r="AB73" s="77" t="n">
        <v>28</v>
      </c>
      <c r="AC73" s="77" t="n">
        <v>29</v>
      </c>
      <c r="AD73" s="77" t="n">
        <v>30</v>
      </c>
      <c r="AE73" s="77" t="n">
        <v>31</v>
      </c>
      <c r="AF73" s="78" t="n">
        <v>32</v>
      </c>
    </row>
    <row r="74">
      <c r="A74" s="95" t="n"/>
      <c r="B74" s="82" t="n">
        <v>1990</v>
      </c>
      <c r="C74" s="82" t="n">
        <v>1991</v>
      </c>
      <c r="D74" s="82" t="n">
        <v>1992</v>
      </c>
      <c r="E74" s="82" t="n">
        <v>1993</v>
      </c>
      <c r="F74" s="82" t="n">
        <v>1994</v>
      </c>
      <c r="G74" s="82" t="n">
        <v>1995</v>
      </c>
      <c r="H74" s="82" t="n">
        <v>1996</v>
      </c>
      <c r="I74" s="82" t="n">
        <v>1997</v>
      </c>
      <c r="J74" s="82" t="n">
        <v>1998</v>
      </c>
      <c r="K74" s="82" t="n">
        <v>1999</v>
      </c>
      <c r="L74" s="81" t="n">
        <v>2000</v>
      </c>
      <c r="M74" s="82" t="n">
        <v>2001</v>
      </c>
      <c r="N74" s="82" t="n">
        <v>2002</v>
      </c>
      <c r="O74" s="82" t="n">
        <v>2003</v>
      </c>
      <c r="P74" s="82" t="n">
        <v>2004</v>
      </c>
      <c r="Q74" s="82" t="n">
        <v>2005</v>
      </c>
      <c r="R74" s="82" t="n">
        <v>2006</v>
      </c>
      <c r="S74" s="82" t="n">
        <v>2007</v>
      </c>
      <c r="T74" s="82" t="n">
        <v>2008</v>
      </c>
      <c r="U74" s="82" t="n">
        <v>2009</v>
      </c>
      <c r="V74" s="82" t="n">
        <v>2010</v>
      </c>
      <c r="W74" s="82" t="n">
        <v>2011</v>
      </c>
      <c r="X74" s="82" t="n">
        <v>2012</v>
      </c>
      <c r="Y74" s="82" t="n">
        <v>2013</v>
      </c>
      <c r="Z74" s="82" t="n">
        <v>2014</v>
      </c>
      <c r="AA74" s="82" t="n">
        <v>2015</v>
      </c>
      <c r="AB74" s="82" t="n">
        <v>2016</v>
      </c>
      <c r="AC74" s="82" t="n">
        <v>2017</v>
      </c>
      <c r="AD74" s="82" t="n">
        <v>2018</v>
      </c>
      <c r="AE74" s="82" t="n">
        <v>2019</v>
      </c>
      <c r="AF74" s="94" t="n">
        <v>2020</v>
      </c>
    </row>
    <row r="75">
      <c r="A75" s="104" t="inlineStr">
        <is>
          <t>Industrial Sector</t>
        </is>
      </c>
      <c r="L75" s="61" t="n"/>
      <c r="Q75" s="60" t="n"/>
      <c r="AF75" s="105" t="n"/>
    </row>
    <row r="76">
      <c r="A76" s="95" t="inlineStr">
        <is>
          <t>Coking Coal</t>
        </is>
      </c>
      <c r="B76" s="106">
        <f>IF(ISERROR(VLOOKUP($A76,NonEConsump,B$73,FALSE)/VLOOKUP($A76,IndCons,B$73,FALSE)),0,VLOOKUP($A76,NonEConsump,B$73,FALSE)/VLOOKUP($A76,IndCons,B$73,FALSE))</f>
        <v/>
      </c>
      <c r="C76" s="106">
        <f>IF(ISERROR(VLOOKUP($A76,NonEConsump,C$73,FALSE)/VLOOKUP($A76,IndCons,C$73,FALSE)),0,VLOOKUP($A76,NonEConsump,C$73,FALSE)/VLOOKUP($A76,IndCons,C$73,FALSE))</f>
        <v/>
      </c>
      <c r="D76" s="106">
        <f>IF(ISERROR(VLOOKUP($A76,NonEConsump,D$73,FALSE)/VLOOKUP($A76,IndCons,D$73,FALSE)),0,VLOOKUP($A76,NonEConsump,D$73,FALSE)/VLOOKUP($A76,IndCons,D$73,FALSE))</f>
        <v/>
      </c>
      <c r="E76" s="106">
        <f>IF(ISERROR(VLOOKUP($A76,NonEConsump,E$73,FALSE)/VLOOKUP($A76,IndCons,E$73,FALSE)),0,VLOOKUP($A76,NonEConsump,E$73,FALSE)/VLOOKUP($A76,IndCons,E$73,FALSE))</f>
        <v/>
      </c>
      <c r="F76" s="106">
        <f>IF(ISERROR(VLOOKUP($A76,NonEConsump,F$73,FALSE)/VLOOKUP($A76,IndCons,F$73,FALSE)),0,VLOOKUP($A76,NonEConsump,F$73,FALSE)/VLOOKUP($A76,IndCons,F$73,FALSE))</f>
        <v/>
      </c>
      <c r="G76" s="106">
        <f>IF(ISERROR(VLOOKUP($A76,NonEConsump,G$73,FALSE)/VLOOKUP($A76,IndCons,G$73,FALSE)),0,VLOOKUP($A76,NonEConsump,G$73,FALSE)/VLOOKUP($A76,IndCons,G$73,FALSE))</f>
        <v/>
      </c>
      <c r="H76" s="106">
        <f>IF(ISERROR(VLOOKUP($A76,NonEConsump,H$73,FALSE)/VLOOKUP($A76,IndCons,H$73,FALSE)),0,VLOOKUP($A76,NonEConsump,H$73,FALSE)/VLOOKUP($A76,IndCons,H$73,FALSE))</f>
        <v/>
      </c>
      <c r="I76" s="106">
        <f>IF(ISERROR(VLOOKUP($A76,NonEConsump,I$73,FALSE)/VLOOKUP($A76,IndCons,I$73,FALSE)),0,VLOOKUP($A76,NonEConsump,I$73,FALSE)/VLOOKUP($A76,IndCons,I$73,FALSE))</f>
        <v/>
      </c>
      <c r="J76" s="106">
        <f>IF(ISERROR(VLOOKUP($A76,NonEConsump,J$73,FALSE)/VLOOKUP($A76,IndCons,J$73,FALSE)),0,VLOOKUP($A76,NonEConsump,J$73,FALSE)/VLOOKUP($A76,IndCons,J$73,FALSE))</f>
        <v/>
      </c>
      <c r="K76" s="106">
        <f>IF(ISERROR(VLOOKUP($A76,NonEConsump,K$73,FALSE)/VLOOKUP($A76,IndCons,K$73,FALSE)),0,VLOOKUP($A76,NonEConsump,K$73,FALSE)/VLOOKUP($A76,IndCons,K$73,FALSE))</f>
        <v/>
      </c>
      <c r="L76" s="106">
        <f>IF(ISERROR(VLOOKUP($A76,NonEConsump,L$73,FALSE)/VLOOKUP($A76,IndCons,L$73,FALSE)),0,VLOOKUP($A76,NonEConsump,L$73,FALSE)/VLOOKUP($A76,IndCons,L$73,FALSE))</f>
        <v/>
      </c>
      <c r="M76" s="106">
        <f>IF(ISERROR(VLOOKUP($A76,NonEConsump,M$73,FALSE)/VLOOKUP($A76,IndCons,M$73,FALSE)),0,VLOOKUP($A76,NonEConsump,M$73,FALSE)/VLOOKUP($A76,IndCons,M$73,FALSE))</f>
        <v/>
      </c>
      <c r="N76" s="106">
        <f>IF(ISERROR(VLOOKUP($A76,NonEConsump,N$73,FALSE)/VLOOKUP($A76,IndCons,N$73,FALSE)),0,VLOOKUP($A76,NonEConsump,N$73,FALSE)/VLOOKUP($A76,IndCons,N$73,FALSE))</f>
        <v/>
      </c>
      <c r="O76" s="106">
        <f>IF(ISERROR(VLOOKUP($A76,NonEConsump,O$73,FALSE)/VLOOKUP($A76,IndCons,O$73,FALSE)),0,VLOOKUP($A76,NonEConsump,O$73,FALSE)/VLOOKUP($A76,IndCons,O$73,FALSE))</f>
        <v/>
      </c>
      <c r="P76" s="106">
        <f>IF(ISERROR(VLOOKUP($A76,NonEConsump,P$73,FALSE)/VLOOKUP($A76,IndCons,P$73,FALSE)),0,VLOOKUP($A76,NonEConsump,P$73,FALSE)/VLOOKUP($A76,IndCons,P$73,FALSE))</f>
        <v/>
      </c>
      <c r="Q76" s="106">
        <f>IF(ISERROR(VLOOKUP($A76,NonEConsump,Q$73,FALSE)/VLOOKUP($A76,IndCons,Q$73,FALSE)),0,VLOOKUP($A76,NonEConsump,Q$73,FALSE)/VLOOKUP($A76,IndCons,Q$73,FALSE))</f>
        <v/>
      </c>
      <c r="R76" s="106">
        <f>IF(ISERROR(VLOOKUP($A76,NonEConsump,R$73,FALSE)/VLOOKUP($A76,IndCons,R$73,FALSE)),0,VLOOKUP($A76,NonEConsump,R$73,FALSE)/VLOOKUP($A76,IndCons,R$73,FALSE))</f>
        <v/>
      </c>
      <c r="S76" s="106">
        <f>IF(ISERROR(VLOOKUP($A76,NonEConsump,S$73,FALSE)/VLOOKUP($A76,IndCons,S$73,FALSE)),0,VLOOKUP($A76,NonEConsump,S$73,FALSE)/VLOOKUP($A76,IndCons,S$73,FALSE))</f>
        <v/>
      </c>
      <c r="T76" s="106">
        <f>IF(ISERROR(VLOOKUP($A76,NonEConsump,T$73,FALSE)/VLOOKUP($A76,IndCons,T$73,FALSE)),0,VLOOKUP($A76,NonEConsump,T$73,FALSE)/VLOOKUP($A76,IndCons,T$73,FALSE))</f>
        <v/>
      </c>
      <c r="U76" s="106">
        <f>IF(ISERROR(VLOOKUP($A76,NonEConsump,U$73,FALSE)/VLOOKUP($A76,IndCons,U$73,FALSE)),0,VLOOKUP($A76,NonEConsump,U$73,FALSE)/VLOOKUP($A76,IndCons,U$73,FALSE))</f>
        <v/>
      </c>
      <c r="V76" s="106">
        <f>IF(ISERROR(VLOOKUP($A76,NonEConsump,V$73,FALSE)/VLOOKUP($A76,IndCons,V$73,FALSE)),0,VLOOKUP($A76,NonEConsump,V$73,FALSE)/VLOOKUP($A76,IndCons,V$73,FALSE))</f>
        <v/>
      </c>
      <c r="W76" s="106">
        <f>IF(ISERROR(VLOOKUP($A76,NonEConsump,W$73,FALSE)/VLOOKUP($A76,IndCons,W$73,FALSE)),0,VLOOKUP($A76,NonEConsump,W$73,FALSE)/VLOOKUP($A76,IndCons,W$73,FALSE))</f>
        <v/>
      </c>
      <c r="X76" s="106">
        <f>IF(ISERROR(VLOOKUP($A76,NonEConsump,X$73,FALSE)/VLOOKUP($A76,IndCons,X$73,FALSE)),0,VLOOKUP($A76,NonEConsump,X$73,FALSE)/VLOOKUP($A76,IndCons,X$73,FALSE))</f>
        <v/>
      </c>
      <c r="Y76" s="106">
        <f>IF(ISERROR(VLOOKUP($A76,NonEConsump,Y$73,FALSE)/VLOOKUP($A76,IndCons,Y$73,FALSE)),0,VLOOKUP($A76,NonEConsump,Y$73,FALSE)/VLOOKUP($A76,IndCons,Y$73,FALSE))</f>
        <v/>
      </c>
      <c r="Z76" s="106">
        <f>IF(ISERROR(VLOOKUP($A76,NonEConsump,Z$73,FALSE)/VLOOKUP($A76,IndCons,Z$73,FALSE)),0,VLOOKUP($A76,NonEConsump,Z$73,FALSE)/VLOOKUP($A76,IndCons,Z$73,FALSE))</f>
        <v/>
      </c>
      <c r="AA76" s="106">
        <f>IF(ISERROR(VLOOKUP($A76,NonEConsump,AA$73,FALSE)/VLOOKUP($A76,IndCons,AA$73,FALSE)),0,VLOOKUP($A76,NonEConsump,AA$73,FALSE)/VLOOKUP($A76,IndCons,AA$73,FALSE))</f>
        <v/>
      </c>
      <c r="AB76" s="106">
        <f>IF(ISERROR(VLOOKUP($A76,NonEConsump,AB$73,FALSE)/VLOOKUP($A76,IndCons,AB$73,FALSE)),0,VLOOKUP($A76,NonEConsump,AB$73,FALSE)/VLOOKUP($A76,IndCons,AB$73,FALSE))</f>
        <v/>
      </c>
      <c r="AC76" s="106">
        <f>IF(ISERROR(VLOOKUP($A76,NonEConsump,AC$73,FALSE)/VLOOKUP($A76,IndCons,AC$73,FALSE)),0,VLOOKUP($A76,NonEConsump,AC$73,FALSE)/VLOOKUP($A76,IndCons,AC$73,FALSE))</f>
        <v/>
      </c>
      <c r="AD76" s="106">
        <f>IF(ISERROR(VLOOKUP($A76,NonEConsump,AD$73,FALSE)/VLOOKUP($A76,IndCons,AD$73,FALSE)),0,VLOOKUP($A76,NonEConsump,AD$73,FALSE)/VLOOKUP($A76,IndCons,AD$73,FALSE))</f>
        <v/>
      </c>
      <c r="AE76" s="106" t="n"/>
      <c r="AF76" s="107" t="n"/>
    </row>
    <row r="77">
      <c r="A77" s="95" t="inlineStr">
        <is>
          <t>Other Coal</t>
        </is>
      </c>
      <c r="B77" s="192">
        <f>IF(ISERROR(VLOOKUP($A77,NonEConsump,B$73,FALSE)/VLOOKUP($A77,IndCons,B$73,FALSE)),0,VLOOKUP($A77,NonEConsump,B$73,FALSE)/VLOOKUP($A77,IndCons,B$73,FALSE))</f>
        <v/>
      </c>
      <c r="C77" s="192">
        <f>IF(ISERROR(VLOOKUP($A77,NonEConsump,C$73,FALSE)/VLOOKUP($A77,IndCons,C$73,FALSE)),0,VLOOKUP($A77,NonEConsump,C$73,FALSE)/VLOOKUP($A77,IndCons,C$73,FALSE))</f>
        <v/>
      </c>
      <c r="D77" s="192">
        <f>IF(ISERROR(VLOOKUP($A77,NonEConsump,D$73,FALSE)/VLOOKUP($A77,IndCons,D$73,FALSE)),0,VLOOKUP($A77,NonEConsump,D$73,FALSE)/VLOOKUP($A77,IndCons,D$73,FALSE))</f>
        <v/>
      </c>
      <c r="E77" s="192">
        <f>IF(ISERROR(VLOOKUP($A77,NonEConsump,E$73,FALSE)/VLOOKUP($A77,IndCons,E$73,FALSE)),0,VLOOKUP($A77,NonEConsump,E$73,FALSE)/VLOOKUP($A77,IndCons,E$73,FALSE))</f>
        <v/>
      </c>
      <c r="F77" s="192">
        <f>IF(ISERROR(VLOOKUP($A77,NonEConsump,F$73,FALSE)/VLOOKUP($A77,IndCons,F$73,FALSE)),0,VLOOKUP($A77,NonEConsump,F$73,FALSE)/VLOOKUP($A77,IndCons,F$73,FALSE))</f>
        <v/>
      </c>
      <c r="G77" s="192">
        <f>IF(ISERROR(VLOOKUP($A77,NonEConsump,G$73,FALSE)/VLOOKUP($A77,IndCons,G$73,FALSE)),0,VLOOKUP($A77,NonEConsump,G$73,FALSE)/VLOOKUP($A77,IndCons,G$73,FALSE))</f>
        <v/>
      </c>
      <c r="H77" s="192">
        <f>IF(ISERROR(VLOOKUP($A77,NonEConsump,H$73,FALSE)/VLOOKUP($A77,IndCons,H$73,FALSE)),0,VLOOKUP($A77,NonEConsump,H$73,FALSE)/VLOOKUP($A77,IndCons,H$73,FALSE))</f>
        <v/>
      </c>
      <c r="I77" s="192">
        <f>IF(ISERROR(VLOOKUP($A77,NonEConsump,I$73,FALSE)/VLOOKUP($A77,IndCons,I$73,FALSE)),0,VLOOKUP($A77,NonEConsump,I$73,FALSE)/VLOOKUP($A77,IndCons,I$73,FALSE))</f>
        <v/>
      </c>
      <c r="J77" s="192">
        <f>IF(ISERROR(VLOOKUP($A77,NonEConsump,J$73,FALSE)/VLOOKUP($A77,IndCons,J$73,FALSE)),0,VLOOKUP($A77,NonEConsump,J$73,FALSE)/VLOOKUP($A77,IndCons,J$73,FALSE))</f>
        <v/>
      </c>
      <c r="K77" s="192">
        <f>IF(ISERROR(VLOOKUP($A77,NonEConsump,K$73,FALSE)/VLOOKUP($A77,IndCons,K$73,FALSE)),0,VLOOKUP($A77,NonEConsump,K$73,FALSE)/VLOOKUP($A77,IndCons,K$73,FALSE))</f>
        <v/>
      </c>
      <c r="L77" s="192">
        <f>IF(ISERROR(VLOOKUP($A77,NonEConsump,L$73,FALSE)/VLOOKUP($A77,IndCons,L$73,FALSE)),0,VLOOKUP($A77,NonEConsump,L$73,FALSE)/VLOOKUP($A77,IndCons,L$73,FALSE))</f>
        <v/>
      </c>
      <c r="M77" s="192">
        <f>IF(ISERROR(VLOOKUP($A77,NonEConsump,M$73,FALSE)/VLOOKUP($A77,IndCons,M$73,FALSE)),0,VLOOKUP($A77,NonEConsump,M$73,FALSE)/VLOOKUP($A77,IndCons,M$73,FALSE))</f>
        <v/>
      </c>
      <c r="N77" s="192">
        <f>IF(ISERROR(VLOOKUP($A77,NonEConsump,N$73,FALSE)/VLOOKUP($A77,IndCons,N$73,FALSE)),0,VLOOKUP($A77,NonEConsump,N$73,FALSE)/VLOOKUP($A77,IndCons,N$73,FALSE))</f>
        <v/>
      </c>
      <c r="O77" s="192">
        <f>IF(ISERROR(VLOOKUP($A77,NonEConsump,O$73,FALSE)/VLOOKUP($A77,IndCons,O$73,FALSE)),0,VLOOKUP($A77,NonEConsump,O$73,FALSE)/VLOOKUP($A77,IndCons,O$73,FALSE))</f>
        <v/>
      </c>
      <c r="P77" s="192">
        <f>IF(ISERROR(VLOOKUP($A77,NonEConsump,P$73,FALSE)/VLOOKUP($A77,IndCons,P$73,FALSE)),0,VLOOKUP($A77,NonEConsump,P$73,FALSE)/VLOOKUP($A77,IndCons,P$73,FALSE))</f>
        <v/>
      </c>
      <c r="Q77" s="192">
        <f>IF(ISERROR(VLOOKUP($A77,NonEConsump,Q$73,FALSE)/VLOOKUP($A77,IndCons,Q$73,FALSE)),0,VLOOKUP($A77,NonEConsump,Q$73,FALSE)/VLOOKUP($A77,IndCons,Q$73,FALSE))</f>
        <v/>
      </c>
      <c r="R77" s="192">
        <f>IF(ISERROR(VLOOKUP($A77,NonEConsump,R$73,FALSE)/VLOOKUP($A77,IndCons,R$73,FALSE)),0,VLOOKUP($A77,NonEConsump,R$73,FALSE)/VLOOKUP($A77,IndCons,R$73,FALSE))</f>
        <v/>
      </c>
      <c r="S77" s="192">
        <f>IF(ISERROR(VLOOKUP($A77,NonEConsump,S$73,FALSE)/VLOOKUP($A77,IndCons,S$73,FALSE)),0,VLOOKUP($A77,NonEConsump,S$73,FALSE)/VLOOKUP($A77,IndCons,S$73,FALSE))</f>
        <v/>
      </c>
      <c r="T77" s="192">
        <f>IF(ISERROR(VLOOKUP($A77,NonEConsump,T$73,FALSE)/VLOOKUP($A77,IndCons,T$73,FALSE)),0,VLOOKUP($A77,NonEConsump,T$73,FALSE)/VLOOKUP($A77,IndCons,T$73,FALSE))</f>
        <v/>
      </c>
      <c r="U77" s="192">
        <f>IF(ISERROR(VLOOKUP($A77,NonEConsump,U$73,FALSE)/VLOOKUP($A77,IndCons,U$73,FALSE)),0,VLOOKUP($A77,NonEConsump,U$73,FALSE)/VLOOKUP($A77,IndCons,U$73,FALSE))</f>
        <v/>
      </c>
      <c r="V77" s="192">
        <f>IF(ISERROR(VLOOKUP($A77,NonEConsump,V$73,FALSE)/VLOOKUP($A77,IndCons,V$73,FALSE)),0,VLOOKUP($A77,NonEConsump,V$73,FALSE)/VLOOKUP($A77,IndCons,V$73,FALSE))</f>
        <v/>
      </c>
      <c r="W77" s="192">
        <f>IF(ISERROR(VLOOKUP($A77,NonEConsump,W$73,FALSE)/VLOOKUP($A77,IndCons,W$73,FALSE)),0,VLOOKUP($A77,NonEConsump,W$73,FALSE)/VLOOKUP($A77,IndCons,W$73,FALSE))</f>
        <v/>
      </c>
      <c r="X77" s="192">
        <f>IF(ISERROR(VLOOKUP($A77,NonEConsump,X$73,FALSE)/VLOOKUP($A77,IndCons,X$73,FALSE)),0,VLOOKUP($A77,NonEConsump,X$73,FALSE)/VLOOKUP($A77,IndCons,X$73,FALSE))</f>
        <v/>
      </c>
      <c r="Y77" s="192">
        <f>IF(ISERROR(VLOOKUP($A77,NonEConsump,Y$73,FALSE)/VLOOKUP($A77,IndCons,Y$73,FALSE)),0,VLOOKUP($A77,NonEConsump,Y$73,FALSE)/VLOOKUP($A77,IndCons,Y$73,FALSE))</f>
        <v/>
      </c>
      <c r="Z77" s="192">
        <f>IF(ISERROR(VLOOKUP($A77,NonEConsump,Z$73,FALSE)/VLOOKUP($A77,IndCons,Z$73,FALSE)),0,VLOOKUP($A77,NonEConsump,Z$73,FALSE)/VLOOKUP($A77,IndCons,Z$73,FALSE))</f>
        <v/>
      </c>
      <c r="AA77" s="192">
        <f>IF(ISERROR(VLOOKUP($A77,NonEConsump,AA$73,FALSE)/VLOOKUP($A77,IndCons,AA$73,FALSE)),0,VLOOKUP($A77,NonEConsump,AA$73,FALSE)/VLOOKUP($A77,IndCons,AA$73,FALSE))</f>
        <v/>
      </c>
      <c r="AB77" s="192">
        <f>IF(ISERROR(VLOOKUP($A77,NonEConsump,AB$73,FALSE)/VLOOKUP($A77,IndCons,AB$73,FALSE)),0,VLOOKUP($A77,NonEConsump,AB$73,FALSE)/VLOOKUP($A77,IndCons,AB$73,FALSE))</f>
        <v/>
      </c>
      <c r="AC77" s="192">
        <f>IF(ISERROR(VLOOKUP($A77,NonEConsump,AC$73,FALSE)/VLOOKUP($A77,IndCons,AC$73,FALSE)),0,VLOOKUP($A77,NonEConsump,AC$73,FALSE)/VLOOKUP($A77,IndCons,AC$73,FALSE))</f>
        <v/>
      </c>
      <c r="AD77" s="192">
        <f>IF(ISERROR(VLOOKUP($A77,NonEConsump,AD$73,FALSE)/VLOOKUP($A77,IndCons,AD$73,FALSE)),0,VLOOKUP($A77,NonEConsump,AD$73,FALSE)/VLOOKUP($A77,IndCons,AD$73,FALSE))</f>
        <v/>
      </c>
      <c r="AE77" s="106" t="n"/>
      <c r="AF77" s="107" t="n"/>
    </row>
    <row r="78">
      <c r="A78" s="95" t="inlineStr">
        <is>
          <t>Natural Gas</t>
        </is>
      </c>
      <c r="B78" s="106">
        <f>IF(ISERROR(VLOOKUP($A78,NonEConsump,B$73,FALSE)/VLOOKUP($A78,IndCons,B$73,FALSE)),0,VLOOKUP($A78,NonEConsump,B$73,FALSE)/VLOOKUP($A78,IndCons,B$73,FALSE))</f>
        <v/>
      </c>
      <c r="C78" s="106">
        <f>IF(ISERROR(VLOOKUP($A78,NonEConsump,C$73,FALSE)/VLOOKUP($A78,IndCons,C$73,FALSE)),0,VLOOKUP($A78,NonEConsump,C$73,FALSE)/VLOOKUP($A78,IndCons,C$73,FALSE))</f>
        <v/>
      </c>
      <c r="D78" s="106">
        <f>IF(ISERROR(VLOOKUP($A78,NonEConsump,D$73,FALSE)/VLOOKUP($A78,IndCons,D$73,FALSE)),0,VLOOKUP($A78,NonEConsump,D$73,FALSE)/VLOOKUP($A78,IndCons,D$73,FALSE))</f>
        <v/>
      </c>
      <c r="E78" s="106">
        <f>IF(ISERROR(VLOOKUP($A78,NonEConsump,E$73,FALSE)/VLOOKUP($A78,IndCons,E$73,FALSE)),0,VLOOKUP($A78,NonEConsump,E$73,FALSE)/VLOOKUP($A78,IndCons,E$73,FALSE))</f>
        <v/>
      </c>
      <c r="F78" s="106">
        <f>IF(ISERROR(VLOOKUP($A78,NonEConsump,F$73,FALSE)/VLOOKUP($A78,IndCons,F$73,FALSE)),0,VLOOKUP($A78,NonEConsump,F$73,FALSE)/VLOOKUP($A78,IndCons,F$73,FALSE))</f>
        <v/>
      </c>
      <c r="G78" s="106">
        <f>IF(ISERROR(VLOOKUP($A78,NonEConsump,G$73,FALSE)/VLOOKUP($A78,IndCons,G$73,FALSE)),0,VLOOKUP($A78,NonEConsump,G$73,FALSE)/VLOOKUP($A78,IndCons,G$73,FALSE))</f>
        <v/>
      </c>
      <c r="H78" s="106">
        <f>IF(ISERROR(VLOOKUP($A78,NonEConsump,H$73,FALSE)/VLOOKUP($A78,IndCons,H$73,FALSE)),0,VLOOKUP($A78,NonEConsump,H$73,FALSE)/VLOOKUP($A78,IndCons,H$73,FALSE))</f>
        <v/>
      </c>
      <c r="I78" s="106">
        <f>IF(ISERROR(VLOOKUP($A78,NonEConsump,I$73,FALSE)/VLOOKUP($A78,IndCons,I$73,FALSE)),0,VLOOKUP($A78,NonEConsump,I$73,FALSE)/VLOOKUP($A78,IndCons,I$73,FALSE))</f>
        <v/>
      </c>
      <c r="J78" s="106">
        <f>IF(ISERROR(VLOOKUP($A78,NonEConsump,J$73,FALSE)/VLOOKUP($A78,IndCons,J$73,FALSE)),0,VLOOKUP($A78,NonEConsump,J$73,FALSE)/VLOOKUP($A78,IndCons,J$73,FALSE))</f>
        <v/>
      </c>
      <c r="K78" s="106">
        <f>IF(ISERROR(VLOOKUP($A78,NonEConsump,K$73,FALSE)/VLOOKUP($A78,IndCons,K$73,FALSE)),0,VLOOKUP($A78,NonEConsump,K$73,FALSE)/VLOOKUP($A78,IndCons,K$73,FALSE))</f>
        <v/>
      </c>
      <c r="L78" s="106">
        <f>IF(ISERROR(VLOOKUP($A78,NonEConsump,L$73,FALSE)/VLOOKUP($A78,IndCons,L$73,FALSE)),0,VLOOKUP($A78,NonEConsump,L$73,FALSE)/VLOOKUP($A78,IndCons,L$73,FALSE))</f>
        <v/>
      </c>
      <c r="M78" s="106">
        <f>IF(ISERROR(VLOOKUP($A78,NonEConsump,M$73,FALSE)/VLOOKUP($A78,IndCons,M$73,FALSE)),0,VLOOKUP($A78,NonEConsump,M$73,FALSE)/VLOOKUP($A78,IndCons,M$73,FALSE))</f>
        <v/>
      </c>
      <c r="N78" s="106">
        <f>IF(ISERROR(VLOOKUP($A78,NonEConsump,N$73,FALSE)/VLOOKUP($A78,IndCons,N$73,FALSE)),0,VLOOKUP($A78,NonEConsump,N$73,FALSE)/VLOOKUP($A78,IndCons,N$73,FALSE))</f>
        <v/>
      </c>
      <c r="O78" s="106">
        <f>IF(ISERROR(VLOOKUP($A78,NonEConsump,O$73,FALSE)/VLOOKUP($A78,IndCons,O$73,FALSE)),0,VLOOKUP($A78,NonEConsump,O$73,FALSE)/VLOOKUP($A78,IndCons,O$73,FALSE))</f>
        <v/>
      </c>
      <c r="P78" s="106">
        <f>IF(ISERROR(VLOOKUP($A78,NonEConsump,P$73,FALSE)/VLOOKUP($A78,IndCons,P$73,FALSE)),0,VLOOKUP($A78,NonEConsump,P$73,FALSE)/VLOOKUP($A78,IndCons,P$73,FALSE))</f>
        <v/>
      </c>
      <c r="Q78" s="106">
        <f>IF(ISERROR(VLOOKUP($A78,NonEConsump,Q$73,FALSE)/VLOOKUP($A78,IndCons,Q$73,FALSE)),0,VLOOKUP($A78,NonEConsump,Q$73,FALSE)/VLOOKUP($A78,IndCons,Q$73,FALSE))</f>
        <v/>
      </c>
      <c r="R78" s="106">
        <f>IF(ISERROR(VLOOKUP($A78,NonEConsump,R$73,FALSE)/VLOOKUP($A78,IndCons,R$73,FALSE)),0,VLOOKUP($A78,NonEConsump,R$73,FALSE)/VLOOKUP($A78,IndCons,R$73,FALSE))</f>
        <v/>
      </c>
      <c r="S78" s="106">
        <f>IF(ISERROR(VLOOKUP($A78,NonEConsump,S$73,FALSE)/VLOOKUP($A78,IndCons,S$73,FALSE)),0,VLOOKUP($A78,NonEConsump,S$73,FALSE)/VLOOKUP($A78,IndCons,S$73,FALSE))</f>
        <v/>
      </c>
      <c r="T78" s="106">
        <f>IF(ISERROR(VLOOKUP($A78,NonEConsump,T$73,FALSE)/VLOOKUP($A78,IndCons,T$73,FALSE)),0,VLOOKUP($A78,NonEConsump,T$73,FALSE)/VLOOKUP($A78,IndCons,T$73,FALSE))</f>
        <v/>
      </c>
      <c r="U78" s="106">
        <f>IF(ISERROR(VLOOKUP($A78,NonEConsump,U$73,FALSE)/VLOOKUP($A78,IndCons,U$73,FALSE)),0,VLOOKUP($A78,NonEConsump,U$73,FALSE)/VLOOKUP($A78,IndCons,U$73,FALSE))</f>
        <v/>
      </c>
      <c r="V78" s="106">
        <f>IF(ISERROR(VLOOKUP($A78,NonEConsump,V$73,FALSE)/VLOOKUP($A78,IndCons,V$73,FALSE)),0,VLOOKUP($A78,NonEConsump,V$73,FALSE)/VLOOKUP($A78,IndCons,V$73,FALSE))</f>
        <v/>
      </c>
      <c r="W78" s="106">
        <f>IF(ISERROR(VLOOKUP($A78,NonEConsump,W$73,FALSE)/VLOOKUP($A78,IndCons,W$73,FALSE)),0,VLOOKUP($A78,NonEConsump,W$73,FALSE)/VLOOKUP($A78,IndCons,W$73,FALSE))</f>
        <v/>
      </c>
      <c r="X78" s="106">
        <f>IF(ISERROR(VLOOKUP($A78,NonEConsump,X$73,FALSE)/VLOOKUP($A78,IndCons,X$73,FALSE)),0,VLOOKUP($A78,NonEConsump,X$73,FALSE)/VLOOKUP($A78,IndCons,X$73,FALSE))</f>
        <v/>
      </c>
      <c r="Y78" s="106">
        <f>IF(ISERROR(VLOOKUP($A78,NonEConsump,Y$73,FALSE)/VLOOKUP($A78,IndCons,Y$73,FALSE)),0,VLOOKUP($A78,NonEConsump,Y$73,FALSE)/VLOOKUP($A78,IndCons,Y$73,FALSE))</f>
        <v/>
      </c>
      <c r="Z78" s="106">
        <f>IF(ISERROR(VLOOKUP($A78,NonEConsump,Z$73,FALSE)/VLOOKUP($A78,IndCons,Z$73,FALSE)),0,VLOOKUP($A78,NonEConsump,Z$73,FALSE)/VLOOKUP($A78,IndCons,Z$73,FALSE))</f>
        <v/>
      </c>
      <c r="AA78" s="106">
        <f>IF(ISERROR(VLOOKUP($A78,NonEConsump,AA$73,FALSE)/VLOOKUP($A78,IndCons,AA$73,FALSE)),0,VLOOKUP($A78,NonEConsump,AA$73,FALSE)/VLOOKUP($A78,IndCons,AA$73,FALSE))</f>
        <v/>
      </c>
      <c r="AB78" s="106">
        <f>IF(ISERROR(VLOOKUP($A78,NonEConsump,AB$73,FALSE)/VLOOKUP($A78,IndCons,AB$73,FALSE)),0,VLOOKUP($A78,NonEConsump,AB$73,FALSE)/VLOOKUP($A78,IndCons,AB$73,FALSE))</f>
        <v/>
      </c>
      <c r="AC78" s="106">
        <f>IF(ISERROR(VLOOKUP($A78,NonEConsump,AC$73,FALSE)/VLOOKUP($A78,IndCons,AC$73,FALSE)),0,VLOOKUP($A78,NonEConsump,AC$73,FALSE)/VLOOKUP($A78,IndCons,AC$73,FALSE))</f>
        <v/>
      </c>
      <c r="AD78" s="106">
        <f>IF(ISERROR(VLOOKUP($A78,NonEConsump,AD$73,FALSE)/VLOOKUP($A78,IndCons,AD$73,FALSE)),0,VLOOKUP($A78,NonEConsump,AD$73,FALSE)/VLOOKUP($A78,IndCons,AD$73,FALSE))</f>
        <v/>
      </c>
      <c r="AE78" s="106" t="n"/>
      <c r="AF78" s="107" t="n"/>
    </row>
    <row r="79">
      <c r="A79" s="95" t="inlineStr">
        <is>
          <t>Asphalt and Road Oil</t>
        </is>
      </c>
      <c r="B79" s="106">
        <f>IF(ISERROR(VLOOKUP($A79,NonEConsump,B$73,FALSE)/VLOOKUP($A79,IndCons,B$73,FALSE)),0,VLOOKUP($A79,NonEConsump,B$73,FALSE)/VLOOKUP($A79,IndCons,B$73,FALSE))</f>
        <v/>
      </c>
      <c r="C79" s="106">
        <f>IF(ISERROR(VLOOKUP($A79,NonEConsump,C$73,FALSE)/VLOOKUP($A79,IndCons,C$73,FALSE)),0,VLOOKUP($A79,NonEConsump,C$73,FALSE)/VLOOKUP($A79,IndCons,C$73,FALSE))</f>
        <v/>
      </c>
      <c r="D79" s="106">
        <f>IF(ISERROR(VLOOKUP($A79,NonEConsump,D$73,FALSE)/VLOOKUP($A79,IndCons,D$73,FALSE)),0,VLOOKUP($A79,NonEConsump,D$73,FALSE)/VLOOKUP($A79,IndCons,D$73,FALSE))</f>
        <v/>
      </c>
      <c r="E79" s="106">
        <f>IF(ISERROR(VLOOKUP($A79,NonEConsump,E$73,FALSE)/VLOOKUP($A79,IndCons,E$73,FALSE)),0,VLOOKUP($A79,NonEConsump,E$73,FALSE)/VLOOKUP($A79,IndCons,E$73,FALSE))</f>
        <v/>
      </c>
      <c r="F79" s="106">
        <f>IF(ISERROR(VLOOKUP($A79,NonEConsump,F$73,FALSE)/VLOOKUP($A79,IndCons,F$73,FALSE)),0,VLOOKUP($A79,NonEConsump,F$73,FALSE)/VLOOKUP($A79,IndCons,F$73,FALSE))</f>
        <v/>
      </c>
      <c r="G79" s="106">
        <f>IF(ISERROR(VLOOKUP($A79,NonEConsump,G$73,FALSE)/VLOOKUP($A79,IndCons,G$73,FALSE)),0,VLOOKUP($A79,NonEConsump,G$73,FALSE)/VLOOKUP($A79,IndCons,G$73,FALSE))</f>
        <v/>
      </c>
      <c r="H79" s="106">
        <f>IF(ISERROR(VLOOKUP($A79,NonEConsump,H$73,FALSE)/VLOOKUP($A79,IndCons,H$73,FALSE)),0,VLOOKUP($A79,NonEConsump,H$73,FALSE)/VLOOKUP($A79,IndCons,H$73,FALSE))</f>
        <v/>
      </c>
      <c r="I79" s="106">
        <f>IF(ISERROR(VLOOKUP($A79,NonEConsump,I$73,FALSE)/VLOOKUP($A79,IndCons,I$73,FALSE)),0,VLOOKUP($A79,NonEConsump,I$73,FALSE)/VLOOKUP($A79,IndCons,I$73,FALSE))</f>
        <v/>
      </c>
      <c r="J79" s="106">
        <f>IF(ISERROR(VLOOKUP($A79,NonEConsump,J$73,FALSE)/VLOOKUP($A79,IndCons,J$73,FALSE)),0,VLOOKUP($A79,NonEConsump,J$73,FALSE)/VLOOKUP($A79,IndCons,J$73,FALSE))</f>
        <v/>
      </c>
      <c r="K79" s="106">
        <f>IF(ISERROR(VLOOKUP($A79,NonEConsump,K$73,FALSE)/VLOOKUP($A79,IndCons,K$73,FALSE)),0,VLOOKUP($A79,NonEConsump,K$73,FALSE)/VLOOKUP($A79,IndCons,K$73,FALSE))</f>
        <v/>
      </c>
      <c r="L79" s="106">
        <f>IF(ISERROR(VLOOKUP($A79,NonEConsump,L$73,FALSE)/VLOOKUP($A79,IndCons,L$73,FALSE)),0,VLOOKUP($A79,NonEConsump,L$73,FALSE)/VLOOKUP($A79,IndCons,L$73,FALSE))</f>
        <v/>
      </c>
      <c r="M79" s="106">
        <f>IF(ISERROR(VLOOKUP($A79,NonEConsump,M$73,FALSE)/VLOOKUP($A79,IndCons,M$73,FALSE)),0,VLOOKUP($A79,NonEConsump,M$73,FALSE)/VLOOKUP($A79,IndCons,M$73,FALSE))</f>
        <v/>
      </c>
      <c r="N79" s="106">
        <f>IF(ISERROR(VLOOKUP($A79,NonEConsump,N$73,FALSE)/VLOOKUP($A79,IndCons,N$73,FALSE)),0,VLOOKUP($A79,NonEConsump,N$73,FALSE)/VLOOKUP($A79,IndCons,N$73,FALSE))</f>
        <v/>
      </c>
      <c r="O79" s="106">
        <f>IF(ISERROR(VLOOKUP($A79,NonEConsump,O$73,FALSE)/VLOOKUP($A79,IndCons,O$73,FALSE)),0,VLOOKUP($A79,NonEConsump,O$73,FALSE)/VLOOKUP($A79,IndCons,O$73,FALSE))</f>
        <v/>
      </c>
      <c r="P79" s="106">
        <f>IF(ISERROR(VLOOKUP($A79,NonEConsump,P$73,FALSE)/VLOOKUP($A79,IndCons,P$73,FALSE)),0,VLOOKUP($A79,NonEConsump,P$73,FALSE)/VLOOKUP($A79,IndCons,P$73,FALSE))</f>
        <v/>
      </c>
      <c r="Q79" s="106">
        <f>IF(ISERROR(VLOOKUP($A79,NonEConsump,Q$73,FALSE)/VLOOKUP($A79,IndCons,Q$73,FALSE)),0,VLOOKUP($A79,NonEConsump,Q$73,FALSE)/VLOOKUP($A79,IndCons,Q$73,FALSE))</f>
        <v/>
      </c>
      <c r="R79" s="106">
        <f>IF(ISERROR(VLOOKUP($A79,NonEConsump,R$73,FALSE)/VLOOKUP($A79,IndCons,R$73,FALSE)),0,VLOOKUP($A79,NonEConsump,R$73,FALSE)/VLOOKUP($A79,IndCons,R$73,FALSE))</f>
        <v/>
      </c>
      <c r="S79" s="106">
        <f>IF(ISERROR(VLOOKUP($A79,NonEConsump,S$73,FALSE)/VLOOKUP($A79,IndCons,S$73,FALSE)),0,VLOOKUP($A79,NonEConsump,S$73,FALSE)/VLOOKUP($A79,IndCons,S$73,FALSE))</f>
        <v/>
      </c>
      <c r="T79" s="106">
        <f>IF(ISERROR(VLOOKUP($A79,NonEConsump,T$73,FALSE)/VLOOKUP($A79,IndCons,T$73,FALSE)),0,VLOOKUP($A79,NonEConsump,T$73,FALSE)/VLOOKUP($A79,IndCons,T$73,FALSE))</f>
        <v/>
      </c>
      <c r="U79" s="106">
        <f>IF(ISERROR(VLOOKUP($A79,NonEConsump,U$73,FALSE)/VLOOKUP($A79,IndCons,U$73,FALSE)),0,VLOOKUP($A79,NonEConsump,U$73,FALSE)/VLOOKUP($A79,IndCons,U$73,FALSE))</f>
        <v/>
      </c>
      <c r="V79" s="106">
        <f>IF(ISERROR(VLOOKUP($A79,NonEConsump,V$73,FALSE)/VLOOKUP($A79,IndCons,V$73,FALSE)),0,VLOOKUP($A79,NonEConsump,V$73,FALSE)/VLOOKUP($A79,IndCons,V$73,FALSE))</f>
        <v/>
      </c>
      <c r="W79" s="106">
        <f>IF(ISERROR(VLOOKUP($A79,NonEConsump,W$73,FALSE)/VLOOKUP($A79,IndCons,W$73,FALSE)),0,VLOOKUP($A79,NonEConsump,W$73,FALSE)/VLOOKUP($A79,IndCons,W$73,FALSE))</f>
        <v/>
      </c>
      <c r="X79" s="106">
        <f>IF(ISERROR(VLOOKUP($A79,NonEConsump,X$73,FALSE)/VLOOKUP($A79,IndCons,X$73,FALSE)),0,VLOOKUP($A79,NonEConsump,X$73,FALSE)/VLOOKUP($A79,IndCons,X$73,FALSE))</f>
        <v/>
      </c>
      <c r="Y79" s="106">
        <f>IF(ISERROR(VLOOKUP($A79,NonEConsump,Y$73,FALSE)/VLOOKUP($A79,IndCons,Y$73,FALSE)),0,VLOOKUP($A79,NonEConsump,Y$73,FALSE)/VLOOKUP($A79,IndCons,Y$73,FALSE))</f>
        <v/>
      </c>
      <c r="Z79" s="106">
        <f>IF(ISERROR(VLOOKUP($A79,NonEConsump,Z$73,FALSE)/VLOOKUP($A79,IndCons,Z$73,FALSE)),0,VLOOKUP($A79,NonEConsump,Z$73,FALSE)/VLOOKUP($A79,IndCons,Z$73,FALSE))</f>
        <v/>
      </c>
      <c r="AA79" s="106">
        <f>IF(ISERROR(VLOOKUP($A79,NonEConsump,AA$73,FALSE)/VLOOKUP($A79,IndCons,AA$73,FALSE)),0,VLOOKUP($A79,NonEConsump,AA$73,FALSE)/VLOOKUP($A79,IndCons,AA$73,FALSE))</f>
        <v/>
      </c>
      <c r="AB79" s="106">
        <f>IF(ISERROR(VLOOKUP($A79,NonEConsump,AB$73,FALSE)/VLOOKUP($A79,IndCons,AB$73,FALSE)),0,VLOOKUP($A79,NonEConsump,AB$73,FALSE)/VLOOKUP($A79,IndCons,AB$73,FALSE))</f>
        <v/>
      </c>
      <c r="AC79" s="106">
        <f>IF(ISERROR(VLOOKUP($A79,NonEConsump,AC$73,FALSE)/VLOOKUP($A79,IndCons,AC$73,FALSE)),0,VLOOKUP($A79,NonEConsump,AC$73,FALSE)/VLOOKUP($A79,IndCons,AC$73,FALSE))</f>
        <v/>
      </c>
      <c r="AD79" s="106">
        <f>IF(ISERROR(VLOOKUP($A79,NonEConsump,AD$73,FALSE)/VLOOKUP($A79,IndCons,AD$73,FALSE)),0,VLOOKUP($A79,NonEConsump,AD$73,FALSE)/VLOOKUP($A79,IndCons,AD$73,FALSE))</f>
        <v/>
      </c>
      <c r="AE79" s="106" t="n"/>
      <c r="AF79" s="107" t="n"/>
    </row>
    <row r="80">
      <c r="A80" s="126" t="inlineStr">
        <is>
          <t>LPG</t>
        </is>
      </c>
      <c r="B80" s="127">
        <f>IF(ISERROR(VLOOKUP($A80,NonEConsump,B$73,FALSE)/VLOOKUP($A80,IndCons,B$73,FALSE)),0,VLOOKUP($A80,NonEConsump,B$73,FALSE)/VLOOKUP($A80,IndCons,B$73,FALSE))</f>
        <v/>
      </c>
      <c r="C80" s="127">
        <f>IF(ISERROR(VLOOKUP($A80,NonEConsump,C$73,FALSE)/VLOOKUP($A80,IndCons,C$73,FALSE)),0,VLOOKUP($A80,NonEConsump,C$73,FALSE)/VLOOKUP($A80,IndCons,C$73,FALSE))</f>
        <v/>
      </c>
      <c r="D80" s="127">
        <f>IF(ISERROR(VLOOKUP($A80,NonEConsump,D$73,FALSE)/VLOOKUP($A80,IndCons,D$73,FALSE)),0,VLOOKUP($A80,NonEConsump,D$73,FALSE)/VLOOKUP($A80,IndCons,D$73,FALSE))</f>
        <v/>
      </c>
      <c r="E80" s="127">
        <f>IF(ISERROR(VLOOKUP($A80,NonEConsump,E$73,FALSE)/VLOOKUP($A80,IndCons,E$73,FALSE)),0,VLOOKUP($A80,NonEConsump,E$73,FALSE)/VLOOKUP($A80,IndCons,E$73,FALSE))</f>
        <v/>
      </c>
      <c r="F80" s="127">
        <f>IF(ISERROR(VLOOKUP($A80,NonEConsump,F$73,FALSE)/VLOOKUP($A80,IndCons,F$73,FALSE)),0,VLOOKUP($A80,NonEConsump,F$73,FALSE)/VLOOKUP($A80,IndCons,F$73,FALSE))</f>
        <v/>
      </c>
      <c r="G80" s="127">
        <f>IF(ISERROR(VLOOKUP($A80,NonEConsump,G$73,FALSE)/VLOOKUP($A80,IndCons,G$73,FALSE)),0,VLOOKUP($A80,NonEConsump,G$73,FALSE)/VLOOKUP($A80,IndCons,G$73,FALSE))</f>
        <v/>
      </c>
      <c r="H80" s="127">
        <f>IF(ISERROR(VLOOKUP($A80,NonEConsump,H$73,FALSE)/VLOOKUP($A80,IndCons,H$73,FALSE)),0,VLOOKUP($A80,NonEConsump,H$73,FALSE)/VLOOKUP($A80,IndCons,H$73,FALSE))</f>
        <v/>
      </c>
      <c r="I80" s="127">
        <f>IF(ISERROR(VLOOKUP($A80,NonEConsump,I$73,FALSE)/VLOOKUP($A80,IndCons,I$73,FALSE)),0,VLOOKUP($A80,NonEConsump,I$73,FALSE)/VLOOKUP($A80,IndCons,I$73,FALSE))</f>
        <v/>
      </c>
      <c r="J80" s="127">
        <f>IF(ISERROR(VLOOKUP($A80,NonEConsump,J$73,FALSE)/VLOOKUP($A80,IndCons,J$73,FALSE)),0,VLOOKUP($A80,NonEConsump,J$73,FALSE)/VLOOKUP($A80,IndCons,J$73,FALSE))</f>
        <v/>
      </c>
      <c r="K80" s="127">
        <f>IF(ISERROR(VLOOKUP($A80,NonEConsump,K$73,FALSE)/VLOOKUP($A80,IndCons,K$73,FALSE)),0,VLOOKUP($A80,NonEConsump,K$73,FALSE)/VLOOKUP($A80,IndCons,K$73,FALSE))</f>
        <v/>
      </c>
      <c r="L80" s="127">
        <f>IF(ISERROR(VLOOKUP($A80,NonEConsump,L$73,FALSE)/VLOOKUP($A80,IndCons,L$73,FALSE)),0,VLOOKUP($A80,NonEConsump,L$73,FALSE)/VLOOKUP($A80,IndCons,L$73,FALSE))</f>
        <v/>
      </c>
      <c r="M80" s="127">
        <f>IF(ISERROR(VLOOKUP($A80,NonEConsump,M$73,FALSE)/VLOOKUP($A80,IndCons,M$73,FALSE)),0,VLOOKUP($A80,NonEConsump,M$73,FALSE)/VLOOKUP($A80,IndCons,M$73,FALSE))</f>
        <v/>
      </c>
      <c r="N80" s="127">
        <f>IF(ISERROR(VLOOKUP($A80,NonEConsump,N$73,FALSE)/VLOOKUP($A80,IndCons,N$73,FALSE)),0,VLOOKUP($A80,NonEConsump,N$73,FALSE)/VLOOKUP($A80,IndCons,N$73,FALSE))</f>
        <v/>
      </c>
      <c r="O80" s="127">
        <f>IF(ISERROR(VLOOKUP($A80,NonEConsump,O$73,FALSE)/VLOOKUP($A80,IndCons,O$73,FALSE)),0,VLOOKUP($A80,NonEConsump,O$73,FALSE)/VLOOKUP($A80,IndCons,O$73,FALSE))</f>
        <v/>
      </c>
      <c r="P80" s="127">
        <f>IF(ISERROR(VLOOKUP($A80,NonEConsump,P$73,FALSE)/VLOOKUP($A80,IndCons,P$73,FALSE)),0,VLOOKUP($A80,NonEConsump,P$73,FALSE)/VLOOKUP($A80,IndCons,P$73,FALSE))</f>
        <v/>
      </c>
      <c r="Q80" s="127">
        <f>IF(ISERROR(VLOOKUP($A80,NonEConsump,Q$73,FALSE)/VLOOKUP($A80,IndCons,Q$73,FALSE)),0,VLOOKUP($A80,NonEConsump,Q$73,FALSE)/VLOOKUP($A80,IndCons,Q$73,FALSE))</f>
        <v/>
      </c>
      <c r="R80" s="127">
        <f>IF(ISERROR(VLOOKUP($A80,NonEConsump,R$73,FALSE)/VLOOKUP($A80,IndCons,R$73,FALSE)),0,VLOOKUP($A80,NonEConsump,R$73,FALSE)/VLOOKUP($A80,IndCons,R$73,FALSE))</f>
        <v/>
      </c>
      <c r="S80" s="127">
        <f>IF(ISERROR(VLOOKUP($A80,NonEConsump,S$73,FALSE)/VLOOKUP($A80,IndCons,S$73,FALSE)),0,VLOOKUP($A80,NonEConsump,S$73,FALSE)/VLOOKUP($A80,IndCons,S$73,FALSE))</f>
        <v/>
      </c>
      <c r="T80" s="127">
        <f>IF(ISERROR(VLOOKUP($A80,NonEConsump,T$73,FALSE)/VLOOKUP($A80,IndCons,T$73,FALSE)),0,VLOOKUP($A80,NonEConsump,T$73,FALSE)/VLOOKUP($A80,IndCons,T$73,FALSE))</f>
        <v/>
      </c>
      <c r="U80" s="127">
        <f>IF(ISERROR(VLOOKUP($A80,NonEConsump,U$73,FALSE)/VLOOKUP($A80,IndCons,U$73,FALSE)),0,VLOOKUP($A80,NonEConsump,U$73,FALSE)/VLOOKUP($A80,IndCons,U$73,FALSE))</f>
        <v/>
      </c>
      <c r="V80" s="127">
        <f>IF(ISERROR(VLOOKUP($A80,NonEConsump,V$73,FALSE)/VLOOKUP($A80,IndCons,V$73,FALSE)),0,VLOOKUP($A80,NonEConsump,V$73,FALSE)/VLOOKUP($A80,IndCons,V$73,FALSE))</f>
        <v/>
      </c>
      <c r="W80" s="127">
        <f>IF(ISERROR(VLOOKUP($A80,NonEConsump,W$73,FALSE)/VLOOKUP($A80,IndCons,W$73,FALSE)),0,VLOOKUP($A80,NonEConsump,W$73,FALSE)/VLOOKUP($A80,IndCons,W$73,FALSE))</f>
        <v/>
      </c>
      <c r="X80" s="127">
        <f>IF(ISERROR(VLOOKUP($A80,NonEConsump,X$73,FALSE)/VLOOKUP($A80,IndCons,X$73,FALSE)),0,VLOOKUP($A80,NonEConsump,X$73,FALSE)/VLOOKUP($A80,IndCons,X$73,FALSE))</f>
        <v/>
      </c>
      <c r="Y80" s="127">
        <f>IF(ISERROR(VLOOKUP($A80,NonEConsump,Y$73,FALSE)/VLOOKUP($A80,IndCons,Y$73,FALSE)),0,VLOOKUP($A80,NonEConsump,Y$73,FALSE)/VLOOKUP($A80,IndCons,Y$73,FALSE))</f>
        <v/>
      </c>
      <c r="Z80" s="127">
        <f>IF(ISERROR(VLOOKUP($A80,NonEConsump,Z$73,FALSE)/VLOOKUP($A80,IndCons,Z$73,FALSE)),0,VLOOKUP($A80,NonEConsump,Z$73,FALSE)/VLOOKUP($A80,IndCons,Z$73,FALSE))</f>
        <v/>
      </c>
      <c r="AA80" s="127">
        <f>IF(ISERROR(VLOOKUP($A80,NonEConsump,AA$73,FALSE)/VLOOKUP($A80,IndCons,AA$73,FALSE)),0,VLOOKUP($A80,NonEConsump,AA$73,FALSE)/VLOOKUP($A80,IndCons,AA$73,FALSE))</f>
        <v/>
      </c>
      <c r="AB80" s="127">
        <f>IF(ISERROR(VLOOKUP($A80,NonEConsump,AB$73,FALSE)/VLOOKUP($A80,IndCons,AB$73,FALSE)),0,VLOOKUP($A80,NonEConsump,AB$73,FALSE)/VLOOKUP($A80,IndCons,AB$73,FALSE))</f>
        <v/>
      </c>
      <c r="AC80" s="127">
        <f>IF(ISERROR(VLOOKUP($A80,NonEConsump,AC$73,FALSE)/VLOOKUP($A80,IndCons,AC$73,FALSE)),0,VLOOKUP($A80,NonEConsump,AC$73,FALSE)/VLOOKUP($A80,IndCons,AC$73,FALSE))</f>
        <v/>
      </c>
      <c r="AD80" s="127">
        <f>IF(ISERROR(VLOOKUP($A80,NonEConsump,AD$73,FALSE)/VLOOKUP($A80,IndCons,AD$73,FALSE)),0,VLOOKUP($A80,NonEConsump,AD$73,FALSE)/VLOOKUP($A80,IndCons,AD$73,FALSE))</f>
        <v/>
      </c>
      <c r="AE80" s="106" t="n"/>
      <c r="AF80" s="107" t="n"/>
    </row>
    <row r="81">
      <c r="A81" s="95" t="inlineStr">
        <is>
          <t>Lubricants</t>
        </is>
      </c>
      <c r="B81" s="106">
        <f>IF(ISERROR(VLOOKUP($A81,NonEConsump,B$73,FALSE)/VLOOKUP($A81,IndCons,B$73,FALSE)),0,VLOOKUP($A81,NonEConsump,B$73,FALSE)/VLOOKUP($A81,IndCons,B$73,FALSE))</f>
        <v/>
      </c>
      <c r="C81" s="106">
        <f>IF(ISERROR(VLOOKUP($A81,NonEConsump,C$73,FALSE)/VLOOKUP($A81,IndCons,C$73,FALSE)),0,VLOOKUP($A81,NonEConsump,C$73,FALSE)/VLOOKUP($A81,IndCons,C$73,FALSE))</f>
        <v/>
      </c>
      <c r="D81" s="106">
        <f>IF(ISERROR(VLOOKUP($A81,NonEConsump,D$73,FALSE)/VLOOKUP($A81,IndCons,D$73,FALSE)),0,VLOOKUP($A81,NonEConsump,D$73,FALSE)/VLOOKUP($A81,IndCons,D$73,FALSE))</f>
        <v/>
      </c>
      <c r="E81" s="106">
        <f>IF(ISERROR(VLOOKUP($A81,NonEConsump,E$73,FALSE)/VLOOKUP($A81,IndCons,E$73,FALSE)),0,VLOOKUP($A81,NonEConsump,E$73,FALSE)/VLOOKUP($A81,IndCons,E$73,FALSE))</f>
        <v/>
      </c>
      <c r="F81" s="106">
        <f>IF(ISERROR(VLOOKUP($A81,NonEConsump,F$73,FALSE)/VLOOKUP($A81,IndCons,F$73,FALSE)),0,VLOOKUP($A81,NonEConsump,F$73,FALSE)/VLOOKUP($A81,IndCons,F$73,FALSE))</f>
        <v/>
      </c>
      <c r="G81" s="106">
        <f>IF(ISERROR(VLOOKUP($A81,NonEConsump,G$73,FALSE)/VLOOKUP($A81,IndCons,G$73,FALSE)),0,VLOOKUP($A81,NonEConsump,G$73,FALSE)/VLOOKUP($A81,IndCons,G$73,FALSE))</f>
        <v/>
      </c>
      <c r="H81" s="106">
        <f>IF(ISERROR(VLOOKUP($A81,NonEConsump,H$73,FALSE)/VLOOKUP($A81,IndCons,H$73,FALSE)),0,VLOOKUP($A81,NonEConsump,H$73,FALSE)/VLOOKUP($A81,IndCons,H$73,FALSE))</f>
        <v/>
      </c>
      <c r="I81" s="106">
        <f>IF(ISERROR(VLOOKUP($A81,NonEConsump,I$73,FALSE)/VLOOKUP($A81,IndCons,I$73,FALSE)),0,VLOOKUP($A81,NonEConsump,I$73,FALSE)/VLOOKUP($A81,IndCons,I$73,FALSE))</f>
        <v/>
      </c>
      <c r="J81" s="106">
        <f>IF(ISERROR(VLOOKUP($A81,NonEConsump,J$73,FALSE)/VLOOKUP($A81,IndCons,J$73,FALSE)),0,VLOOKUP($A81,NonEConsump,J$73,FALSE)/VLOOKUP($A81,IndCons,J$73,FALSE))</f>
        <v/>
      </c>
      <c r="K81" s="106">
        <f>IF(ISERROR(VLOOKUP($A81,NonEConsump,K$73,FALSE)/VLOOKUP($A81,IndCons,K$73,FALSE)),0,VLOOKUP($A81,NonEConsump,K$73,FALSE)/VLOOKUP($A81,IndCons,K$73,FALSE))</f>
        <v/>
      </c>
      <c r="L81" s="106">
        <f>IF(ISERROR(VLOOKUP($A81,NonEConsump,L$73,FALSE)/VLOOKUP($A81,IndCons,L$73,FALSE)),0,VLOOKUP($A81,NonEConsump,L$73,FALSE)/VLOOKUP($A81,IndCons,L$73,FALSE))</f>
        <v/>
      </c>
      <c r="M81" s="106">
        <f>IF(ISERROR(VLOOKUP($A81,NonEConsump,M$73,FALSE)/VLOOKUP($A81,IndCons,M$73,FALSE)),0,VLOOKUP($A81,NonEConsump,M$73,FALSE)/VLOOKUP($A81,IndCons,M$73,FALSE))</f>
        <v/>
      </c>
      <c r="N81" s="106">
        <f>IF(ISERROR(VLOOKUP($A81,NonEConsump,N$73,FALSE)/VLOOKUP($A81,IndCons,N$73,FALSE)),0,VLOOKUP($A81,NonEConsump,N$73,FALSE)/VLOOKUP($A81,IndCons,N$73,FALSE))</f>
        <v/>
      </c>
      <c r="O81" s="106">
        <f>IF(ISERROR(VLOOKUP($A81,NonEConsump,O$73,FALSE)/VLOOKUP($A81,IndCons,O$73,FALSE)),0,VLOOKUP($A81,NonEConsump,O$73,FALSE)/VLOOKUP($A81,IndCons,O$73,FALSE))</f>
        <v/>
      </c>
      <c r="P81" s="106">
        <f>IF(ISERROR(VLOOKUP($A81,NonEConsump,P$73,FALSE)/VLOOKUP($A81,IndCons,P$73,FALSE)),0,VLOOKUP($A81,NonEConsump,P$73,FALSE)/VLOOKUP($A81,IndCons,P$73,FALSE))</f>
        <v/>
      </c>
      <c r="Q81" s="106">
        <f>IF(ISERROR(VLOOKUP($A81,NonEConsump,Q$73,FALSE)/VLOOKUP($A81,IndCons,Q$73,FALSE)),0,VLOOKUP($A81,NonEConsump,Q$73,FALSE)/VLOOKUP($A81,IndCons,Q$73,FALSE))</f>
        <v/>
      </c>
      <c r="R81" s="106">
        <f>IF(ISERROR(VLOOKUP($A81,NonEConsump,R$73,FALSE)/VLOOKUP($A81,IndCons,R$73,FALSE)),0,VLOOKUP($A81,NonEConsump,R$73,FALSE)/VLOOKUP($A81,IndCons,R$73,FALSE))</f>
        <v/>
      </c>
      <c r="S81" s="106">
        <f>IF(ISERROR(VLOOKUP($A81,NonEConsump,S$73,FALSE)/VLOOKUP($A81,IndCons,S$73,FALSE)),0,VLOOKUP($A81,NonEConsump,S$73,FALSE)/VLOOKUP($A81,IndCons,S$73,FALSE))</f>
        <v/>
      </c>
      <c r="T81" s="106">
        <f>IF(ISERROR(VLOOKUP($A81,NonEConsump,T$73,FALSE)/VLOOKUP($A81,IndCons,T$73,FALSE)),0,VLOOKUP($A81,NonEConsump,T$73,FALSE)/VLOOKUP($A81,IndCons,T$73,FALSE))</f>
        <v/>
      </c>
      <c r="U81" s="106">
        <f>IF(ISERROR(VLOOKUP($A81,NonEConsump,U$73,FALSE)/VLOOKUP($A81,IndCons,U$73,FALSE)),0,VLOOKUP($A81,NonEConsump,U$73,FALSE)/VLOOKUP($A81,IndCons,U$73,FALSE))</f>
        <v/>
      </c>
      <c r="V81" s="106">
        <f>IF(ISERROR(VLOOKUP($A81,NonEConsump,V$73,FALSE)/VLOOKUP($A81,IndCons,V$73,FALSE)),0,VLOOKUP($A81,NonEConsump,V$73,FALSE)/VLOOKUP($A81,IndCons,V$73,FALSE))</f>
        <v/>
      </c>
      <c r="W81" s="106">
        <f>IF(ISERROR(VLOOKUP($A81,NonEConsump,W$73,FALSE)/VLOOKUP($A81,IndCons,W$73,FALSE)),0,VLOOKUP($A81,NonEConsump,W$73,FALSE)/VLOOKUP($A81,IndCons,W$73,FALSE))</f>
        <v/>
      </c>
      <c r="X81" s="106">
        <f>IF(ISERROR(VLOOKUP($A81,NonEConsump,X$73,FALSE)/VLOOKUP($A81,IndCons,X$73,FALSE)),0,VLOOKUP($A81,NonEConsump,X$73,FALSE)/VLOOKUP($A81,IndCons,X$73,FALSE))</f>
        <v/>
      </c>
      <c r="Y81" s="106">
        <f>IF(ISERROR(VLOOKUP($A81,NonEConsump,Y$73,FALSE)/VLOOKUP($A81,IndCons,Y$73,FALSE)),0,VLOOKUP($A81,NonEConsump,Y$73,FALSE)/VLOOKUP($A81,IndCons,Y$73,FALSE))</f>
        <v/>
      </c>
      <c r="Z81" s="106">
        <f>IF(ISERROR(VLOOKUP($A81,NonEConsump,Z$73,FALSE)/VLOOKUP($A81,IndCons,Z$73,FALSE)),0,VLOOKUP($A81,NonEConsump,Z$73,FALSE)/VLOOKUP($A81,IndCons,Z$73,FALSE))</f>
        <v/>
      </c>
      <c r="AA81" s="106">
        <f>IF(ISERROR(VLOOKUP($A81,NonEConsump,AA$73,FALSE)/VLOOKUP($A81,IndCons,AA$73,FALSE)),0,VLOOKUP($A81,NonEConsump,AA$73,FALSE)/VLOOKUP($A81,IndCons,AA$73,FALSE))</f>
        <v/>
      </c>
      <c r="AB81" s="106">
        <f>IF(ISERROR(VLOOKUP($A81,NonEConsump,AB$73,FALSE)/VLOOKUP($A81,IndCons,AB$73,FALSE)),0,VLOOKUP($A81,NonEConsump,AB$73,FALSE)/VLOOKUP($A81,IndCons,AB$73,FALSE))</f>
        <v/>
      </c>
      <c r="AC81" s="106">
        <f>IF(ISERROR(VLOOKUP($A81,NonEConsump,AC$73,FALSE)/VLOOKUP($A81,IndCons,AC$73,FALSE)),0,VLOOKUP($A81,NonEConsump,AC$73,FALSE)/VLOOKUP($A81,IndCons,AC$73,FALSE))</f>
        <v/>
      </c>
      <c r="AD81" s="106">
        <f>IF(ISERROR(VLOOKUP($A81,NonEConsump,AD$73,FALSE)/VLOOKUP($A81,IndCons,AD$73,FALSE)),0,VLOOKUP($A81,NonEConsump,AD$73,FALSE)/VLOOKUP($A81,IndCons,AD$73,FALSE))</f>
        <v/>
      </c>
      <c r="AE81" s="106" t="n"/>
      <c r="AF81" s="107" t="n"/>
    </row>
    <row r="82">
      <c r="A82" s="95" t="inlineStr">
        <is>
          <t>Pentanes Plus</t>
        </is>
      </c>
      <c r="B82" s="106">
        <f>IF(ISERROR(VLOOKUP($A82,NonEConsump,B$73,FALSE)/VLOOKUP($A82,IndCons,B$73,FALSE)),0,VLOOKUP($A82,NonEConsump,B$73,FALSE)/VLOOKUP($A82,IndCons,B$73,FALSE))</f>
        <v/>
      </c>
      <c r="C82" s="106">
        <f>IF(ISERROR(VLOOKUP($A82,NonEConsump,C$73,FALSE)/VLOOKUP($A82,IndCons,C$73,FALSE)),0,VLOOKUP($A82,NonEConsump,C$73,FALSE)/VLOOKUP($A82,IndCons,C$73,FALSE))</f>
        <v/>
      </c>
      <c r="D82" s="106">
        <f>IF(ISERROR(VLOOKUP($A82,NonEConsump,D$73,FALSE)/VLOOKUP($A82,IndCons,D$73,FALSE)),0,VLOOKUP($A82,NonEConsump,D$73,FALSE)/VLOOKUP($A82,IndCons,D$73,FALSE))</f>
        <v/>
      </c>
      <c r="E82" s="106">
        <f>IF(ISERROR(VLOOKUP($A82,NonEConsump,E$73,FALSE)/VLOOKUP($A82,IndCons,E$73,FALSE)),0,VLOOKUP($A82,NonEConsump,E$73,FALSE)/VLOOKUP($A82,IndCons,E$73,FALSE))</f>
        <v/>
      </c>
      <c r="F82" s="106">
        <f>IF(ISERROR(VLOOKUP($A82,NonEConsump,F$73,FALSE)/VLOOKUP($A82,IndCons,F$73,FALSE)),0,VLOOKUP($A82,NonEConsump,F$73,FALSE)/VLOOKUP($A82,IndCons,F$73,FALSE))</f>
        <v/>
      </c>
      <c r="G82" s="106">
        <f>IF(ISERROR(VLOOKUP($A82,NonEConsump,G$73,FALSE)/VLOOKUP($A82,IndCons,G$73,FALSE)),0,VLOOKUP($A82,NonEConsump,G$73,FALSE)/VLOOKUP($A82,IndCons,G$73,FALSE))</f>
        <v/>
      </c>
      <c r="H82" s="106">
        <f>IF(ISERROR(VLOOKUP($A82,NonEConsump,H$73,FALSE)/VLOOKUP($A82,IndCons,H$73,FALSE)),0,VLOOKUP($A82,NonEConsump,H$73,FALSE)/VLOOKUP($A82,IndCons,H$73,FALSE))</f>
        <v/>
      </c>
      <c r="I82" s="106">
        <f>IF(ISERROR(VLOOKUP($A82,NonEConsump,I$73,FALSE)/VLOOKUP($A82,IndCons,I$73,FALSE)),0,VLOOKUP($A82,NonEConsump,I$73,FALSE)/VLOOKUP($A82,IndCons,I$73,FALSE))</f>
        <v/>
      </c>
      <c r="J82" s="106">
        <f>IF(ISERROR(VLOOKUP($A82,NonEConsump,J$73,FALSE)/VLOOKUP($A82,IndCons,J$73,FALSE)),0,VLOOKUP($A82,NonEConsump,J$73,FALSE)/VLOOKUP($A82,IndCons,J$73,FALSE))</f>
        <v/>
      </c>
      <c r="K82" s="106">
        <f>IF(ISERROR(VLOOKUP($A82,NonEConsump,K$73,FALSE)/VLOOKUP($A82,IndCons,K$73,FALSE)),0,VLOOKUP($A82,NonEConsump,K$73,FALSE)/VLOOKUP($A82,IndCons,K$73,FALSE))</f>
        <v/>
      </c>
      <c r="L82" s="106">
        <f>IF(ISERROR(VLOOKUP($A82,NonEConsump,L$73,FALSE)/VLOOKUP($A82,IndCons,L$73,FALSE)),0,VLOOKUP($A82,NonEConsump,L$73,FALSE)/VLOOKUP($A82,IndCons,L$73,FALSE))</f>
        <v/>
      </c>
      <c r="M82" s="106">
        <f>IF(ISERROR(VLOOKUP($A82,NonEConsump,M$73,FALSE)/VLOOKUP($A82,IndCons,M$73,FALSE)),0,VLOOKUP($A82,NonEConsump,M$73,FALSE)/VLOOKUP($A82,IndCons,M$73,FALSE))</f>
        <v/>
      </c>
      <c r="N82" s="106">
        <f>IF(ISERROR(VLOOKUP($A82,NonEConsump,N$73,FALSE)/VLOOKUP($A82,IndCons,N$73,FALSE)),0,VLOOKUP($A82,NonEConsump,N$73,FALSE)/VLOOKUP($A82,IndCons,N$73,FALSE))</f>
        <v/>
      </c>
      <c r="O82" s="106">
        <f>IF(ISERROR(VLOOKUP($A82,NonEConsump,O$73,FALSE)/VLOOKUP($A82,IndCons,O$73,FALSE)),0,VLOOKUP($A82,NonEConsump,O$73,FALSE)/VLOOKUP($A82,IndCons,O$73,FALSE))</f>
        <v/>
      </c>
      <c r="P82" s="106">
        <f>IF(ISERROR(VLOOKUP($A82,NonEConsump,P$73,FALSE)/VLOOKUP($A82,IndCons,P$73,FALSE)),0,VLOOKUP($A82,NonEConsump,P$73,FALSE)/VLOOKUP($A82,IndCons,P$73,FALSE))</f>
        <v/>
      </c>
      <c r="Q82" s="106">
        <f>IF(ISERROR(VLOOKUP($A82,NonEConsump,Q$73,FALSE)/VLOOKUP($A82,IndCons,Q$73,FALSE)),0,VLOOKUP($A82,NonEConsump,Q$73,FALSE)/VLOOKUP($A82,IndCons,Q$73,FALSE))</f>
        <v/>
      </c>
      <c r="R82" s="106">
        <f>IF(ISERROR(VLOOKUP($A82,NonEConsump,R$73,FALSE)/VLOOKUP($A82,IndCons,R$73,FALSE)),0,VLOOKUP($A82,NonEConsump,R$73,FALSE)/VLOOKUP($A82,IndCons,R$73,FALSE))</f>
        <v/>
      </c>
      <c r="S82" s="106">
        <f>IF(ISERROR(VLOOKUP($A82,NonEConsump,S$73,FALSE)/VLOOKUP($A82,IndCons,S$73,FALSE)),0,VLOOKUP($A82,NonEConsump,S$73,FALSE)/VLOOKUP($A82,IndCons,S$73,FALSE))</f>
        <v/>
      </c>
      <c r="T82" s="106">
        <f>IF(ISERROR(VLOOKUP($A82,NonEConsump,T$73,FALSE)/VLOOKUP($A82,IndCons,T$73,FALSE)),0,VLOOKUP($A82,NonEConsump,T$73,FALSE)/VLOOKUP($A82,IndCons,T$73,FALSE))</f>
        <v/>
      </c>
      <c r="U82" s="106">
        <f>IF(ISERROR(VLOOKUP($A82,NonEConsump,U$73,FALSE)/VLOOKUP($A82,IndCons,U$73,FALSE)),0,VLOOKUP($A82,NonEConsump,U$73,FALSE)/VLOOKUP($A82,IndCons,U$73,FALSE))</f>
        <v/>
      </c>
      <c r="V82" s="106">
        <f>IF(ISERROR(VLOOKUP($A82,NonEConsump,V$73,FALSE)/VLOOKUP($A82,IndCons,V$73,FALSE)),0,VLOOKUP($A82,NonEConsump,V$73,FALSE)/VLOOKUP($A82,IndCons,V$73,FALSE))</f>
        <v/>
      </c>
      <c r="W82" s="106">
        <f>IF(ISERROR(VLOOKUP($A82,NonEConsump,W$73,FALSE)/VLOOKUP($A82,IndCons,W$73,FALSE)),0,VLOOKUP($A82,NonEConsump,W$73,FALSE)/VLOOKUP($A82,IndCons,W$73,FALSE))</f>
        <v/>
      </c>
      <c r="X82" s="106">
        <f>IF(ISERROR(VLOOKUP($A82,NonEConsump,X$73,FALSE)/VLOOKUP($A82,IndCons,X$73,FALSE)),0,VLOOKUP($A82,NonEConsump,X$73,FALSE)/VLOOKUP($A82,IndCons,X$73,FALSE))</f>
        <v/>
      </c>
      <c r="Y82" s="106">
        <f>IF(ISERROR(VLOOKUP($A82,NonEConsump,Y$73,FALSE)/VLOOKUP($A82,IndCons,Y$73,FALSE)),0,VLOOKUP($A82,NonEConsump,Y$73,FALSE)/VLOOKUP($A82,IndCons,Y$73,FALSE))</f>
        <v/>
      </c>
      <c r="Z82" s="106">
        <f>IF(ISERROR(VLOOKUP($A82,NonEConsump,Z$73,FALSE)/VLOOKUP($A82,IndCons,Z$73,FALSE)),0,VLOOKUP($A82,NonEConsump,Z$73,FALSE)/VLOOKUP($A82,IndCons,Z$73,FALSE))</f>
        <v/>
      </c>
      <c r="AA82" s="106">
        <f>IF(ISERROR(VLOOKUP($A82,NonEConsump,AA$73,FALSE)/VLOOKUP($A82,IndCons,AA$73,FALSE)),0,VLOOKUP($A82,NonEConsump,AA$73,FALSE)/VLOOKUP($A82,IndCons,AA$73,FALSE))</f>
        <v/>
      </c>
      <c r="AB82" s="106">
        <f>IF(ISERROR(VLOOKUP($A82,NonEConsump,AB$73,FALSE)/VLOOKUP($A82,IndCons,AB$73,FALSE)),0,VLOOKUP($A82,NonEConsump,AB$73,FALSE)/VLOOKUP($A82,IndCons,AB$73,FALSE))</f>
        <v/>
      </c>
      <c r="AC82" s="106">
        <f>IF(ISERROR(VLOOKUP($A82,NonEConsump,AC$73,FALSE)/VLOOKUP($A82,IndCons,AC$73,FALSE)),0,VLOOKUP($A82,NonEConsump,AC$73,FALSE)/VLOOKUP($A82,IndCons,AC$73,FALSE))</f>
        <v/>
      </c>
      <c r="AD82" s="106">
        <f>IF(ISERROR(VLOOKUP($A82,NonEConsump,AD$73,FALSE)/VLOOKUP($A82,IndCons,AD$73,FALSE)),0,VLOOKUP($A82,NonEConsump,AD$73,FALSE)/VLOOKUP($A82,IndCons,AD$73,FALSE))</f>
        <v/>
      </c>
      <c r="AE82" s="106" t="n"/>
      <c r="AF82" s="107" t="n"/>
    </row>
    <row r="83">
      <c r="A83" s="95" t="inlineStr">
        <is>
          <t>Feedstocks, Naphtha less than 401 F</t>
        </is>
      </c>
      <c r="B83" s="106">
        <f>IF(ISERROR(VLOOKUP($A83,NonEConsump,B$73,FALSE)/VLOOKUP($A83,IndCons,B$73,FALSE)),0,VLOOKUP($A83,NonEConsump,B$73,FALSE)/VLOOKUP($A83,IndCons,B$73,FALSE))</f>
        <v/>
      </c>
      <c r="C83" s="106">
        <f>IF(ISERROR(VLOOKUP($A83,NonEConsump,C$73,FALSE)/VLOOKUP($A83,IndCons,C$73,FALSE)),0,VLOOKUP($A83,NonEConsump,C$73,FALSE)/VLOOKUP($A83,IndCons,C$73,FALSE))</f>
        <v/>
      </c>
      <c r="D83" s="106">
        <f>IF(ISERROR(VLOOKUP($A83,NonEConsump,D$73,FALSE)/VLOOKUP($A83,IndCons,D$73,FALSE)),0,VLOOKUP($A83,NonEConsump,D$73,FALSE)/VLOOKUP($A83,IndCons,D$73,FALSE))</f>
        <v/>
      </c>
      <c r="E83" s="106">
        <f>IF(ISERROR(VLOOKUP($A83,NonEConsump,E$73,FALSE)/VLOOKUP($A83,IndCons,E$73,FALSE)),0,VLOOKUP($A83,NonEConsump,E$73,FALSE)/VLOOKUP($A83,IndCons,E$73,FALSE))</f>
        <v/>
      </c>
      <c r="F83" s="106">
        <f>IF(ISERROR(VLOOKUP($A83,NonEConsump,F$73,FALSE)/VLOOKUP($A83,IndCons,F$73,FALSE)),0,VLOOKUP($A83,NonEConsump,F$73,FALSE)/VLOOKUP($A83,IndCons,F$73,FALSE))</f>
        <v/>
      </c>
      <c r="G83" s="106">
        <f>IF(ISERROR(VLOOKUP($A83,NonEConsump,G$73,FALSE)/VLOOKUP($A83,IndCons,G$73,FALSE)),0,VLOOKUP($A83,NonEConsump,G$73,FALSE)/VLOOKUP($A83,IndCons,G$73,FALSE))</f>
        <v/>
      </c>
      <c r="H83" s="106">
        <f>IF(ISERROR(VLOOKUP($A83,NonEConsump,H$73,FALSE)/VLOOKUP($A83,IndCons,H$73,FALSE)),0,VLOOKUP($A83,NonEConsump,H$73,FALSE)/VLOOKUP($A83,IndCons,H$73,FALSE))</f>
        <v/>
      </c>
      <c r="I83" s="106">
        <f>IF(ISERROR(VLOOKUP($A83,NonEConsump,I$73,FALSE)/VLOOKUP($A83,IndCons,I$73,FALSE)),0,VLOOKUP($A83,NonEConsump,I$73,FALSE)/VLOOKUP($A83,IndCons,I$73,FALSE))</f>
        <v/>
      </c>
      <c r="J83" s="106">
        <f>IF(ISERROR(VLOOKUP($A83,NonEConsump,J$73,FALSE)/VLOOKUP($A83,IndCons,J$73,FALSE)),0,VLOOKUP($A83,NonEConsump,J$73,FALSE)/VLOOKUP($A83,IndCons,J$73,FALSE))</f>
        <v/>
      </c>
      <c r="K83" s="106">
        <f>IF(ISERROR(VLOOKUP($A83,NonEConsump,K$73,FALSE)/VLOOKUP($A83,IndCons,K$73,FALSE)),0,VLOOKUP($A83,NonEConsump,K$73,FALSE)/VLOOKUP($A83,IndCons,K$73,FALSE))</f>
        <v/>
      </c>
      <c r="L83" s="106">
        <f>IF(ISERROR(VLOOKUP($A83,NonEConsump,L$73,FALSE)/VLOOKUP($A83,IndCons,L$73,FALSE)),0,VLOOKUP($A83,NonEConsump,L$73,FALSE)/VLOOKUP($A83,IndCons,L$73,FALSE))</f>
        <v/>
      </c>
      <c r="M83" s="106">
        <f>IF(ISERROR(VLOOKUP($A83,NonEConsump,M$73,FALSE)/VLOOKUP($A83,IndCons,M$73,FALSE)),0,VLOOKUP($A83,NonEConsump,M$73,FALSE)/VLOOKUP($A83,IndCons,M$73,FALSE))</f>
        <v/>
      </c>
      <c r="N83" s="106">
        <f>IF(ISERROR(VLOOKUP($A83,NonEConsump,N$73,FALSE)/VLOOKUP($A83,IndCons,N$73,FALSE)),0,VLOOKUP($A83,NonEConsump,N$73,FALSE)/VLOOKUP($A83,IndCons,N$73,FALSE))</f>
        <v/>
      </c>
      <c r="O83" s="106">
        <f>IF(ISERROR(VLOOKUP($A83,NonEConsump,O$73,FALSE)/VLOOKUP($A83,IndCons,O$73,FALSE)),0,VLOOKUP($A83,NonEConsump,O$73,FALSE)/VLOOKUP($A83,IndCons,O$73,FALSE))</f>
        <v/>
      </c>
      <c r="P83" s="106">
        <f>IF(ISERROR(VLOOKUP($A83,NonEConsump,P$73,FALSE)/VLOOKUP($A83,IndCons,P$73,FALSE)),0,VLOOKUP($A83,NonEConsump,P$73,FALSE)/VLOOKUP($A83,IndCons,P$73,FALSE))</f>
        <v/>
      </c>
      <c r="Q83" s="106">
        <f>IF(ISERROR(VLOOKUP($A83,NonEConsump,Q$73,FALSE)/VLOOKUP($A83,IndCons,Q$73,FALSE)),0,VLOOKUP($A83,NonEConsump,Q$73,FALSE)/VLOOKUP($A83,IndCons,Q$73,FALSE))</f>
        <v/>
      </c>
      <c r="R83" s="106">
        <f>IF(ISERROR(VLOOKUP($A83,NonEConsump,R$73,FALSE)/VLOOKUP($A83,IndCons,R$73,FALSE)),0,VLOOKUP($A83,NonEConsump,R$73,FALSE)/VLOOKUP($A83,IndCons,R$73,FALSE))</f>
        <v/>
      </c>
      <c r="S83" s="106">
        <f>IF(ISERROR(VLOOKUP($A83,NonEConsump,S$73,FALSE)/VLOOKUP($A83,IndCons,S$73,FALSE)),0,VLOOKUP($A83,NonEConsump,S$73,FALSE)/VLOOKUP($A83,IndCons,S$73,FALSE))</f>
        <v/>
      </c>
      <c r="T83" s="106">
        <f>IF(ISERROR(VLOOKUP($A83,NonEConsump,T$73,FALSE)/VLOOKUP($A83,IndCons,T$73,FALSE)),0,VLOOKUP($A83,NonEConsump,T$73,FALSE)/VLOOKUP($A83,IndCons,T$73,FALSE))</f>
        <v/>
      </c>
      <c r="U83" s="106">
        <f>IF(ISERROR(VLOOKUP($A83,NonEConsump,U$73,FALSE)/VLOOKUP($A83,IndCons,U$73,FALSE)),0,VLOOKUP($A83,NonEConsump,U$73,FALSE)/VLOOKUP($A83,IndCons,U$73,FALSE))</f>
        <v/>
      </c>
      <c r="V83" s="106">
        <f>IF(ISERROR(VLOOKUP($A83,NonEConsump,V$73,FALSE)/VLOOKUP($A83,IndCons,V$73,FALSE)),0,VLOOKUP($A83,NonEConsump,V$73,FALSE)/VLOOKUP($A83,IndCons,V$73,FALSE))</f>
        <v/>
      </c>
      <c r="W83" s="106">
        <f>IF(ISERROR(VLOOKUP($A83,NonEConsump,W$73,FALSE)/VLOOKUP($A83,IndCons,W$73,FALSE)),0,VLOOKUP($A83,NonEConsump,W$73,FALSE)/VLOOKUP($A83,IndCons,W$73,FALSE))</f>
        <v/>
      </c>
      <c r="X83" s="106">
        <f>IF(ISERROR(VLOOKUP($A83,NonEConsump,X$73,FALSE)/VLOOKUP($A83,IndCons,X$73,FALSE)),0,VLOOKUP($A83,NonEConsump,X$73,FALSE)/VLOOKUP($A83,IndCons,X$73,FALSE))</f>
        <v/>
      </c>
      <c r="Y83" s="106">
        <f>IF(ISERROR(VLOOKUP($A83,NonEConsump,Y$73,FALSE)/VLOOKUP($A83,IndCons,Y$73,FALSE)),0,VLOOKUP($A83,NonEConsump,Y$73,FALSE)/VLOOKUP($A83,IndCons,Y$73,FALSE))</f>
        <v/>
      </c>
      <c r="Z83" s="106">
        <f>IF(ISERROR(VLOOKUP($A83,NonEConsump,Z$73,FALSE)/VLOOKUP($A83,IndCons,Z$73,FALSE)),0,VLOOKUP($A83,NonEConsump,Z$73,FALSE)/VLOOKUP($A83,IndCons,Z$73,FALSE))</f>
        <v/>
      </c>
      <c r="AA83" s="106">
        <f>IF(ISERROR(VLOOKUP($A83,NonEConsump,AA$73,FALSE)/VLOOKUP($A83,IndCons,AA$73,FALSE)),0,VLOOKUP($A83,NonEConsump,AA$73,FALSE)/VLOOKUP($A83,IndCons,AA$73,FALSE))</f>
        <v/>
      </c>
      <c r="AB83" s="106">
        <f>IF(ISERROR(VLOOKUP($A83,NonEConsump,AB$73,FALSE)/VLOOKUP($A83,IndCons,AB$73,FALSE)),0,VLOOKUP($A83,NonEConsump,AB$73,FALSE)/VLOOKUP($A83,IndCons,AB$73,FALSE))</f>
        <v/>
      </c>
      <c r="AC83" s="106">
        <f>IF(ISERROR(VLOOKUP($A83,NonEConsump,AC$73,FALSE)/VLOOKUP($A83,IndCons,AC$73,FALSE)),0,VLOOKUP($A83,NonEConsump,AC$73,FALSE)/VLOOKUP($A83,IndCons,AC$73,FALSE))</f>
        <v/>
      </c>
      <c r="AD83" s="106">
        <f>IF(ISERROR(VLOOKUP($A83,NonEConsump,AD$73,FALSE)/VLOOKUP($A83,IndCons,AD$73,FALSE)),0,VLOOKUP($A83,NonEConsump,AD$73,FALSE)/VLOOKUP($A83,IndCons,AD$73,FALSE))</f>
        <v/>
      </c>
      <c r="AE83" s="106" t="n"/>
      <c r="AF83" s="107" t="n"/>
    </row>
    <row r="84">
      <c r="A84" s="95" t="inlineStr">
        <is>
          <t>Feedstocks, Other Oils greater than 401 F</t>
        </is>
      </c>
      <c r="B84" s="106">
        <f>IF(ISERROR(VLOOKUP($A84,NonEConsump,B$73,FALSE)/VLOOKUP($A84,IndCons,B$73,FALSE)),0,VLOOKUP($A84,NonEConsump,B$73,FALSE)/VLOOKUP($A84,IndCons,B$73,FALSE))</f>
        <v/>
      </c>
      <c r="C84" s="106">
        <f>IF(ISERROR(VLOOKUP($A84,NonEConsump,C$73,FALSE)/VLOOKUP($A84,IndCons,C$73,FALSE)),0,VLOOKUP($A84,NonEConsump,C$73,FALSE)/VLOOKUP($A84,IndCons,C$73,FALSE))</f>
        <v/>
      </c>
      <c r="D84" s="106">
        <f>IF(ISERROR(VLOOKUP($A84,NonEConsump,D$73,FALSE)/VLOOKUP($A84,IndCons,D$73,FALSE)),0,VLOOKUP($A84,NonEConsump,D$73,FALSE)/VLOOKUP($A84,IndCons,D$73,FALSE))</f>
        <v/>
      </c>
      <c r="E84" s="106">
        <f>IF(ISERROR(VLOOKUP($A84,NonEConsump,E$73,FALSE)/VLOOKUP($A84,IndCons,E$73,FALSE)),0,VLOOKUP($A84,NonEConsump,E$73,FALSE)/VLOOKUP($A84,IndCons,E$73,FALSE))</f>
        <v/>
      </c>
      <c r="F84" s="106">
        <f>IF(ISERROR(VLOOKUP($A84,NonEConsump,F$73,FALSE)/VLOOKUP($A84,IndCons,F$73,FALSE)),0,VLOOKUP($A84,NonEConsump,F$73,FALSE)/VLOOKUP($A84,IndCons,F$73,FALSE))</f>
        <v/>
      </c>
      <c r="G84" s="106">
        <f>IF(ISERROR(VLOOKUP($A84,NonEConsump,G$73,FALSE)/VLOOKUP($A84,IndCons,G$73,FALSE)),0,VLOOKUP($A84,NonEConsump,G$73,FALSE)/VLOOKUP($A84,IndCons,G$73,FALSE))</f>
        <v/>
      </c>
      <c r="H84" s="106">
        <f>IF(ISERROR(VLOOKUP($A84,NonEConsump,H$73,FALSE)/VLOOKUP($A84,IndCons,H$73,FALSE)),0,VLOOKUP($A84,NonEConsump,H$73,FALSE)/VLOOKUP($A84,IndCons,H$73,FALSE))</f>
        <v/>
      </c>
      <c r="I84" s="106">
        <f>IF(ISERROR(VLOOKUP($A84,NonEConsump,I$73,FALSE)/VLOOKUP($A84,IndCons,I$73,FALSE)),0,VLOOKUP($A84,NonEConsump,I$73,FALSE)/VLOOKUP($A84,IndCons,I$73,FALSE))</f>
        <v/>
      </c>
      <c r="J84" s="106">
        <f>IF(ISERROR(VLOOKUP($A84,NonEConsump,J$73,FALSE)/VLOOKUP($A84,IndCons,J$73,FALSE)),0,VLOOKUP($A84,NonEConsump,J$73,FALSE)/VLOOKUP($A84,IndCons,J$73,FALSE))</f>
        <v/>
      </c>
      <c r="K84" s="106">
        <f>IF(ISERROR(VLOOKUP($A84,NonEConsump,K$73,FALSE)/VLOOKUP($A84,IndCons,K$73,FALSE)),0,VLOOKUP($A84,NonEConsump,K$73,FALSE)/VLOOKUP($A84,IndCons,K$73,FALSE))</f>
        <v/>
      </c>
      <c r="L84" s="106">
        <f>IF(ISERROR(VLOOKUP($A84,NonEConsump,L$73,FALSE)/VLOOKUP($A84,IndCons,L$73,FALSE)),0,VLOOKUP($A84,NonEConsump,L$73,FALSE)/VLOOKUP($A84,IndCons,L$73,FALSE))</f>
        <v/>
      </c>
      <c r="M84" s="106">
        <f>IF(ISERROR(VLOOKUP($A84,NonEConsump,M$73,FALSE)/VLOOKUP($A84,IndCons,M$73,FALSE)),0,VLOOKUP($A84,NonEConsump,M$73,FALSE)/VLOOKUP($A84,IndCons,M$73,FALSE))</f>
        <v/>
      </c>
      <c r="N84" s="106">
        <f>IF(ISERROR(VLOOKUP($A84,NonEConsump,N$73,FALSE)/VLOOKUP($A84,IndCons,N$73,FALSE)),0,VLOOKUP($A84,NonEConsump,N$73,FALSE)/VLOOKUP($A84,IndCons,N$73,FALSE))</f>
        <v/>
      </c>
      <c r="O84" s="106">
        <f>IF(ISERROR(VLOOKUP($A84,NonEConsump,O$73,FALSE)/VLOOKUP($A84,IndCons,O$73,FALSE)),0,VLOOKUP($A84,NonEConsump,O$73,FALSE)/VLOOKUP($A84,IndCons,O$73,FALSE))</f>
        <v/>
      </c>
      <c r="P84" s="106">
        <f>IF(ISERROR(VLOOKUP($A84,NonEConsump,P$73,FALSE)/VLOOKUP($A84,IndCons,P$73,FALSE)),0,VLOOKUP($A84,NonEConsump,P$73,FALSE)/VLOOKUP($A84,IndCons,P$73,FALSE))</f>
        <v/>
      </c>
      <c r="Q84" s="106">
        <f>IF(ISERROR(VLOOKUP($A84,NonEConsump,Q$73,FALSE)/VLOOKUP($A84,IndCons,Q$73,FALSE)),0,VLOOKUP($A84,NonEConsump,Q$73,FALSE)/VLOOKUP($A84,IndCons,Q$73,FALSE))</f>
        <v/>
      </c>
      <c r="R84" s="106">
        <f>IF(ISERROR(VLOOKUP($A84,NonEConsump,R$73,FALSE)/VLOOKUP($A84,IndCons,R$73,FALSE)),0,VLOOKUP($A84,NonEConsump,R$73,FALSE)/VLOOKUP($A84,IndCons,R$73,FALSE))</f>
        <v/>
      </c>
      <c r="S84" s="106">
        <f>IF(ISERROR(VLOOKUP($A84,NonEConsump,S$73,FALSE)/VLOOKUP($A84,IndCons,S$73,FALSE)),0,VLOOKUP($A84,NonEConsump,S$73,FALSE)/VLOOKUP($A84,IndCons,S$73,FALSE))</f>
        <v/>
      </c>
      <c r="T84" s="106">
        <f>IF(ISERROR(VLOOKUP($A84,NonEConsump,T$73,FALSE)/VLOOKUP($A84,IndCons,T$73,FALSE)),0,VLOOKUP($A84,NonEConsump,T$73,FALSE)/VLOOKUP($A84,IndCons,T$73,FALSE))</f>
        <v/>
      </c>
      <c r="U84" s="106">
        <f>IF(ISERROR(VLOOKUP($A84,NonEConsump,U$73,FALSE)/VLOOKUP($A84,IndCons,U$73,FALSE)),0,VLOOKUP($A84,NonEConsump,U$73,FALSE)/VLOOKUP($A84,IndCons,U$73,FALSE))</f>
        <v/>
      </c>
      <c r="V84" s="106">
        <f>IF(ISERROR(VLOOKUP($A84,NonEConsump,V$73,FALSE)/VLOOKUP($A84,IndCons,V$73,FALSE)),0,VLOOKUP($A84,NonEConsump,V$73,FALSE)/VLOOKUP($A84,IndCons,V$73,FALSE))</f>
        <v/>
      </c>
      <c r="W84" s="106">
        <f>IF(ISERROR(VLOOKUP($A84,NonEConsump,W$73,FALSE)/VLOOKUP($A84,IndCons,W$73,FALSE)),0,VLOOKUP($A84,NonEConsump,W$73,FALSE)/VLOOKUP($A84,IndCons,W$73,FALSE))</f>
        <v/>
      </c>
      <c r="X84" s="106">
        <f>IF(ISERROR(VLOOKUP($A84,NonEConsump,X$73,FALSE)/VLOOKUP($A84,IndCons,X$73,FALSE)),0,VLOOKUP($A84,NonEConsump,X$73,FALSE)/VLOOKUP($A84,IndCons,X$73,FALSE))</f>
        <v/>
      </c>
      <c r="Y84" s="106">
        <f>IF(ISERROR(VLOOKUP($A84,NonEConsump,Y$73,FALSE)/VLOOKUP($A84,IndCons,Y$73,FALSE)),0,VLOOKUP($A84,NonEConsump,Y$73,FALSE)/VLOOKUP($A84,IndCons,Y$73,FALSE))</f>
        <v/>
      </c>
      <c r="Z84" s="106">
        <f>IF(ISERROR(VLOOKUP($A84,NonEConsump,Z$73,FALSE)/VLOOKUP($A84,IndCons,Z$73,FALSE)),0,VLOOKUP($A84,NonEConsump,Z$73,FALSE)/VLOOKUP($A84,IndCons,Z$73,FALSE))</f>
        <v/>
      </c>
      <c r="AA84" s="106">
        <f>IF(ISERROR(VLOOKUP($A84,NonEConsump,AA$73,FALSE)/VLOOKUP($A84,IndCons,AA$73,FALSE)),0,VLOOKUP($A84,NonEConsump,AA$73,FALSE)/VLOOKUP($A84,IndCons,AA$73,FALSE))</f>
        <v/>
      </c>
      <c r="AB84" s="106">
        <f>IF(ISERROR(VLOOKUP($A84,NonEConsump,AB$73,FALSE)/VLOOKUP($A84,IndCons,AB$73,FALSE)),0,VLOOKUP($A84,NonEConsump,AB$73,FALSE)/VLOOKUP($A84,IndCons,AB$73,FALSE))</f>
        <v/>
      </c>
      <c r="AC84" s="106">
        <f>IF(ISERROR(VLOOKUP($A84,NonEConsump,AC$73,FALSE)/VLOOKUP($A84,IndCons,AC$73,FALSE)),0,VLOOKUP($A84,NonEConsump,AC$73,FALSE)/VLOOKUP($A84,IndCons,AC$73,FALSE))</f>
        <v/>
      </c>
      <c r="AD84" s="106">
        <f>IF(ISERROR(VLOOKUP($A84,NonEConsump,AD$73,FALSE)/VLOOKUP($A84,IndCons,AD$73,FALSE)),0,VLOOKUP($A84,NonEConsump,AD$73,FALSE)/VLOOKUP($A84,IndCons,AD$73,FALSE))</f>
        <v/>
      </c>
      <c r="AE84" s="106" t="n"/>
      <c r="AF84" s="107" t="n"/>
    </row>
    <row r="85">
      <c r="A85" s="95" t="inlineStr">
        <is>
          <t>Still Gas</t>
        </is>
      </c>
      <c r="B85" s="106">
        <f>IF(ISERROR(VLOOKUP($A85,NonEConsump,B$73,FALSE)/VLOOKUP($A85,IndCons,B$73,FALSE)),0,VLOOKUP($A85,NonEConsump,B$73,FALSE)/VLOOKUP($A85,IndCons,B$73,FALSE))</f>
        <v/>
      </c>
      <c r="C85" s="106">
        <f>IF(ISERROR(VLOOKUP($A85,NonEConsump,C$73,FALSE)/VLOOKUP($A85,IndCons,C$73,FALSE)),0,VLOOKUP($A85,NonEConsump,C$73,FALSE)/VLOOKUP($A85,IndCons,C$73,FALSE))</f>
        <v/>
      </c>
      <c r="D85" s="106">
        <f>IF(ISERROR(VLOOKUP($A85,NonEConsump,D$73,FALSE)/VLOOKUP($A85,IndCons,D$73,FALSE)),0,VLOOKUP($A85,NonEConsump,D$73,FALSE)/VLOOKUP($A85,IndCons,D$73,FALSE))</f>
        <v/>
      </c>
      <c r="E85" s="106">
        <f>IF(ISERROR(VLOOKUP($A85,NonEConsump,E$73,FALSE)/VLOOKUP($A85,IndCons,E$73,FALSE)),0,VLOOKUP($A85,NonEConsump,E$73,FALSE)/VLOOKUP($A85,IndCons,E$73,FALSE))</f>
        <v/>
      </c>
      <c r="F85" s="106">
        <f>IF(ISERROR(VLOOKUP($A85,NonEConsump,F$73,FALSE)/VLOOKUP($A85,IndCons,F$73,FALSE)),0,VLOOKUP($A85,NonEConsump,F$73,FALSE)/VLOOKUP($A85,IndCons,F$73,FALSE))</f>
        <v/>
      </c>
      <c r="G85" s="106">
        <f>IF(ISERROR(VLOOKUP($A85,NonEConsump,G$73,FALSE)/VLOOKUP($A85,IndCons,G$73,FALSE)),0,VLOOKUP($A85,NonEConsump,G$73,FALSE)/VLOOKUP($A85,IndCons,G$73,FALSE))</f>
        <v/>
      </c>
      <c r="H85" s="106">
        <f>IF(ISERROR(VLOOKUP($A85,NonEConsump,H$73,FALSE)/VLOOKUP($A85,IndCons,H$73,FALSE)),0,VLOOKUP($A85,NonEConsump,H$73,FALSE)/VLOOKUP($A85,IndCons,H$73,FALSE))</f>
        <v/>
      </c>
      <c r="I85" s="106">
        <f>IF(ISERROR(VLOOKUP($A85,NonEConsump,I$73,FALSE)/VLOOKUP($A85,IndCons,I$73,FALSE)),0,VLOOKUP($A85,NonEConsump,I$73,FALSE)/VLOOKUP($A85,IndCons,I$73,FALSE))</f>
        <v/>
      </c>
      <c r="J85" s="106">
        <f>IF(ISERROR(VLOOKUP($A85,NonEConsump,J$73,FALSE)/VLOOKUP($A85,IndCons,J$73,FALSE)),0,VLOOKUP($A85,NonEConsump,J$73,FALSE)/VLOOKUP($A85,IndCons,J$73,FALSE))</f>
        <v/>
      </c>
      <c r="K85" s="106">
        <f>IF(ISERROR(VLOOKUP($A85,NonEConsump,K$73,FALSE)/VLOOKUP($A85,IndCons,K$73,FALSE)),0,VLOOKUP($A85,NonEConsump,K$73,FALSE)/VLOOKUP($A85,IndCons,K$73,FALSE))</f>
        <v/>
      </c>
      <c r="L85" s="106">
        <f>IF(ISERROR(VLOOKUP($A85,NonEConsump,L$73,FALSE)/VLOOKUP($A85,IndCons,L$73,FALSE)),0,VLOOKUP($A85,NonEConsump,L$73,FALSE)/VLOOKUP($A85,IndCons,L$73,FALSE))</f>
        <v/>
      </c>
      <c r="M85" s="106">
        <f>IF(ISERROR(VLOOKUP($A85,NonEConsump,M$73,FALSE)/VLOOKUP($A85,IndCons,M$73,FALSE)),0,VLOOKUP($A85,NonEConsump,M$73,FALSE)/VLOOKUP($A85,IndCons,M$73,FALSE))</f>
        <v/>
      </c>
      <c r="N85" s="106">
        <f>IF(ISERROR(VLOOKUP($A85,NonEConsump,N$73,FALSE)/VLOOKUP($A85,IndCons,N$73,FALSE)),0,VLOOKUP($A85,NonEConsump,N$73,FALSE)/VLOOKUP($A85,IndCons,N$73,FALSE))</f>
        <v/>
      </c>
      <c r="O85" s="106">
        <f>IF(ISERROR(VLOOKUP($A85,NonEConsump,O$73,FALSE)/VLOOKUP($A85,IndCons,O$73,FALSE)),0,VLOOKUP($A85,NonEConsump,O$73,FALSE)/VLOOKUP($A85,IndCons,O$73,FALSE))</f>
        <v/>
      </c>
      <c r="P85" s="106">
        <f>IF(ISERROR(VLOOKUP($A85,NonEConsump,P$73,FALSE)/VLOOKUP($A85,IndCons,P$73,FALSE)),0,VLOOKUP($A85,NonEConsump,P$73,FALSE)/VLOOKUP($A85,IndCons,P$73,FALSE))</f>
        <v/>
      </c>
      <c r="Q85" s="106">
        <f>IF(ISERROR(VLOOKUP($A85,NonEConsump,Q$73,FALSE)/VLOOKUP($A85,IndCons,Q$73,FALSE)),0,VLOOKUP($A85,NonEConsump,Q$73,FALSE)/VLOOKUP($A85,IndCons,Q$73,FALSE))</f>
        <v/>
      </c>
      <c r="R85" s="106">
        <f>IF(ISERROR(VLOOKUP($A85,NonEConsump,R$73,FALSE)/VLOOKUP($A85,IndCons,R$73,FALSE)),0,VLOOKUP($A85,NonEConsump,R$73,FALSE)/VLOOKUP($A85,IndCons,R$73,FALSE))</f>
        <v/>
      </c>
      <c r="S85" s="106">
        <f>IF(ISERROR(VLOOKUP($A85,NonEConsump,S$73,FALSE)/VLOOKUP($A85,IndCons,S$73,FALSE)),0,VLOOKUP($A85,NonEConsump,S$73,FALSE)/VLOOKUP($A85,IndCons,S$73,FALSE))</f>
        <v/>
      </c>
      <c r="T85" s="106">
        <f>IF(ISERROR(VLOOKUP($A85,NonEConsump,T$73,FALSE)/VLOOKUP($A85,IndCons,T$73,FALSE)),0,VLOOKUP($A85,NonEConsump,T$73,FALSE)/VLOOKUP($A85,IndCons,T$73,FALSE))</f>
        <v/>
      </c>
      <c r="U85" s="106">
        <f>IF(ISERROR(VLOOKUP($A85,NonEConsump,U$73,FALSE)/VLOOKUP($A85,IndCons,U$73,FALSE)),0,VLOOKUP($A85,NonEConsump,U$73,FALSE)/VLOOKUP($A85,IndCons,U$73,FALSE))</f>
        <v/>
      </c>
      <c r="V85" s="106">
        <f>IF(ISERROR(VLOOKUP($A85,NonEConsump,V$73,FALSE)/VLOOKUP($A85,IndCons,V$73,FALSE)),0,VLOOKUP($A85,NonEConsump,V$73,FALSE)/VLOOKUP($A85,IndCons,V$73,FALSE))</f>
        <v/>
      </c>
      <c r="W85" s="106">
        <f>IF(ISERROR(VLOOKUP($A85,NonEConsump,W$73,FALSE)/VLOOKUP($A85,IndCons,W$73,FALSE)),0,VLOOKUP($A85,NonEConsump,W$73,FALSE)/VLOOKUP($A85,IndCons,W$73,FALSE))</f>
        <v/>
      </c>
      <c r="X85" s="106">
        <f>IF(ISERROR(VLOOKUP($A85,NonEConsump,X$73,FALSE)/VLOOKUP($A85,IndCons,X$73,FALSE)),0,VLOOKUP($A85,NonEConsump,X$73,FALSE)/VLOOKUP($A85,IndCons,X$73,FALSE))</f>
        <v/>
      </c>
      <c r="Y85" s="106">
        <f>IF(ISERROR(VLOOKUP($A85,NonEConsump,Y$73,FALSE)/VLOOKUP($A85,IndCons,Y$73,FALSE)),0,VLOOKUP($A85,NonEConsump,Y$73,FALSE)/VLOOKUP($A85,IndCons,Y$73,FALSE))</f>
        <v/>
      </c>
      <c r="Z85" s="106">
        <f>IF(ISERROR(VLOOKUP($A85,NonEConsump,Z$73,FALSE)/VLOOKUP($A85,IndCons,Z$73,FALSE)),0,VLOOKUP($A85,NonEConsump,Z$73,FALSE)/VLOOKUP($A85,IndCons,Z$73,FALSE))</f>
        <v/>
      </c>
      <c r="AA85" s="106">
        <f>IF(ISERROR(VLOOKUP($A85,NonEConsump,AA$73,FALSE)/VLOOKUP($A85,IndCons,AA$73,FALSE)),0,VLOOKUP($A85,NonEConsump,AA$73,FALSE)/VLOOKUP($A85,IndCons,AA$73,FALSE))</f>
        <v/>
      </c>
      <c r="AB85" s="106">
        <f>IF(ISERROR(VLOOKUP($A85,NonEConsump,AB$73,FALSE)/VLOOKUP($A85,IndCons,AB$73,FALSE)),0,VLOOKUP($A85,NonEConsump,AB$73,FALSE)/VLOOKUP($A85,IndCons,AB$73,FALSE))</f>
        <v/>
      </c>
      <c r="AC85" s="106">
        <f>IF(ISERROR(VLOOKUP($A85,NonEConsump,AC$73,FALSE)/VLOOKUP($A85,IndCons,AC$73,FALSE)),0,VLOOKUP($A85,NonEConsump,AC$73,FALSE)/VLOOKUP($A85,IndCons,AC$73,FALSE))</f>
        <v/>
      </c>
      <c r="AD85" s="106">
        <f>IF(ISERROR(VLOOKUP($A85,NonEConsump,AD$73,FALSE)/VLOOKUP($A85,IndCons,AD$73,FALSE)),0,VLOOKUP($A85,NonEConsump,AD$73,FALSE)/VLOOKUP($A85,IndCons,AD$73,FALSE))</f>
        <v/>
      </c>
      <c r="AE85" s="106" t="n"/>
      <c r="AF85" s="107" t="n"/>
    </row>
    <row r="86">
      <c r="A86" s="95" t="inlineStr">
        <is>
          <t>Petroleum Coke</t>
        </is>
      </c>
      <c r="B86" s="106">
        <f>IF(ISERROR(VLOOKUP($A86,NonEConsump,B$73,FALSE)/VLOOKUP($A86,IndCons,B$73,FALSE)),0,VLOOKUP($A86,NonEConsump,B$73,FALSE)/VLOOKUP($A86,IndCons,B$73,FALSE))</f>
        <v/>
      </c>
      <c r="C86" s="106">
        <f>IF(ISERROR(VLOOKUP($A86,NonEConsump,C$73,FALSE)/VLOOKUP($A86,IndCons,C$73,FALSE)),0,VLOOKUP($A86,NonEConsump,C$73,FALSE)/VLOOKUP($A86,IndCons,C$73,FALSE))</f>
        <v/>
      </c>
      <c r="D86" s="106">
        <f>IF(ISERROR(VLOOKUP($A86,NonEConsump,D$73,FALSE)/VLOOKUP($A86,IndCons,D$73,FALSE)),0,VLOOKUP($A86,NonEConsump,D$73,FALSE)/VLOOKUP($A86,IndCons,D$73,FALSE))</f>
        <v/>
      </c>
      <c r="E86" s="106">
        <f>IF(ISERROR(VLOOKUP($A86,NonEConsump,E$73,FALSE)/VLOOKUP($A86,IndCons,E$73,FALSE)),0,VLOOKUP($A86,NonEConsump,E$73,FALSE)/VLOOKUP($A86,IndCons,E$73,FALSE))</f>
        <v/>
      </c>
      <c r="F86" s="106">
        <f>IF(ISERROR(VLOOKUP($A86,NonEConsump,F$73,FALSE)/VLOOKUP($A86,IndCons,F$73,FALSE)),0,VLOOKUP($A86,NonEConsump,F$73,FALSE)/VLOOKUP($A86,IndCons,F$73,FALSE))</f>
        <v/>
      </c>
      <c r="G86" s="106">
        <f>IF(ISERROR(VLOOKUP($A86,NonEConsump,G$73,FALSE)/VLOOKUP($A86,IndCons,G$73,FALSE)),0,VLOOKUP($A86,NonEConsump,G$73,FALSE)/VLOOKUP($A86,IndCons,G$73,FALSE))</f>
        <v/>
      </c>
      <c r="H86" s="106">
        <f>IF(ISERROR(VLOOKUP($A86,NonEConsump,H$73,FALSE)/VLOOKUP($A86,IndCons,H$73,FALSE)),0,VLOOKUP($A86,NonEConsump,H$73,FALSE)/VLOOKUP($A86,IndCons,H$73,FALSE))</f>
        <v/>
      </c>
      <c r="I86" s="106">
        <f>IF(ISERROR(VLOOKUP($A86,NonEConsump,I$73,FALSE)/VLOOKUP($A86,IndCons,I$73,FALSE)),0,VLOOKUP($A86,NonEConsump,I$73,FALSE)/VLOOKUP($A86,IndCons,I$73,FALSE))</f>
        <v/>
      </c>
      <c r="J86" s="106">
        <f>IF(ISERROR(VLOOKUP($A86,NonEConsump,J$73,FALSE)/VLOOKUP($A86,IndCons,J$73,FALSE)),0,VLOOKUP($A86,NonEConsump,J$73,FALSE)/VLOOKUP($A86,IndCons,J$73,FALSE))</f>
        <v/>
      </c>
      <c r="K86" s="106">
        <f>IF(ISERROR(VLOOKUP($A86,NonEConsump,K$73,FALSE)/VLOOKUP($A86,IndCons,K$73,FALSE)),0,VLOOKUP($A86,NonEConsump,K$73,FALSE)/VLOOKUP($A86,IndCons,K$73,FALSE))</f>
        <v/>
      </c>
      <c r="L86" s="106">
        <f>IF(ISERROR(VLOOKUP($A86,NonEConsump,L$73,FALSE)/VLOOKUP($A86,IndCons,L$73,FALSE)),0,VLOOKUP($A86,NonEConsump,L$73,FALSE)/VLOOKUP($A86,IndCons,L$73,FALSE))</f>
        <v/>
      </c>
      <c r="M86" s="106">
        <f>IF(ISERROR(VLOOKUP($A86,NonEConsump,M$73,FALSE)/VLOOKUP($A86,IndCons,M$73,FALSE)),0,VLOOKUP($A86,NonEConsump,M$73,FALSE)/VLOOKUP($A86,IndCons,M$73,FALSE))</f>
        <v/>
      </c>
      <c r="N86" s="106">
        <f>IF(ISERROR(VLOOKUP($A86,NonEConsump,N$73,FALSE)/VLOOKUP($A86,IndCons,N$73,FALSE)),0,VLOOKUP($A86,NonEConsump,N$73,FALSE)/VLOOKUP($A86,IndCons,N$73,FALSE))</f>
        <v/>
      </c>
      <c r="O86" s="106">
        <f>IF(ISERROR(VLOOKUP($A86,NonEConsump,O$73,FALSE)/VLOOKUP($A86,IndCons,O$73,FALSE)),0,VLOOKUP($A86,NonEConsump,O$73,FALSE)/VLOOKUP($A86,IndCons,O$73,FALSE))</f>
        <v/>
      </c>
      <c r="P86" s="106">
        <f>IF(ISERROR(VLOOKUP($A86,NonEConsump,P$73,FALSE)/VLOOKUP($A86,IndCons,P$73,FALSE)),0,VLOOKUP($A86,NonEConsump,P$73,FALSE)/VLOOKUP($A86,IndCons,P$73,FALSE))</f>
        <v/>
      </c>
      <c r="Q86" s="106">
        <f>IF(ISERROR(VLOOKUP($A86,NonEConsump,Q$73,FALSE)/VLOOKUP($A86,IndCons,Q$73,FALSE)),0,VLOOKUP($A86,NonEConsump,Q$73,FALSE)/VLOOKUP($A86,IndCons,Q$73,FALSE))</f>
        <v/>
      </c>
      <c r="R86" s="106">
        <f>IF(ISERROR(VLOOKUP($A86,NonEConsump,R$73,FALSE)/VLOOKUP($A86,IndCons,R$73,FALSE)),0,VLOOKUP($A86,NonEConsump,R$73,FALSE)/VLOOKUP($A86,IndCons,R$73,FALSE))</f>
        <v/>
      </c>
      <c r="S86" s="106">
        <f>IF(ISERROR(VLOOKUP($A86,NonEConsump,S$73,FALSE)/VLOOKUP($A86,IndCons,S$73,FALSE)),0,VLOOKUP($A86,NonEConsump,S$73,FALSE)/VLOOKUP($A86,IndCons,S$73,FALSE))</f>
        <v/>
      </c>
      <c r="T86" s="106">
        <f>IF(ISERROR(VLOOKUP($A86,NonEConsump,T$73,FALSE)/VLOOKUP($A86,IndCons,T$73,FALSE)),0,VLOOKUP($A86,NonEConsump,T$73,FALSE)/VLOOKUP($A86,IndCons,T$73,FALSE))</f>
        <v/>
      </c>
      <c r="U86" s="106">
        <f>IF(ISERROR(VLOOKUP($A86,NonEConsump,U$73,FALSE)/VLOOKUP($A86,IndCons,U$73,FALSE)),0,VLOOKUP($A86,NonEConsump,U$73,FALSE)/VLOOKUP($A86,IndCons,U$73,FALSE))</f>
        <v/>
      </c>
      <c r="V86" s="106">
        <f>IF(ISERROR(VLOOKUP($A86,NonEConsump,V$73,FALSE)/VLOOKUP($A86,IndCons,V$73,FALSE)),0,VLOOKUP($A86,NonEConsump,V$73,FALSE)/VLOOKUP($A86,IndCons,V$73,FALSE))</f>
        <v/>
      </c>
      <c r="W86" s="106">
        <f>IF(ISERROR(VLOOKUP($A86,NonEConsump,W$73,FALSE)/VLOOKUP($A86,IndCons,W$73,FALSE)),0,VLOOKUP($A86,NonEConsump,W$73,FALSE)/VLOOKUP($A86,IndCons,W$73,FALSE))</f>
        <v/>
      </c>
      <c r="X86" s="106">
        <f>IF(ISERROR(VLOOKUP($A86,NonEConsump,X$73,FALSE)/VLOOKUP($A86,IndCons,X$73,FALSE)),0,VLOOKUP($A86,NonEConsump,X$73,FALSE)/VLOOKUP($A86,IndCons,X$73,FALSE))</f>
        <v/>
      </c>
      <c r="Y86" s="106">
        <f>IF(ISERROR(VLOOKUP($A86,NonEConsump,Y$73,FALSE)/VLOOKUP($A86,IndCons,Y$73,FALSE)),0,VLOOKUP($A86,NonEConsump,Y$73,FALSE)/VLOOKUP($A86,IndCons,Y$73,FALSE))</f>
        <v/>
      </c>
      <c r="Z86" s="106">
        <f>IF(ISERROR(VLOOKUP($A86,NonEConsump,Z$73,FALSE)/VLOOKUP($A86,IndCons,Z$73,FALSE)),0,VLOOKUP($A86,NonEConsump,Z$73,FALSE)/VLOOKUP($A86,IndCons,Z$73,FALSE))</f>
        <v/>
      </c>
      <c r="AA86" s="106">
        <f>IF(ISERROR(VLOOKUP($A86,NonEConsump,AA$73,FALSE)/VLOOKUP($A86,IndCons,AA$73,FALSE)),0,VLOOKUP($A86,NonEConsump,AA$73,FALSE)/VLOOKUP($A86,IndCons,AA$73,FALSE))</f>
        <v/>
      </c>
      <c r="AB86" s="106">
        <f>IF(ISERROR(VLOOKUP($A86,NonEConsump,AB$73,FALSE)/VLOOKUP($A86,IndCons,AB$73,FALSE)),0,VLOOKUP($A86,NonEConsump,AB$73,FALSE)/VLOOKUP($A86,IndCons,AB$73,FALSE))</f>
        <v/>
      </c>
      <c r="AC86" s="106">
        <f>IF(ISERROR(VLOOKUP($A86,NonEConsump,AC$73,FALSE)/VLOOKUP($A86,IndCons,AC$73,FALSE)),0,VLOOKUP($A86,NonEConsump,AC$73,FALSE)/VLOOKUP($A86,IndCons,AC$73,FALSE))</f>
        <v/>
      </c>
      <c r="AD86" s="106">
        <f>IF(ISERROR(VLOOKUP($A86,NonEConsump,AD$73,FALSE)/VLOOKUP($A86,IndCons,AD$73,FALSE)),0,VLOOKUP($A86,NonEConsump,AD$73,FALSE)/VLOOKUP($A86,IndCons,AD$73,FALSE))</f>
        <v/>
      </c>
      <c r="AE86" s="106" t="n"/>
      <c r="AF86" s="107" t="n"/>
    </row>
    <row r="87">
      <c r="A87" s="95" t="inlineStr">
        <is>
          <t>Special Naphthas</t>
        </is>
      </c>
      <c r="B87" s="106">
        <f>IF(ISERROR(VLOOKUP($A87,NonEConsump,B$73,FALSE)/VLOOKUP($A87,IndCons,B$73,FALSE)),0,VLOOKUP($A87,NonEConsump,B$73,FALSE)/VLOOKUP($A87,IndCons,B$73,FALSE))</f>
        <v/>
      </c>
      <c r="C87" s="106">
        <f>IF(ISERROR(VLOOKUP($A87,NonEConsump,C$73,FALSE)/VLOOKUP($A87,IndCons,C$73,FALSE)),0,VLOOKUP($A87,NonEConsump,C$73,FALSE)/VLOOKUP($A87,IndCons,C$73,FALSE))</f>
        <v/>
      </c>
      <c r="D87" s="106">
        <f>IF(ISERROR(VLOOKUP($A87,NonEConsump,D$73,FALSE)/VLOOKUP($A87,IndCons,D$73,FALSE)),0,VLOOKUP($A87,NonEConsump,D$73,FALSE)/VLOOKUP($A87,IndCons,D$73,FALSE))</f>
        <v/>
      </c>
      <c r="E87" s="106">
        <f>IF(ISERROR(VLOOKUP($A87,NonEConsump,E$73,FALSE)/VLOOKUP($A87,IndCons,E$73,FALSE)),0,VLOOKUP($A87,NonEConsump,E$73,FALSE)/VLOOKUP($A87,IndCons,E$73,FALSE))</f>
        <v/>
      </c>
      <c r="F87" s="106">
        <f>IF(ISERROR(VLOOKUP($A87,NonEConsump,F$73,FALSE)/VLOOKUP($A87,IndCons,F$73,FALSE)),0,VLOOKUP($A87,NonEConsump,F$73,FALSE)/VLOOKUP($A87,IndCons,F$73,FALSE))</f>
        <v/>
      </c>
      <c r="G87" s="106">
        <f>IF(ISERROR(VLOOKUP($A87,NonEConsump,G$73,FALSE)/VLOOKUP($A87,IndCons,G$73,FALSE)),0,VLOOKUP($A87,NonEConsump,G$73,FALSE)/VLOOKUP($A87,IndCons,G$73,FALSE))</f>
        <v/>
      </c>
      <c r="H87" s="106">
        <f>IF(ISERROR(VLOOKUP($A87,NonEConsump,H$73,FALSE)/VLOOKUP($A87,IndCons,H$73,FALSE)),0,VLOOKUP($A87,NonEConsump,H$73,FALSE)/VLOOKUP($A87,IndCons,H$73,FALSE))</f>
        <v/>
      </c>
      <c r="I87" s="106">
        <f>IF(ISERROR(VLOOKUP($A87,NonEConsump,I$73,FALSE)/VLOOKUP($A87,IndCons,I$73,FALSE)),0,VLOOKUP($A87,NonEConsump,I$73,FALSE)/VLOOKUP($A87,IndCons,I$73,FALSE))</f>
        <v/>
      </c>
      <c r="J87" s="106">
        <f>IF(ISERROR(VLOOKUP($A87,NonEConsump,J$73,FALSE)/VLOOKUP($A87,IndCons,J$73,FALSE)),0,VLOOKUP($A87,NonEConsump,J$73,FALSE)/VLOOKUP($A87,IndCons,J$73,FALSE))</f>
        <v/>
      </c>
      <c r="K87" s="106">
        <f>IF(ISERROR(VLOOKUP($A87,NonEConsump,K$73,FALSE)/VLOOKUP($A87,IndCons,K$73,FALSE)),0,VLOOKUP($A87,NonEConsump,K$73,FALSE)/VLOOKUP($A87,IndCons,K$73,FALSE))</f>
        <v/>
      </c>
      <c r="L87" s="106">
        <f>IF(ISERROR(VLOOKUP($A87,NonEConsump,L$73,FALSE)/VLOOKUP($A87,IndCons,L$73,FALSE)),0,VLOOKUP($A87,NonEConsump,L$73,FALSE)/VLOOKUP($A87,IndCons,L$73,FALSE))</f>
        <v/>
      </c>
      <c r="M87" s="106">
        <f>IF(ISERROR(VLOOKUP($A87,NonEConsump,M$73,FALSE)/VLOOKUP($A87,IndCons,M$73,FALSE)),0,VLOOKUP($A87,NonEConsump,M$73,FALSE)/VLOOKUP($A87,IndCons,M$73,FALSE))</f>
        <v/>
      </c>
      <c r="N87" s="106">
        <f>IF(ISERROR(VLOOKUP($A87,NonEConsump,N$73,FALSE)/VLOOKUP($A87,IndCons,N$73,FALSE)),0,VLOOKUP($A87,NonEConsump,N$73,FALSE)/VLOOKUP($A87,IndCons,N$73,FALSE))</f>
        <v/>
      </c>
      <c r="O87" s="106">
        <f>IF(ISERROR(VLOOKUP($A87,NonEConsump,O$73,FALSE)/VLOOKUP($A87,IndCons,O$73,FALSE)),0,VLOOKUP($A87,NonEConsump,O$73,FALSE)/VLOOKUP($A87,IndCons,O$73,FALSE))</f>
        <v/>
      </c>
      <c r="P87" s="106">
        <f>IF(ISERROR(VLOOKUP($A87,NonEConsump,P$73,FALSE)/VLOOKUP($A87,IndCons,P$73,FALSE)),0,VLOOKUP($A87,NonEConsump,P$73,FALSE)/VLOOKUP($A87,IndCons,P$73,FALSE))</f>
        <v/>
      </c>
      <c r="Q87" s="106">
        <f>IF(ISERROR(VLOOKUP($A87,NonEConsump,Q$73,FALSE)/VLOOKUP($A87,IndCons,Q$73,FALSE)),0,VLOOKUP($A87,NonEConsump,Q$73,FALSE)/VLOOKUP($A87,IndCons,Q$73,FALSE))</f>
        <v/>
      </c>
      <c r="R87" s="106">
        <f>IF(ISERROR(VLOOKUP($A87,NonEConsump,R$73,FALSE)/VLOOKUP($A87,IndCons,R$73,FALSE)),0,VLOOKUP($A87,NonEConsump,R$73,FALSE)/VLOOKUP($A87,IndCons,R$73,FALSE))</f>
        <v/>
      </c>
      <c r="S87" s="106">
        <f>IF(ISERROR(VLOOKUP($A87,NonEConsump,S$73,FALSE)/VLOOKUP($A87,IndCons,S$73,FALSE)),0,VLOOKUP($A87,NonEConsump,S$73,FALSE)/VLOOKUP($A87,IndCons,S$73,FALSE))</f>
        <v/>
      </c>
      <c r="T87" s="106">
        <f>IF(ISERROR(VLOOKUP($A87,NonEConsump,T$73,FALSE)/VLOOKUP($A87,IndCons,T$73,FALSE)),0,VLOOKUP($A87,NonEConsump,T$73,FALSE)/VLOOKUP($A87,IndCons,T$73,FALSE))</f>
        <v/>
      </c>
      <c r="U87" s="106">
        <f>IF(ISERROR(VLOOKUP($A87,NonEConsump,U$73,FALSE)/VLOOKUP($A87,IndCons,U$73,FALSE)),0,VLOOKUP($A87,NonEConsump,U$73,FALSE)/VLOOKUP($A87,IndCons,U$73,FALSE))</f>
        <v/>
      </c>
      <c r="V87" s="106">
        <f>IF(ISERROR(VLOOKUP($A87,NonEConsump,V$73,FALSE)/VLOOKUP($A87,IndCons,V$73,FALSE)),0,VLOOKUP($A87,NonEConsump,V$73,FALSE)/VLOOKUP($A87,IndCons,V$73,FALSE))</f>
        <v/>
      </c>
      <c r="W87" s="106">
        <f>IF(ISERROR(VLOOKUP($A87,NonEConsump,W$73,FALSE)/VLOOKUP($A87,IndCons,W$73,FALSE)),0,VLOOKUP($A87,NonEConsump,W$73,FALSE)/VLOOKUP($A87,IndCons,W$73,FALSE))</f>
        <v/>
      </c>
      <c r="X87" s="106">
        <f>IF(ISERROR(VLOOKUP($A87,NonEConsump,X$73,FALSE)/VLOOKUP($A87,IndCons,X$73,FALSE)),0,VLOOKUP($A87,NonEConsump,X$73,FALSE)/VLOOKUP($A87,IndCons,X$73,FALSE))</f>
        <v/>
      </c>
      <c r="Y87" s="106">
        <f>IF(ISERROR(VLOOKUP($A87,NonEConsump,Y$73,FALSE)/VLOOKUP($A87,IndCons,Y$73,FALSE)),0,VLOOKUP($A87,NonEConsump,Y$73,FALSE)/VLOOKUP($A87,IndCons,Y$73,FALSE))</f>
        <v/>
      </c>
      <c r="Z87" s="106">
        <f>IF(ISERROR(VLOOKUP($A87,NonEConsump,Z$73,FALSE)/VLOOKUP($A87,IndCons,Z$73,FALSE)),0,VLOOKUP($A87,NonEConsump,Z$73,FALSE)/VLOOKUP($A87,IndCons,Z$73,FALSE))</f>
        <v/>
      </c>
      <c r="AA87" s="106">
        <f>IF(ISERROR(VLOOKUP($A87,NonEConsump,AA$73,FALSE)/VLOOKUP($A87,IndCons,AA$73,FALSE)),0,VLOOKUP($A87,NonEConsump,AA$73,FALSE)/VLOOKUP($A87,IndCons,AA$73,FALSE))</f>
        <v/>
      </c>
      <c r="AB87" s="106">
        <f>IF(ISERROR(VLOOKUP($A87,NonEConsump,AB$73,FALSE)/VLOOKUP($A87,IndCons,AB$73,FALSE)),0,VLOOKUP($A87,NonEConsump,AB$73,FALSE)/VLOOKUP($A87,IndCons,AB$73,FALSE))</f>
        <v/>
      </c>
      <c r="AC87" s="106">
        <f>IF(ISERROR(VLOOKUP($A87,NonEConsump,AC$73,FALSE)/VLOOKUP($A87,IndCons,AC$73,FALSE)),0,VLOOKUP($A87,NonEConsump,AC$73,FALSE)/VLOOKUP($A87,IndCons,AC$73,FALSE))</f>
        <v/>
      </c>
      <c r="AD87" s="106">
        <f>IF(ISERROR(VLOOKUP($A87,NonEConsump,AD$73,FALSE)/VLOOKUP($A87,IndCons,AD$73,FALSE)),0,VLOOKUP($A87,NonEConsump,AD$73,FALSE)/VLOOKUP($A87,IndCons,AD$73,FALSE))</f>
        <v/>
      </c>
      <c r="AE87" s="106" t="n"/>
      <c r="AF87" s="107" t="n"/>
    </row>
    <row r="88">
      <c r="A88" s="95" t="inlineStr">
        <is>
          <t>Distillate Fuel</t>
        </is>
      </c>
      <c r="B88" s="106">
        <f>IF(ISERROR(VLOOKUP($A88,NonEConsump,B$73,FALSE)/VLOOKUP($A88,IndCons,B$73,FALSE)),0,VLOOKUP($A88,NonEConsump,B$73,FALSE)/VLOOKUP($A88,IndCons,B$73,FALSE))</f>
        <v/>
      </c>
      <c r="C88" s="106">
        <f>IF(ISERROR(VLOOKUP($A88,NonEConsump,C$73,FALSE)/VLOOKUP($A88,IndCons,C$73,FALSE)),0,VLOOKUP($A88,NonEConsump,C$73,FALSE)/VLOOKUP($A88,IndCons,C$73,FALSE))</f>
        <v/>
      </c>
      <c r="D88" s="106">
        <f>IF(ISERROR(VLOOKUP($A88,NonEConsump,D$73,FALSE)/VLOOKUP($A88,IndCons,D$73,FALSE)),0,VLOOKUP($A88,NonEConsump,D$73,FALSE)/VLOOKUP($A88,IndCons,D$73,FALSE))</f>
        <v/>
      </c>
      <c r="E88" s="106">
        <f>IF(ISERROR(VLOOKUP($A88,NonEConsump,E$73,FALSE)/VLOOKUP($A88,IndCons,E$73,FALSE)),0,VLOOKUP($A88,NonEConsump,E$73,FALSE)/VLOOKUP($A88,IndCons,E$73,FALSE))</f>
        <v/>
      </c>
      <c r="F88" s="106">
        <f>IF(ISERROR(VLOOKUP($A88,NonEConsump,F$73,FALSE)/VLOOKUP($A88,IndCons,F$73,FALSE)),0,VLOOKUP($A88,NonEConsump,F$73,FALSE)/VLOOKUP($A88,IndCons,F$73,FALSE))</f>
        <v/>
      </c>
      <c r="G88" s="106">
        <f>IF(ISERROR(VLOOKUP($A88,NonEConsump,G$73,FALSE)/VLOOKUP($A88,IndCons,G$73,FALSE)),0,VLOOKUP($A88,NonEConsump,G$73,FALSE)/VLOOKUP($A88,IndCons,G$73,FALSE))</f>
        <v/>
      </c>
      <c r="H88" s="106">
        <f>IF(ISERROR(VLOOKUP($A88,NonEConsump,H$73,FALSE)/VLOOKUP($A88,IndCons,H$73,FALSE)),0,VLOOKUP($A88,NonEConsump,H$73,FALSE)/VLOOKUP($A88,IndCons,H$73,FALSE))</f>
        <v/>
      </c>
      <c r="I88" s="106">
        <f>IF(ISERROR(VLOOKUP($A88,NonEConsump,I$73,FALSE)/VLOOKUP($A88,IndCons,I$73,FALSE)),0,VLOOKUP($A88,NonEConsump,I$73,FALSE)/VLOOKUP($A88,IndCons,I$73,FALSE))</f>
        <v/>
      </c>
      <c r="J88" s="106">
        <f>IF(ISERROR(VLOOKUP($A88,NonEConsump,J$73,FALSE)/VLOOKUP($A88,IndCons,J$73,FALSE)),0,VLOOKUP($A88,NonEConsump,J$73,FALSE)/VLOOKUP($A88,IndCons,J$73,FALSE))</f>
        <v/>
      </c>
      <c r="K88" s="106">
        <f>IF(ISERROR(VLOOKUP($A88,NonEConsump,K$73,FALSE)/VLOOKUP($A88,IndCons,K$73,FALSE)),0,VLOOKUP($A88,NonEConsump,K$73,FALSE)/VLOOKUP($A88,IndCons,K$73,FALSE))</f>
        <v/>
      </c>
      <c r="L88" s="106">
        <f>IF(ISERROR(VLOOKUP($A88,NonEConsump,L$73,FALSE)/VLOOKUP($A88,IndCons,L$73,FALSE)),0,VLOOKUP($A88,NonEConsump,L$73,FALSE)/VLOOKUP($A88,IndCons,L$73,FALSE))</f>
        <v/>
      </c>
      <c r="M88" s="106">
        <f>IF(ISERROR(VLOOKUP($A88,NonEConsump,M$73,FALSE)/VLOOKUP($A88,IndCons,M$73,FALSE)),0,VLOOKUP($A88,NonEConsump,M$73,FALSE)/VLOOKUP($A88,IndCons,M$73,FALSE))</f>
        <v/>
      </c>
      <c r="N88" s="106">
        <f>IF(ISERROR(VLOOKUP($A88,NonEConsump,N$73,FALSE)/VLOOKUP($A88,IndCons,N$73,FALSE)),0,VLOOKUP($A88,NonEConsump,N$73,FALSE)/VLOOKUP($A88,IndCons,N$73,FALSE))</f>
        <v/>
      </c>
      <c r="O88" s="106">
        <f>IF(ISERROR(VLOOKUP($A88,NonEConsump,O$73,FALSE)/VLOOKUP($A88,IndCons,O$73,FALSE)),0,VLOOKUP($A88,NonEConsump,O$73,FALSE)/VLOOKUP($A88,IndCons,O$73,FALSE))</f>
        <v/>
      </c>
      <c r="P88" s="106">
        <f>IF(ISERROR(VLOOKUP($A88,NonEConsump,P$73,FALSE)/VLOOKUP($A88,IndCons,P$73,FALSE)),0,VLOOKUP($A88,NonEConsump,P$73,FALSE)/VLOOKUP($A88,IndCons,P$73,FALSE))</f>
        <v/>
      </c>
      <c r="Q88" s="106">
        <f>IF(ISERROR(VLOOKUP($A88,NonEConsump,Q$73,FALSE)/VLOOKUP($A88,IndCons,Q$73,FALSE)),0,VLOOKUP($A88,NonEConsump,Q$73,FALSE)/VLOOKUP($A88,IndCons,Q$73,FALSE))</f>
        <v/>
      </c>
      <c r="R88" s="106">
        <f>IF(ISERROR(VLOOKUP($A88,NonEConsump,R$73,FALSE)/VLOOKUP($A88,IndCons,R$73,FALSE)),0,VLOOKUP($A88,NonEConsump,R$73,FALSE)/VLOOKUP($A88,IndCons,R$73,FALSE))</f>
        <v/>
      </c>
      <c r="S88" s="106">
        <f>IF(ISERROR(VLOOKUP($A88,NonEConsump,S$73,FALSE)/VLOOKUP($A88,IndCons,S$73,FALSE)),0,VLOOKUP($A88,NonEConsump,S$73,FALSE)/VLOOKUP($A88,IndCons,S$73,FALSE))</f>
        <v/>
      </c>
      <c r="T88" s="106">
        <f>IF(ISERROR(VLOOKUP($A88,NonEConsump,T$73,FALSE)/VLOOKUP($A88,IndCons,T$73,FALSE)),0,VLOOKUP($A88,NonEConsump,T$73,FALSE)/VLOOKUP($A88,IndCons,T$73,FALSE))</f>
        <v/>
      </c>
      <c r="U88" s="106">
        <f>IF(ISERROR(VLOOKUP($A88,NonEConsump,U$73,FALSE)/VLOOKUP($A88,IndCons,U$73,FALSE)),0,VLOOKUP($A88,NonEConsump,U$73,FALSE)/VLOOKUP($A88,IndCons,U$73,FALSE))</f>
        <v/>
      </c>
      <c r="V88" s="106">
        <f>IF(ISERROR(VLOOKUP($A88,NonEConsump,V$73,FALSE)/VLOOKUP($A88,IndCons,V$73,FALSE)),0,VLOOKUP($A88,NonEConsump,V$73,FALSE)/VLOOKUP($A88,IndCons,V$73,FALSE))</f>
        <v/>
      </c>
      <c r="W88" s="106">
        <f>IF(ISERROR(VLOOKUP($A88,NonEConsump,W$73,FALSE)/VLOOKUP($A88,IndCons,W$73,FALSE)),0,VLOOKUP($A88,NonEConsump,W$73,FALSE)/VLOOKUP($A88,IndCons,W$73,FALSE))</f>
        <v/>
      </c>
      <c r="X88" s="106">
        <f>IF(ISERROR(VLOOKUP($A88,NonEConsump,X$73,FALSE)/VLOOKUP($A88,IndCons,X$73,FALSE)),0,VLOOKUP($A88,NonEConsump,X$73,FALSE)/VLOOKUP($A88,IndCons,X$73,FALSE))</f>
        <v/>
      </c>
      <c r="Y88" s="106">
        <f>IF(ISERROR(VLOOKUP($A88,NonEConsump,Y$73,FALSE)/VLOOKUP($A88,IndCons,Y$73,FALSE)),0,VLOOKUP($A88,NonEConsump,Y$73,FALSE)/VLOOKUP($A88,IndCons,Y$73,FALSE))</f>
        <v/>
      </c>
      <c r="Z88" s="106">
        <f>IF(ISERROR(VLOOKUP($A88,NonEConsump,Z$73,FALSE)/VLOOKUP($A88,IndCons,Z$73,FALSE)),0,VLOOKUP($A88,NonEConsump,Z$73,FALSE)/VLOOKUP($A88,IndCons,Z$73,FALSE))</f>
        <v/>
      </c>
      <c r="AA88" s="106">
        <f>IF(ISERROR(VLOOKUP($A88,NonEConsump,AA$73,FALSE)/VLOOKUP($A88,IndCons,AA$73,FALSE)),0,VLOOKUP($A88,NonEConsump,AA$73,FALSE)/VLOOKUP($A88,IndCons,AA$73,FALSE))</f>
        <v/>
      </c>
      <c r="AB88" s="106">
        <f>IF(ISERROR(VLOOKUP($A88,NonEConsump,AB$73,FALSE)/VLOOKUP($A88,IndCons,AB$73,FALSE)),0,VLOOKUP($A88,NonEConsump,AB$73,FALSE)/VLOOKUP($A88,IndCons,AB$73,FALSE))</f>
        <v/>
      </c>
      <c r="AC88" s="106">
        <f>IF(ISERROR(VLOOKUP($A88,NonEConsump,AC$73,FALSE)/VLOOKUP($A88,IndCons,AC$73,FALSE)),0,VLOOKUP($A88,NonEConsump,AC$73,FALSE)/VLOOKUP($A88,IndCons,AC$73,FALSE))</f>
        <v/>
      </c>
      <c r="AD88" s="106">
        <f>IF(ISERROR(VLOOKUP($A88,NonEConsump,AD$73,FALSE)/VLOOKUP($A88,IndCons,AD$73,FALSE)),0,VLOOKUP($A88,NonEConsump,AD$73,FALSE)/VLOOKUP($A88,IndCons,AD$73,FALSE))</f>
        <v/>
      </c>
      <c r="AE88" s="106" t="n"/>
      <c r="AF88" s="107" t="n"/>
    </row>
    <row r="89">
      <c r="A89" s="95" t="inlineStr">
        <is>
          <t>Residual Fuel</t>
        </is>
      </c>
      <c r="B89" s="106">
        <f>IF(ISERROR(VLOOKUP($A89,NonEConsump,B$73,FALSE)/VLOOKUP($A89,IndCons,B$73,FALSE)),0,VLOOKUP($A89,NonEConsump,B$73,FALSE)/VLOOKUP($A89,IndCons,B$73,FALSE))</f>
        <v/>
      </c>
      <c r="C89" s="106">
        <f>IF(ISERROR(VLOOKUP($A89,NonEConsump,C$73,FALSE)/VLOOKUP($A89,IndCons,C$73,FALSE)),0,VLOOKUP($A89,NonEConsump,C$73,FALSE)/VLOOKUP($A89,IndCons,C$73,FALSE))</f>
        <v/>
      </c>
      <c r="D89" s="106">
        <f>IF(ISERROR(VLOOKUP($A89,NonEConsump,D$73,FALSE)/VLOOKUP($A89,IndCons,D$73,FALSE)),0,VLOOKUP($A89,NonEConsump,D$73,FALSE)/VLOOKUP($A89,IndCons,D$73,FALSE))</f>
        <v/>
      </c>
      <c r="E89" s="106">
        <f>IF(ISERROR(VLOOKUP($A89,NonEConsump,E$73,FALSE)/VLOOKUP($A89,IndCons,E$73,FALSE)),0,VLOOKUP($A89,NonEConsump,E$73,FALSE)/VLOOKUP($A89,IndCons,E$73,FALSE))</f>
        <v/>
      </c>
      <c r="F89" s="106">
        <f>IF(ISERROR(VLOOKUP($A89,NonEConsump,F$73,FALSE)/VLOOKUP($A89,IndCons,F$73,FALSE)),0,VLOOKUP($A89,NonEConsump,F$73,FALSE)/VLOOKUP($A89,IndCons,F$73,FALSE))</f>
        <v/>
      </c>
      <c r="G89" s="106">
        <f>IF(ISERROR(VLOOKUP($A89,NonEConsump,G$73,FALSE)/VLOOKUP($A89,IndCons,G$73,FALSE)),0,VLOOKUP($A89,NonEConsump,G$73,FALSE)/VLOOKUP($A89,IndCons,G$73,FALSE))</f>
        <v/>
      </c>
      <c r="H89" s="106">
        <f>IF(ISERROR(VLOOKUP($A89,NonEConsump,H$73,FALSE)/VLOOKUP($A89,IndCons,H$73,FALSE)),0,VLOOKUP($A89,NonEConsump,H$73,FALSE)/VLOOKUP($A89,IndCons,H$73,FALSE))</f>
        <v/>
      </c>
      <c r="I89" s="106">
        <f>IF(ISERROR(VLOOKUP($A89,NonEConsump,I$73,FALSE)/VLOOKUP($A89,IndCons,I$73,FALSE)),0,VLOOKUP($A89,NonEConsump,I$73,FALSE)/VLOOKUP($A89,IndCons,I$73,FALSE))</f>
        <v/>
      </c>
      <c r="J89" s="106">
        <f>IF(ISERROR(VLOOKUP($A89,NonEConsump,J$73,FALSE)/VLOOKUP($A89,IndCons,J$73,FALSE)),0,VLOOKUP($A89,NonEConsump,J$73,FALSE)/VLOOKUP($A89,IndCons,J$73,FALSE))</f>
        <v/>
      </c>
      <c r="K89" s="106">
        <f>IF(ISERROR(VLOOKUP($A89,NonEConsump,K$73,FALSE)/VLOOKUP($A89,IndCons,K$73,FALSE)),0,VLOOKUP($A89,NonEConsump,K$73,FALSE)/VLOOKUP($A89,IndCons,K$73,FALSE))</f>
        <v/>
      </c>
      <c r="L89" s="106">
        <f>IF(ISERROR(VLOOKUP($A89,NonEConsump,L$73,FALSE)/VLOOKUP($A89,IndCons,L$73,FALSE)),0,VLOOKUP($A89,NonEConsump,L$73,FALSE)/VLOOKUP($A89,IndCons,L$73,FALSE))</f>
        <v/>
      </c>
      <c r="M89" s="106">
        <f>IF(ISERROR(VLOOKUP($A89,NonEConsump,M$73,FALSE)/VLOOKUP($A89,IndCons,M$73,FALSE)),0,VLOOKUP($A89,NonEConsump,M$73,FALSE)/VLOOKUP($A89,IndCons,M$73,FALSE))</f>
        <v/>
      </c>
      <c r="N89" s="106">
        <f>IF(ISERROR(VLOOKUP($A89,NonEConsump,N$73,FALSE)/VLOOKUP($A89,IndCons,N$73,FALSE)),0,VLOOKUP($A89,NonEConsump,N$73,FALSE)/VLOOKUP($A89,IndCons,N$73,FALSE))</f>
        <v/>
      </c>
      <c r="O89" s="106">
        <f>IF(ISERROR(VLOOKUP($A89,NonEConsump,O$73,FALSE)/VLOOKUP($A89,IndCons,O$73,FALSE)),0,VLOOKUP($A89,NonEConsump,O$73,FALSE)/VLOOKUP($A89,IndCons,O$73,FALSE))</f>
        <v/>
      </c>
      <c r="P89" s="106">
        <f>IF(ISERROR(VLOOKUP($A89,NonEConsump,P$73,FALSE)/VLOOKUP($A89,IndCons,P$73,FALSE)),0,VLOOKUP($A89,NonEConsump,P$73,FALSE)/VLOOKUP($A89,IndCons,P$73,FALSE))</f>
        <v/>
      </c>
      <c r="Q89" s="106">
        <f>IF(ISERROR(VLOOKUP($A89,NonEConsump,Q$73,FALSE)/VLOOKUP($A89,IndCons,Q$73,FALSE)),0,VLOOKUP($A89,NonEConsump,Q$73,FALSE)/VLOOKUP($A89,IndCons,Q$73,FALSE))</f>
        <v/>
      </c>
      <c r="R89" s="106">
        <f>IF(ISERROR(VLOOKUP($A89,NonEConsump,R$73,FALSE)/VLOOKUP($A89,IndCons,R$73,FALSE)),0,VLOOKUP($A89,NonEConsump,R$73,FALSE)/VLOOKUP($A89,IndCons,R$73,FALSE))</f>
        <v/>
      </c>
      <c r="S89" s="106">
        <f>IF(ISERROR(VLOOKUP($A89,NonEConsump,S$73,FALSE)/VLOOKUP($A89,IndCons,S$73,FALSE)),0,VLOOKUP($A89,NonEConsump,S$73,FALSE)/VLOOKUP($A89,IndCons,S$73,FALSE))</f>
        <v/>
      </c>
      <c r="T89" s="106">
        <f>IF(ISERROR(VLOOKUP($A89,NonEConsump,T$73,FALSE)/VLOOKUP($A89,IndCons,T$73,FALSE)),0,VLOOKUP($A89,NonEConsump,T$73,FALSE)/VLOOKUP($A89,IndCons,T$73,FALSE))</f>
        <v/>
      </c>
      <c r="U89" s="106">
        <f>IF(ISERROR(VLOOKUP($A89,NonEConsump,U$73,FALSE)/VLOOKUP($A89,IndCons,U$73,FALSE)),0,VLOOKUP($A89,NonEConsump,U$73,FALSE)/VLOOKUP($A89,IndCons,U$73,FALSE))</f>
        <v/>
      </c>
      <c r="V89" s="106">
        <f>IF(ISERROR(VLOOKUP($A89,NonEConsump,V$73,FALSE)/VLOOKUP($A89,IndCons,V$73,FALSE)),0,VLOOKUP($A89,NonEConsump,V$73,FALSE)/VLOOKUP($A89,IndCons,V$73,FALSE))</f>
        <v/>
      </c>
      <c r="W89" s="106">
        <f>IF(ISERROR(VLOOKUP($A89,NonEConsump,W$73,FALSE)/VLOOKUP($A89,IndCons,W$73,FALSE)),0,VLOOKUP($A89,NonEConsump,W$73,FALSE)/VLOOKUP($A89,IndCons,W$73,FALSE))</f>
        <v/>
      </c>
      <c r="X89" s="106">
        <f>IF(ISERROR(VLOOKUP($A89,NonEConsump,X$73,FALSE)/VLOOKUP($A89,IndCons,X$73,FALSE)),0,VLOOKUP($A89,NonEConsump,X$73,FALSE)/VLOOKUP($A89,IndCons,X$73,FALSE))</f>
        <v/>
      </c>
      <c r="Y89" s="106">
        <f>IF(ISERROR(VLOOKUP($A89,NonEConsump,Y$73,FALSE)/VLOOKUP($A89,IndCons,Y$73,FALSE)),0,VLOOKUP($A89,NonEConsump,Y$73,FALSE)/VLOOKUP($A89,IndCons,Y$73,FALSE))</f>
        <v/>
      </c>
      <c r="Z89" s="106">
        <f>IF(ISERROR(VLOOKUP($A89,NonEConsump,Z$73,FALSE)/VLOOKUP($A89,IndCons,Z$73,FALSE)),0,VLOOKUP($A89,NonEConsump,Z$73,FALSE)/VLOOKUP($A89,IndCons,Z$73,FALSE))</f>
        <v/>
      </c>
      <c r="AA89" s="106">
        <f>IF(ISERROR(VLOOKUP($A89,NonEConsump,AA$73,FALSE)/VLOOKUP($A89,IndCons,AA$73,FALSE)),0,VLOOKUP($A89,NonEConsump,AA$73,FALSE)/VLOOKUP($A89,IndCons,AA$73,FALSE))</f>
        <v/>
      </c>
      <c r="AB89" s="106">
        <f>IF(ISERROR(VLOOKUP($A89,NonEConsump,AB$73,FALSE)/VLOOKUP($A89,IndCons,AB$73,FALSE)),0,VLOOKUP($A89,NonEConsump,AB$73,FALSE)/VLOOKUP($A89,IndCons,AB$73,FALSE))</f>
        <v/>
      </c>
      <c r="AC89" s="106">
        <f>IF(ISERROR(VLOOKUP($A89,NonEConsump,AC$73,FALSE)/VLOOKUP($A89,IndCons,AC$73,FALSE)),0,VLOOKUP($A89,NonEConsump,AC$73,FALSE)/VLOOKUP($A89,IndCons,AC$73,FALSE))</f>
        <v/>
      </c>
      <c r="AD89" s="106">
        <f>IF(ISERROR(VLOOKUP($A89,NonEConsump,AD$73,FALSE)/VLOOKUP($A89,IndCons,AD$73,FALSE)),0,VLOOKUP($A89,NonEConsump,AD$73,FALSE)/VLOOKUP($A89,IndCons,AD$73,FALSE))</f>
        <v/>
      </c>
      <c r="AE89" s="106" t="n"/>
      <c r="AF89" s="107" t="n"/>
    </row>
    <row r="90">
      <c r="A90" s="95" t="inlineStr">
        <is>
          <t>Waxes</t>
        </is>
      </c>
      <c r="B90" s="106">
        <f>IF(ISERROR(VLOOKUP($A90,NonEConsump,B$73,FALSE)/VLOOKUP($A90,IndCons,B$73,FALSE)),0,VLOOKUP($A90,NonEConsump,B$73,FALSE)/VLOOKUP($A90,IndCons,B$73,FALSE))</f>
        <v/>
      </c>
      <c r="C90" s="106">
        <f>IF(ISERROR(VLOOKUP($A90,NonEConsump,C$73,FALSE)/VLOOKUP($A90,IndCons,C$73,FALSE)),0,VLOOKUP($A90,NonEConsump,C$73,FALSE)/VLOOKUP($A90,IndCons,C$73,FALSE))</f>
        <v/>
      </c>
      <c r="D90" s="106">
        <f>IF(ISERROR(VLOOKUP($A90,NonEConsump,D$73,FALSE)/VLOOKUP($A90,IndCons,D$73,FALSE)),0,VLOOKUP($A90,NonEConsump,D$73,FALSE)/VLOOKUP($A90,IndCons,D$73,FALSE))</f>
        <v/>
      </c>
      <c r="E90" s="106">
        <f>IF(ISERROR(VLOOKUP($A90,NonEConsump,E$73,FALSE)/VLOOKUP($A90,IndCons,E$73,FALSE)),0,VLOOKUP($A90,NonEConsump,E$73,FALSE)/VLOOKUP($A90,IndCons,E$73,FALSE))</f>
        <v/>
      </c>
      <c r="F90" s="106">
        <f>IF(ISERROR(VLOOKUP($A90,NonEConsump,F$73,FALSE)/VLOOKUP($A90,IndCons,F$73,FALSE)),0,VLOOKUP($A90,NonEConsump,F$73,FALSE)/VLOOKUP($A90,IndCons,F$73,FALSE))</f>
        <v/>
      </c>
      <c r="G90" s="106">
        <f>IF(ISERROR(VLOOKUP($A90,NonEConsump,G$73,FALSE)/VLOOKUP($A90,IndCons,G$73,FALSE)),0,VLOOKUP($A90,NonEConsump,G$73,FALSE)/VLOOKUP($A90,IndCons,G$73,FALSE))</f>
        <v/>
      </c>
      <c r="H90" s="106">
        <f>IF(ISERROR(VLOOKUP($A90,NonEConsump,H$73,FALSE)/VLOOKUP($A90,IndCons,H$73,FALSE)),0,VLOOKUP($A90,NonEConsump,H$73,FALSE)/VLOOKUP($A90,IndCons,H$73,FALSE))</f>
        <v/>
      </c>
      <c r="I90" s="106">
        <f>IF(ISERROR(VLOOKUP($A90,NonEConsump,I$73,FALSE)/VLOOKUP($A90,IndCons,I$73,FALSE)),0,VLOOKUP($A90,NonEConsump,I$73,FALSE)/VLOOKUP($A90,IndCons,I$73,FALSE))</f>
        <v/>
      </c>
      <c r="J90" s="106">
        <f>IF(ISERROR(VLOOKUP($A90,NonEConsump,J$73,FALSE)/VLOOKUP($A90,IndCons,J$73,FALSE)),0,VLOOKUP($A90,NonEConsump,J$73,FALSE)/VLOOKUP($A90,IndCons,J$73,FALSE))</f>
        <v/>
      </c>
      <c r="K90" s="106">
        <f>IF(ISERROR(VLOOKUP($A90,NonEConsump,K$73,FALSE)/VLOOKUP($A90,IndCons,K$73,FALSE)),0,VLOOKUP($A90,NonEConsump,K$73,FALSE)/VLOOKUP($A90,IndCons,K$73,FALSE))</f>
        <v/>
      </c>
      <c r="L90" s="106">
        <f>IF(ISERROR(VLOOKUP($A90,NonEConsump,L$73,FALSE)/VLOOKUP($A90,IndCons,L$73,FALSE)),0,VLOOKUP($A90,NonEConsump,L$73,FALSE)/VLOOKUP($A90,IndCons,L$73,FALSE))</f>
        <v/>
      </c>
      <c r="M90" s="106">
        <f>IF(ISERROR(VLOOKUP($A90,NonEConsump,M$73,FALSE)/VLOOKUP($A90,IndCons,M$73,FALSE)),0,VLOOKUP($A90,NonEConsump,M$73,FALSE)/VLOOKUP($A90,IndCons,M$73,FALSE))</f>
        <v/>
      </c>
      <c r="N90" s="106">
        <f>IF(ISERROR(VLOOKUP($A90,NonEConsump,N$73,FALSE)/VLOOKUP($A90,IndCons,N$73,FALSE)),0,VLOOKUP($A90,NonEConsump,N$73,FALSE)/VLOOKUP($A90,IndCons,N$73,FALSE))</f>
        <v/>
      </c>
      <c r="O90" s="106">
        <f>IF(ISERROR(VLOOKUP($A90,NonEConsump,O$73,FALSE)/VLOOKUP($A90,IndCons,O$73,FALSE)),0,VLOOKUP($A90,NonEConsump,O$73,FALSE)/VLOOKUP($A90,IndCons,O$73,FALSE))</f>
        <v/>
      </c>
      <c r="P90" s="106">
        <f>IF(ISERROR(VLOOKUP($A90,NonEConsump,P$73,FALSE)/VLOOKUP($A90,IndCons,P$73,FALSE)),0,VLOOKUP($A90,NonEConsump,P$73,FALSE)/VLOOKUP($A90,IndCons,P$73,FALSE))</f>
        <v/>
      </c>
      <c r="Q90" s="106">
        <f>IF(ISERROR(VLOOKUP($A90,NonEConsump,Q$73,FALSE)/VLOOKUP($A90,IndCons,Q$73,FALSE)),0,VLOOKUP($A90,NonEConsump,Q$73,FALSE)/VLOOKUP($A90,IndCons,Q$73,FALSE))</f>
        <v/>
      </c>
      <c r="R90" s="106">
        <f>IF(ISERROR(VLOOKUP($A90,NonEConsump,R$73,FALSE)/VLOOKUP($A90,IndCons,R$73,FALSE)),0,VLOOKUP($A90,NonEConsump,R$73,FALSE)/VLOOKUP($A90,IndCons,R$73,FALSE))</f>
        <v/>
      </c>
      <c r="S90" s="106">
        <f>IF(ISERROR(VLOOKUP($A90,NonEConsump,S$73,FALSE)/VLOOKUP($A90,IndCons,S$73,FALSE)),0,VLOOKUP($A90,NonEConsump,S$73,FALSE)/VLOOKUP($A90,IndCons,S$73,FALSE))</f>
        <v/>
      </c>
      <c r="T90" s="106">
        <f>IF(ISERROR(VLOOKUP($A90,NonEConsump,T$73,FALSE)/VLOOKUP($A90,IndCons,T$73,FALSE)),0,VLOOKUP($A90,NonEConsump,T$73,FALSE)/VLOOKUP($A90,IndCons,T$73,FALSE))</f>
        <v/>
      </c>
      <c r="U90" s="106">
        <f>IF(ISERROR(VLOOKUP($A90,NonEConsump,U$73,FALSE)/VLOOKUP($A90,IndCons,U$73,FALSE)),0,VLOOKUP($A90,NonEConsump,U$73,FALSE)/VLOOKUP($A90,IndCons,U$73,FALSE))</f>
        <v/>
      </c>
      <c r="V90" s="106">
        <f>IF(ISERROR(VLOOKUP($A90,NonEConsump,V$73,FALSE)/VLOOKUP($A90,IndCons,V$73,FALSE)),0,VLOOKUP($A90,NonEConsump,V$73,FALSE)/VLOOKUP($A90,IndCons,V$73,FALSE))</f>
        <v/>
      </c>
      <c r="W90" s="106">
        <f>IF(ISERROR(VLOOKUP($A90,NonEConsump,W$73,FALSE)/VLOOKUP($A90,IndCons,W$73,FALSE)),0,VLOOKUP($A90,NonEConsump,W$73,FALSE)/VLOOKUP($A90,IndCons,W$73,FALSE))</f>
        <v/>
      </c>
      <c r="X90" s="106">
        <f>IF(ISERROR(VLOOKUP($A90,NonEConsump,X$73,FALSE)/VLOOKUP($A90,IndCons,X$73,FALSE)),0,VLOOKUP($A90,NonEConsump,X$73,FALSE)/VLOOKUP($A90,IndCons,X$73,FALSE))</f>
        <v/>
      </c>
      <c r="Y90" s="106">
        <f>IF(ISERROR(VLOOKUP($A90,NonEConsump,Y$73,FALSE)/VLOOKUP($A90,IndCons,Y$73,FALSE)),0,VLOOKUP($A90,NonEConsump,Y$73,FALSE)/VLOOKUP($A90,IndCons,Y$73,FALSE))</f>
        <v/>
      </c>
      <c r="Z90" s="106">
        <f>IF(ISERROR(VLOOKUP($A90,NonEConsump,Z$73,FALSE)/VLOOKUP($A90,IndCons,Z$73,FALSE)),0,VLOOKUP($A90,NonEConsump,Z$73,FALSE)/VLOOKUP($A90,IndCons,Z$73,FALSE))</f>
        <v/>
      </c>
      <c r="AA90" s="106">
        <f>IF(ISERROR(VLOOKUP($A90,NonEConsump,AA$73,FALSE)/VLOOKUP($A90,IndCons,AA$73,FALSE)),0,VLOOKUP($A90,NonEConsump,AA$73,FALSE)/VLOOKUP($A90,IndCons,AA$73,FALSE))</f>
        <v/>
      </c>
      <c r="AB90" s="106">
        <f>IF(ISERROR(VLOOKUP($A90,NonEConsump,AB$73,FALSE)/VLOOKUP($A90,IndCons,AB$73,FALSE)),0,VLOOKUP($A90,NonEConsump,AB$73,FALSE)/VLOOKUP($A90,IndCons,AB$73,FALSE))</f>
        <v/>
      </c>
      <c r="AC90" s="106">
        <f>IF(ISERROR(VLOOKUP($A90,NonEConsump,AC$73,FALSE)/VLOOKUP($A90,IndCons,AC$73,FALSE)),0,VLOOKUP($A90,NonEConsump,AC$73,FALSE)/VLOOKUP($A90,IndCons,AC$73,FALSE))</f>
        <v/>
      </c>
      <c r="AD90" s="106">
        <f>IF(ISERROR(VLOOKUP($A90,NonEConsump,AD$73,FALSE)/VLOOKUP($A90,IndCons,AD$73,FALSE)),0,VLOOKUP($A90,NonEConsump,AD$73,FALSE)/VLOOKUP($A90,IndCons,AD$73,FALSE))</f>
        <v/>
      </c>
      <c r="AE90" s="106" t="n"/>
      <c r="AF90" s="107" t="n"/>
    </row>
    <row r="91" ht="14" customHeight="1" s="163" thickBot="1">
      <c r="A91" s="95" t="inlineStr">
        <is>
          <t>Misc. Petro Products</t>
        </is>
      </c>
      <c r="B91" s="106">
        <f>IF(ISERROR(VLOOKUP($A91,NonEConsump,B$73,FALSE)/VLOOKUP($A91,IndCons,B$73,FALSE)),0,VLOOKUP($A91,NonEConsump,B$73,FALSE)/VLOOKUP($A91,IndCons,B$73,FALSE))</f>
        <v/>
      </c>
      <c r="C91" s="106">
        <f>IF(ISERROR(VLOOKUP($A91,NonEConsump,C$73,FALSE)/VLOOKUP($A91,IndCons,C$73,FALSE)),0,VLOOKUP($A91,NonEConsump,C$73,FALSE)/VLOOKUP($A91,IndCons,C$73,FALSE))</f>
        <v/>
      </c>
      <c r="D91" s="106">
        <f>IF(ISERROR(VLOOKUP($A91,NonEConsump,D$73,FALSE)/VLOOKUP($A91,IndCons,D$73,FALSE)),0,VLOOKUP($A91,NonEConsump,D$73,FALSE)/VLOOKUP($A91,IndCons,D$73,FALSE))</f>
        <v/>
      </c>
      <c r="E91" s="106">
        <f>IF(ISERROR(VLOOKUP($A91,NonEConsump,E$73,FALSE)/VLOOKUP($A91,IndCons,E$73,FALSE)),0,VLOOKUP($A91,NonEConsump,E$73,FALSE)/VLOOKUP($A91,IndCons,E$73,FALSE))</f>
        <v/>
      </c>
      <c r="F91" s="106">
        <f>IF(ISERROR(VLOOKUP($A91,NonEConsump,F$73,FALSE)/VLOOKUP($A91,IndCons,F$73,FALSE)),0,VLOOKUP($A91,NonEConsump,F$73,FALSE)/VLOOKUP($A91,IndCons,F$73,FALSE))</f>
        <v/>
      </c>
      <c r="G91" s="106">
        <f>IF(ISERROR(VLOOKUP($A91,NonEConsump,G$73,FALSE)/VLOOKUP($A91,IndCons,G$73,FALSE)),0,VLOOKUP($A91,NonEConsump,G$73,FALSE)/VLOOKUP($A91,IndCons,G$73,FALSE))</f>
        <v/>
      </c>
      <c r="H91" s="106">
        <f>IF(ISERROR(VLOOKUP($A91,NonEConsump,H$73,FALSE)/VLOOKUP($A91,IndCons,H$73,FALSE)),0,VLOOKUP($A91,NonEConsump,H$73,FALSE)/VLOOKUP($A91,IndCons,H$73,FALSE))</f>
        <v/>
      </c>
      <c r="I91" s="106">
        <f>IF(ISERROR(VLOOKUP($A91,NonEConsump,I$73,FALSE)/VLOOKUP($A91,IndCons,I$73,FALSE)),0,VLOOKUP($A91,NonEConsump,I$73,FALSE)/VLOOKUP($A91,IndCons,I$73,FALSE))</f>
        <v/>
      </c>
      <c r="J91" s="106">
        <f>IF(ISERROR(VLOOKUP($A91,NonEConsump,J$73,FALSE)/VLOOKUP($A91,IndCons,J$73,FALSE)),0,VLOOKUP($A91,NonEConsump,J$73,FALSE)/VLOOKUP($A91,IndCons,J$73,FALSE))</f>
        <v/>
      </c>
      <c r="K91" s="106">
        <f>IF(ISERROR(VLOOKUP($A91,NonEConsump,K$73,FALSE)/VLOOKUP($A91,IndCons,K$73,FALSE)),0,VLOOKUP($A91,NonEConsump,K$73,FALSE)/VLOOKUP($A91,IndCons,K$73,FALSE))</f>
        <v/>
      </c>
      <c r="L91" s="106">
        <f>IF(ISERROR(VLOOKUP($A91,NonEConsump,L$73,FALSE)/VLOOKUP($A91,IndCons,L$73,FALSE)),0,VLOOKUP($A91,NonEConsump,L$73,FALSE)/VLOOKUP($A91,IndCons,L$73,FALSE))</f>
        <v/>
      </c>
      <c r="M91" s="106">
        <f>IF(ISERROR(VLOOKUP($A91,NonEConsump,M$73,FALSE)/VLOOKUP($A91,IndCons,M$73,FALSE)),0,VLOOKUP($A91,NonEConsump,M$73,FALSE)/VLOOKUP($A91,IndCons,M$73,FALSE))</f>
        <v/>
      </c>
      <c r="N91" s="106">
        <f>IF(ISERROR(VLOOKUP($A91,NonEConsump,N$73,FALSE)/VLOOKUP($A91,IndCons,N$73,FALSE)),0,VLOOKUP($A91,NonEConsump,N$73,FALSE)/VLOOKUP($A91,IndCons,N$73,FALSE))</f>
        <v/>
      </c>
      <c r="O91" s="106">
        <f>IF(ISERROR(VLOOKUP($A91,NonEConsump,O$73,FALSE)/VLOOKUP($A91,IndCons,O$73,FALSE)),0,VLOOKUP($A91,NonEConsump,O$73,FALSE)/VLOOKUP($A91,IndCons,O$73,FALSE))</f>
        <v/>
      </c>
      <c r="P91" s="106">
        <f>IF(ISERROR(VLOOKUP($A91,NonEConsump,P$73,FALSE)/VLOOKUP($A91,IndCons,P$73,FALSE)),0,VLOOKUP($A91,NonEConsump,P$73,FALSE)/VLOOKUP($A91,IndCons,P$73,FALSE))</f>
        <v/>
      </c>
      <c r="Q91" s="106">
        <f>IF(ISERROR(VLOOKUP($A91,NonEConsump,Q$73,FALSE)/VLOOKUP($A91,IndCons,Q$73,FALSE)),0,VLOOKUP($A91,NonEConsump,Q$73,FALSE)/VLOOKUP($A91,IndCons,Q$73,FALSE))</f>
        <v/>
      </c>
      <c r="R91" s="106">
        <f>IF(ISERROR(VLOOKUP($A91,NonEConsump,R$73,FALSE)/VLOOKUP($A91,IndCons,R$73,FALSE)),0,VLOOKUP($A91,NonEConsump,R$73,FALSE)/VLOOKUP($A91,IndCons,R$73,FALSE))</f>
        <v/>
      </c>
      <c r="S91" s="106">
        <f>IF(ISERROR(VLOOKUP($A91,NonEConsump,S$73,FALSE)/VLOOKUP($A91,IndCons,S$73,FALSE)),0,VLOOKUP($A91,NonEConsump,S$73,FALSE)/VLOOKUP($A91,IndCons,S$73,FALSE))</f>
        <v/>
      </c>
      <c r="T91" s="106">
        <f>IF(ISERROR(VLOOKUP($A91,NonEConsump,T$73,FALSE)/VLOOKUP($A91,IndCons,T$73,FALSE)),0,VLOOKUP($A91,NonEConsump,T$73,FALSE)/VLOOKUP($A91,IndCons,T$73,FALSE))</f>
        <v/>
      </c>
      <c r="U91" s="106">
        <f>IF(ISERROR(VLOOKUP($A91,NonEConsump,U$73,FALSE)/VLOOKUP($A91,IndCons,U$73,FALSE)),0,VLOOKUP($A91,NonEConsump,U$73,FALSE)/VLOOKUP($A91,IndCons,U$73,FALSE))</f>
        <v/>
      </c>
      <c r="V91" s="106">
        <f>IF(ISERROR(VLOOKUP($A91,NonEConsump,V$73,FALSE)/VLOOKUP($A91,IndCons,V$73,FALSE)),0,VLOOKUP($A91,NonEConsump,V$73,FALSE)/VLOOKUP($A91,IndCons,V$73,FALSE))</f>
        <v/>
      </c>
      <c r="W91" s="106">
        <f>IF(ISERROR(VLOOKUP($A91,NonEConsump,W$73,FALSE)/VLOOKUP($A91,IndCons,W$73,FALSE)),0,VLOOKUP($A91,NonEConsump,W$73,FALSE)/VLOOKUP($A91,IndCons,W$73,FALSE))</f>
        <v/>
      </c>
      <c r="X91" s="106">
        <f>IF(ISERROR(VLOOKUP($A91,NonEConsump,X$73,FALSE)/VLOOKUP($A91,IndCons,X$73,FALSE)),0,VLOOKUP($A91,NonEConsump,X$73,FALSE)/VLOOKUP($A91,IndCons,X$73,FALSE))</f>
        <v/>
      </c>
      <c r="Y91" s="106">
        <f>IF(ISERROR(VLOOKUP($A91,NonEConsump,Y$73,FALSE)/VLOOKUP($A91,IndCons,Y$73,FALSE)),0,VLOOKUP($A91,NonEConsump,Y$73,FALSE)/VLOOKUP($A91,IndCons,Y$73,FALSE))</f>
        <v/>
      </c>
      <c r="Z91" s="106">
        <f>IF(ISERROR(VLOOKUP($A91,NonEConsump,Z$73,FALSE)/VLOOKUP($A91,IndCons,Z$73,FALSE)),0,VLOOKUP($A91,NonEConsump,Z$73,FALSE)/VLOOKUP($A91,IndCons,Z$73,FALSE))</f>
        <v/>
      </c>
      <c r="AA91" s="106">
        <f>IF(ISERROR(VLOOKUP($A91,NonEConsump,AA$73,FALSE)/VLOOKUP($A91,IndCons,AA$73,FALSE)),0,VLOOKUP($A91,NonEConsump,AA$73,FALSE)/VLOOKUP($A91,IndCons,AA$73,FALSE))</f>
        <v/>
      </c>
      <c r="AB91" s="106">
        <f>IF(ISERROR(VLOOKUP($A91,NonEConsump,AB$73,FALSE)/VLOOKUP($A91,IndCons,AB$73,FALSE)),0,VLOOKUP($A91,NonEConsump,AB$73,FALSE)/VLOOKUP($A91,IndCons,AB$73,FALSE))</f>
        <v/>
      </c>
      <c r="AC91" s="106">
        <f>IF(ISERROR(VLOOKUP($A91,NonEConsump,AC$73,FALSE)/VLOOKUP($A91,IndCons,AC$73,FALSE)),0,VLOOKUP($A91,NonEConsump,AC$73,FALSE)/VLOOKUP($A91,IndCons,AC$73,FALSE))</f>
        <v/>
      </c>
      <c r="AD91" s="106">
        <f>IF(ISERROR(VLOOKUP($A91,NonEConsump,AD$73,FALSE)/VLOOKUP($A91,IndCons,AD$73,FALSE)),0,VLOOKUP($A91,NonEConsump,AD$73,FALSE)/VLOOKUP($A91,IndCons,AD$73,FALSE))</f>
        <v/>
      </c>
      <c r="AE91" s="108" t="n"/>
      <c r="AF91" s="109" t="n"/>
    </row>
    <row r="92">
      <c r="A92" s="110" t="inlineStr">
        <is>
          <t>Other Coal</t>
        </is>
      </c>
      <c r="B92" s="111">
        <f>IF(ISERROR(VLOOKUP($A92,NonEConsump,B$73,FALSE)/VLOOKUP($A92,IndCons,B$73,FALSE)),0,VLOOKUP($A92,NonEConsump,B$73,FALSE)/VLOOKUP($A92,IndCons,B$73,FALSE))</f>
        <v/>
      </c>
      <c r="C92" s="111">
        <f>IF(ISERROR(VLOOKUP($A92,NonEConsump,C$73,FALSE)/VLOOKUP($A92,IndCons,C$73,FALSE)),0,VLOOKUP($A92,NonEConsump,C$73,FALSE)/VLOOKUP($A92,IndCons,C$73,FALSE))</f>
        <v/>
      </c>
      <c r="D92" s="111">
        <f>IF(ISERROR(VLOOKUP($A92,NonEConsump,D$73,FALSE)/VLOOKUP($A92,IndCons,D$73,FALSE)),0,VLOOKUP($A92,NonEConsump,D$73,FALSE)/VLOOKUP($A92,IndCons,D$73,FALSE))</f>
        <v/>
      </c>
      <c r="E92" s="111">
        <f>IF(ISERROR(VLOOKUP($A92,NonEConsump,E$73,FALSE)/VLOOKUP($A92,IndCons,E$73,FALSE)),0,VLOOKUP($A92,NonEConsump,E$73,FALSE)/VLOOKUP($A92,IndCons,E$73,FALSE))</f>
        <v/>
      </c>
      <c r="F92" s="111">
        <f>IF(ISERROR(VLOOKUP($A92,NonEConsump,F$73,FALSE)/VLOOKUP($A92,IndCons,F$73,FALSE)),0,VLOOKUP($A92,NonEConsump,F$73,FALSE)/VLOOKUP($A92,IndCons,F$73,FALSE))</f>
        <v/>
      </c>
      <c r="G92" s="111">
        <f>IF(ISERROR(VLOOKUP($A92,NonEConsump,G$73,FALSE)/VLOOKUP($A92,IndCons,G$73,FALSE)),0,VLOOKUP($A92,NonEConsump,G$73,FALSE)/VLOOKUP($A92,IndCons,G$73,FALSE))</f>
        <v/>
      </c>
      <c r="H92" s="111">
        <f>IF(ISERROR(VLOOKUP($A92,NonEConsump,H$73,FALSE)/VLOOKUP($A92,IndCons,H$73,FALSE)),0,VLOOKUP($A92,NonEConsump,H$73,FALSE)/VLOOKUP($A92,IndCons,H$73,FALSE))</f>
        <v/>
      </c>
      <c r="I92" s="111">
        <f>IF(ISERROR(VLOOKUP($A92,NonEConsump,I$73,FALSE)/VLOOKUP($A92,IndCons,I$73,FALSE)),0,VLOOKUP($A92,NonEConsump,I$73,FALSE)/VLOOKUP($A92,IndCons,I$73,FALSE))</f>
        <v/>
      </c>
      <c r="J92" s="111">
        <f>IF(ISERROR(VLOOKUP($A92,NonEConsump,J$73,FALSE)/VLOOKUP($A92,IndCons,J$73,FALSE)),0,VLOOKUP($A92,NonEConsump,J$73,FALSE)/VLOOKUP($A92,IndCons,J$73,FALSE))</f>
        <v/>
      </c>
      <c r="K92" s="111">
        <f>IF(ISERROR(VLOOKUP($A92,NonEConsump,K$73,FALSE)/VLOOKUP($A92,IndCons,K$73,FALSE)),0,VLOOKUP($A92,NonEConsump,K$73,FALSE)/VLOOKUP($A92,IndCons,K$73,FALSE))</f>
        <v/>
      </c>
      <c r="L92" s="111">
        <f>IF(ISERROR(VLOOKUP($A92,NonEConsump,L$73,FALSE)/VLOOKUP($A92,IndCons,L$73,FALSE)),0,VLOOKUP($A92,NonEConsump,L$73,FALSE)/VLOOKUP($A92,IndCons,L$73,FALSE))</f>
        <v/>
      </c>
      <c r="M92" s="111">
        <f>IF(ISERROR(VLOOKUP($A92,NonEConsump,M$73,FALSE)/VLOOKUP($A92,IndCons,M$73,FALSE)),0,VLOOKUP($A92,NonEConsump,M$73,FALSE)/VLOOKUP($A92,IndCons,M$73,FALSE))</f>
        <v/>
      </c>
      <c r="N92" s="111">
        <f>IF(ISERROR(VLOOKUP($A92,NonEConsump,N$73,FALSE)/VLOOKUP($A92,IndCons,N$73,FALSE)),0,VLOOKUP($A92,NonEConsump,N$73,FALSE)/VLOOKUP($A92,IndCons,N$73,FALSE))</f>
        <v/>
      </c>
      <c r="O92" s="111">
        <f>IF(ISERROR(VLOOKUP($A92,NonEConsump,O$73,FALSE)/VLOOKUP($A92,IndCons,O$73,FALSE)),0,VLOOKUP($A92,NonEConsump,O$73,FALSE)/VLOOKUP($A92,IndCons,O$73,FALSE))</f>
        <v/>
      </c>
      <c r="P92" s="111">
        <f>IF(ISERROR(VLOOKUP($A92,NonEConsump,P$73,FALSE)/VLOOKUP($A92,IndCons,P$73,FALSE)),0,VLOOKUP($A92,NonEConsump,P$73,FALSE)/VLOOKUP($A92,IndCons,P$73,FALSE))</f>
        <v/>
      </c>
      <c r="Q92" s="111">
        <f>IF(ISERROR(VLOOKUP($A92,NonEConsump,Q$73,FALSE)/VLOOKUP($A92,IndCons,Q$73,FALSE)),0,VLOOKUP($A92,NonEConsump,Q$73,FALSE)/VLOOKUP($A92,IndCons,Q$73,FALSE))</f>
        <v/>
      </c>
      <c r="R92" s="111">
        <f>IF(ISERROR(VLOOKUP($A92,NonEConsump,R$73,FALSE)/VLOOKUP($A92,IndCons,R$73,FALSE)),0,VLOOKUP($A92,NonEConsump,R$73,FALSE)/VLOOKUP($A92,IndCons,R$73,FALSE))</f>
        <v/>
      </c>
      <c r="S92" s="111">
        <f>IF(ISERROR(VLOOKUP($A92,NonEConsump,S$73,FALSE)/VLOOKUP($A92,IndCons,S$73,FALSE)),0,VLOOKUP($A92,NonEConsump,S$73,FALSE)/VLOOKUP($A92,IndCons,S$73,FALSE))</f>
        <v/>
      </c>
      <c r="T92" s="111">
        <f>IF(ISERROR(VLOOKUP($A92,NonEConsump,T$73,FALSE)/VLOOKUP($A92,IndCons,T$73,FALSE)),0,VLOOKUP($A92,NonEConsump,T$73,FALSE)/VLOOKUP($A92,IndCons,T$73,FALSE))</f>
        <v/>
      </c>
      <c r="U92" s="111">
        <f>IF(ISERROR(VLOOKUP($A92,NonEConsump,U$73,FALSE)/VLOOKUP($A92,IndCons,U$73,FALSE)),0,VLOOKUP($A92,NonEConsump,U$73,FALSE)/VLOOKUP($A92,IndCons,U$73,FALSE))</f>
        <v/>
      </c>
      <c r="V92" s="111">
        <f>IF(ISERROR(VLOOKUP($A92,NonEConsump,V$73,FALSE)/VLOOKUP($A92,IndCons,V$73,FALSE)),0,VLOOKUP($A92,NonEConsump,V$73,FALSE)/VLOOKUP($A92,IndCons,V$73,FALSE))</f>
        <v/>
      </c>
      <c r="W92" s="111">
        <f>IF(ISERROR(VLOOKUP($A92,NonEConsump,W$73,FALSE)/VLOOKUP($A92,IndCons,W$73,FALSE)),0,VLOOKUP($A92,NonEConsump,W$73,FALSE)/VLOOKUP($A92,IndCons,W$73,FALSE))</f>
        <v/>
      </c>
      <c r="X92" s="111">
        <f>IF(ISERROR(VLOOKUP($A92,NonEConsump,X$73,FALSE)/VLOOKUP($A92,IndCons,X$73,FALSE)),0,VLOOKUP($A92,NonEConsump,X$73,FALSE)/VLOOKUP($A92,IndCons,X$73,FALSE))</f>
        <v/>
      </c>
      <c r="Y92" s="111">
        <f>IF(ISERROR(VLOOKUP($A92,NonEConsump,Y$73,FALSE)/VLOOKUP($A92,IndCons,Y$73,FALSE)),0,VLOOKUP($A92,NonEConsump,Y$73,FALSE)/VLOOKUP($A92,IndCons,Y$73,FALSE))</f>
        <v/>
      </c>
      <c r="Z92" s="111">
        <f>IF(ISERROR(VLOOKUP($A92,NonEConsump,Z$73,FALSE)/VLOOKUP($A92,IndCons,Z$73,FALSE)),0,VLOOKUP($A92,NonEConsump,Z$73,FALSE)/VLOOKUP($A92,IndCons,Z$73,FALSE))</f>
        <v/>
      </c>
      <c r="AA92" s="111">
        <f>IF(ISERROR(VLOOKUP($A92,NonEConsump,AA$73,FALSE)/VLOOKUP($A92,IndCons,AA$73,FALSE)),0,VLOOKUP($A92,NonEConsump,AA$73,FALSE)/VLOOKUP($A92,IndCons,AA$73,FALSE))</f>
        <v/>
      </c>
      <c r="AB92" s="111">
        <f>IF(ISERROR(VLOOKUP($A92,NonEConsump,AB$73,FALSE)/VLOOKUP($A92,IndCons,AB$73,FALSE)),0,VLOOKUP($A92,NonEConsump,AB$73,FALSE)/VLOOKUP($A92,IndCons,AB$73,FALSE))</f>
        <v/>
      </c>
      <c r="AC92" s="111">
        <f>IF(ISERROR(VLOOKUP($A92,NonEConsump,AC$73,FALSE)/VLOOKUP($A92,IndCons,AC$73,FALSE)),0,VLOOKUP($A92,NonEConsump,AC$73,FALSE)/VLOOKUP($A92,IndCons,AC$73,FALSE))</f>
        <v/>
      </c>
      <c r="AD92" s="111">
        <f>IF(ISERROR(VLOOKUP($A92,NonEConsump,AD$73,FALSE)/VLOOKUP($A92,IndCons,AD$73,FALSE)),0,VLOOKUP($A92,NonEConsump,AD$73,FALSE)/VLOOKUP($A92,IndCons,AD$73,FALSE))</f>
        <v/>
      </c>
      <c r="AE92" s="111" t="n"/>
      <c r="AF92" s="112" t="n"/>
    </row>
    <row r="93">
      <c r="A93" s="95" t="inlineStr">
        <is>
          <t>Aviation Gasoline Blending Components</t>
        </is>
      </c>
      <c r="B93" s="106">
        <f>IF(ISERROR(VLOOKUP($A93,NonEConsump,B$73,FALSE)/VLOOKUP($A93,IndCons,B$73,FALSE)),0,VLOOKUP($A93,NonEConsump,B$73,FALSE)/VLOOKUP($A93,IndCons,B$73,FALSE))</f>
        <v/>
      </c>
      <c r="C93" s="106">
        <f>IF(ISERROR(VLOOKUP($A93,NonEConsump,C$73,FALSE)/VLOOKUP($A93,IndCons,C$73,FALSE)),0,VLOOKUP($A93,NonEConsump,C$73,FALSE)/VLOOKUP($A93,IndCons,C$73,FALSE))</f>
        <v/>
      </c>
      <c r="D93" s="106">
        <f>IF(ISERROR(VLOOKUP($A93,NonEConsump,D$73,FALSE)/VLOOKUP($A93,IndCons,D$73,FALSE)),0,VLOOKUP($A93,NonEConsump,D$73,FALSE)/VLOOKUP($A93,IndCons,D$73,FALSE))</f>
        <v/>
      </c>
      <c r="E93" s="106">
        <f>IF(ISERROR(VLOOKUP($A93,NonEConsump,E$73,FALSE)/VLOOKUP($A93,IndCons,E$73,FALSE)),0,VLOOKUP($A93,NonEConsump,E$73,FALSE)/VLOOKUP($A93,IndCons,E$73,FALSE))</f>
        <v/>
      </c>
      <c r="F93" s="106">
        <f>IF(ISERROR(VLOOKUP($A93,NonEConsump,F$73,FALSE)/VLOOKUP($A93,IndCons,F$73,FALSE)),0,VLOOKUP($A93,NonEConsump,F$73,FALSE)/VLOOKUP($A93,IndCons,F$73,FALSE))</f>
        <v/>
      </c>
      <c r="G93" s="106">
        <f>IF(ISERROR(VLOOKUP($A93,NonEConsump,G$73,FALSE)/VLOOKUP($A93,IndCons,G$73,FALSE)),0,VLOOKUP($A93,NonEConsump,G$73,FALSE)/VLOOKUP($A93,IndCons,G$73,FALSE))</f>
        <v/>
      </c>
      <c r="H93" s="106">
        <f>IF(ISERROR(VLOOKUP($A93,NonEConsump,H$73,FALSE)/VLOOKUP($A93,IndCons,H$73,FALSE)),0,VLOOKUP($A93,NonEConsump,H$73,FALSE)/VLOOKUP($A93,IndCons,H$73,FALSE))</f>
        <v/>
      </c>
      <c r="I93" s="106">
        <f>IF(ISERROR(VLOOKUP($A93,NonEConsump,I$73,FALSE)/VLOOKUP($A93,IndCons,I$73,FALSE)),0,VLOOKUP($A93,NonEConsump,I$73,FALSE)/VLOOKUP($A93,IndCons,I$73,FALSE))</f>
        <v/>
      </c>
      <c r="J93" s="106">
        <f>IF(ISERROR(VLOOKUP($A93,NonEConsump,J$73,FALSE)/VLOOKUP($A93,IndCons,J$73,FALSE)),0,VLOOKUP($A93,NonEConsump,J$73,FALSE)/VLOOKUP($A93,IndCons,J$73,FALSE))</f>
        <v/>
      </c>
      <c r="K93" s="106">
        <f>IF(ISERROR(VLOOKUP($A93,NonEConsump,K$73,FALSE)/VLOOKUP($A93,IndCons,K$73,FALSE)),0,VLOOKUP($A93,NonEConsump,K$73,FALSE)/VLOOKUP($A93,IndCons,K$73,FALSE))</f>
        <v/>
      </c>
      <c r="L93" s="106">
        <f>IF(ISERROR(VLOOKUP($A93,NonEConsump,L$73,FALSE)/VLOOKUP($A93,IndCons,L$73,FALSE)),0,VLOOKUP($A93,NonEConsump,L$73,FALSE)/VLOOKUP($A93,IndCons,L$73,FALSE))</f>
        <v/>
      </c>
      <c r="M93" s="106">
        <f>IF(ISERROR(VLOOKUP($A93,NonEConsump,M$73,FALSE)/VLOOKUP($A93,IndCons,M$73,FALSE)),0,VLOOKUP($A93,NonEConsump,M$73,FALSE)/VLOOKUP($A93,IndCons,M$73,FALSE))</f>
        <v/>
      </c>
      <c r="N93" s="106">
        <f>IF(ISERROR(VLOOKUP($A93,NonEConsump,N$73,FALSE)/VLOOKUP($A93,IndCons,N$73,FALSE)),0,VLOOKUP($A93,NonEConsump,N$73,FALSE)/VLOOKUP($A93,IndCons,N$73,FALSE))</f>
        <v/>
      </c>
      <c r="O93" s="106">
        <f>IF(ISERROR(VLOOKUP($A93,NonEConsump,O$73,FALSE)/VLOOKUP($A93,IndCons,O$73,FALSE)),0,VLOOKUP($A93,NonEConsump,O$73,FALSE)/VLOOKUP($A93,IndCons,O$73,FALSE))</f>
        <v/>
      </c>
      <c r="P93" s="106">
        <f>IF(ISERROR(VLOOKUP($A93,NonEConsump,P$73,FALSE)/VLOOKUP($A93,IndCons,P$73,FALSE)),0,VLOOKUP($A93,NonEConsump,P$73,FALSE)/VLOOKUP($A93,IndCons,P$73,FALSE))</f>
        <v/>
      </c>
      <c r="Q93" s="106">
        <f>IF(ISERROR(VLOOKUP($A93,NonEConsump,Q$73,FALSE)/VLOOKUP($A93,IndCons,Q$73,FALSE)),0,VLOOKUP($A93,NonEConsump,Q$73,FALSE)/VLOOKUP($A93,IndCons,Q$73,FALSE))</f>
        <v/>
      </c>
      <c r="R93" s="106">
        <f>IF(ISERROR(VLOOKUP($A93,NonEConsump,R$73,FALSE)/VLOOKUP($A93,IndCons,R$73,FALSE)),0,VLOOKUP($A93,NonEConsump,R$73,FALSE)/VLOOKUP($A93,IndCons,R$73,FALSE))</f>
        <v/>
      </c>
      <c r="S93" s="106">
        <f>IF(ISERROR(VLOOKUP($A93,NonEConsump,S$73,FALSE)/VLOOKUP($A93,IndCons,S$73,FALSE)),0,VLOOKUP($A93,NonEConsump,S$73,FALSE)/VLOOKUP($A93,IndCons,S$73,FALSE))</f>
        <v/>
      </c>
      <c r="T93" s="106">
        <f>IF(ISERROR(VLOOKUP($A93,NonEConsump,T$73,FALSE)/VLOOKUP($A93,IndCons,T$73,FALSE)),0,VLOOKUP($A93,NonEConsump,T$73,FALSE)/VLOOKUP($A93,IndCons,T$73,FALSE))</f>
        <v/>
      </c>
      <c r="U93" s="106">
        <f>IF(ISERROR(VLOOKUP($A93,NonEConsump,U$73,FALSE)/VLOOKUP($A93,IndCons,U$73,FALSE)),0,VLOOKUP($A93,NonEConsump,U$73,FALSE)/VLOOKUP($A93,IndCons,U$73,FALSE))</f>
        <v/>
      </c>
      <c r="V93" s="106">
        <f>IF(ISERROR(VLOOKUP($A93,NonEConsump,V$73,FALSE)/VLOOKUP($A93,IndCons,V$73,FALSE)),0,VLOOKUP($A93,NonEConsump,V$73,FALSE)/VLOOKUP($A93,IndCons,V$73,FALSE))</f>
        <v/>
      </c>
      <c r="W93" s="106">
        <f>IF(ISERROR(VLOOKUP($A93,NonEConsump,W$73,FALSE)/VLOOKUP($A93,IndCons,W$73,FALSE)),0,VLOOKUP($A93,NonEConsump,W$73,FALSE)/VLOOKUP($A93,IndCons,W$73,FALSE))</f>
        <v/>
      </c>
      <c r="X93" s="106">
        <f>IF(ISERROR(VLOOKUP($A93,NonEConsump,X$73,FALSE)/VLOOKUP($A93,IndCons,X$73,FALSE)),0,VLOOKUP($A93,NonEConsump,X$73,FALSE)/VLOOKUP($A93,IndCons,X$73,FALSE))</f>
        <v/>
      </c>
      <c r="Y93" s="106">
        <f>IF(ISERROR(VLOOKUP($A93,NonEConsump,Y$73,FALSE)/VLOOKUP($A93,IndCons,Y$73,FALSE)),0,VLOOKUP($A93,NonEConsump,Y$73,FALSE)/VLOOKUP($A93,IndCons,Y$73,FALSE))</f>
        <v/>
      </c>
      <c r="Z93" s="106">
        <f>IF(ISERROR(VLOOKUP($A93,NonEConsump,Z$73,FALSE)/VLOOKUP($A93,IndCons,Z$73,FALSE)),0,VLOOKUP($A93,NonEConsump,Z$73,FALSE)/VLOOKUP($A93,IndCons,Z$73,FALSE))</f>
        <v/>
      </c>
      <c r="AA93" s="106">
        <f>IF(ISERROR(VLOOKUP($A93,NonEConsump,AA$73,FALSE)/VLOOKUP($A93,IndCons,AA$73,FALSE)),0,VLOOKUP($A93,NonEConsump,AA$73,FALSE)/VLOOKUP($A93,IndCons,AA$73,FALSE))</f>
        <v/>
      </c>
      <c r="AB93" s="106">
        <f>IF(ISERROR(VLOOKUP($A93,NonEConsump,AB$73,FALSE)/VLOOKUP($A93,IndCons,AB$73,FALSE)),0,VLOOKUP($A93,NonEConsump,AB$73,FALSE)/VLOOKUP($A93,IndCons,AB$73,FALSE))</f>
        <v/>
      </c>
      <c r="AC93" s="106">
        <f>IF(ISERROR(VLOOKUP($A93,NonEConsump,AC$73,FALSE)/VLOOKUP($A93,IndCons,AC$73,FALSE)),0,VLOOKUP($A93,NonEConsump,AC$73,FALSE)/VLOOKUP($A93,IndCons,AC$73,FALSE))</f>
        <v/>
      </c>
      <c r="AD93" s="106">
        <f>IF(ISERROR(VLOOKUP($A93,NonEConsump,AD$73,FALSE)/VLOOKUP($A93,IndCons,AD$73,FALSE)),0,VLOOKUP($A93,NonEConsump,AD$73,FALSE)/VLOOKUP($A93,IndCons,AD$73,FALSE))</f>
        <v/>
      </c>
      <c r="AE93" s="106" t="n"/>
      <c r="AF93" s="107" t="n"/>
    </row>
    <row r="94">
      <c r="A94" s="95" t="inlineStr">
        <is>
          <t>Crude Oil</t>
        </is>
      </c>
      <c r="B94" s="106">
        <f>IF(ISERROR(VLOOKUP($A94,NonEConsump,B$73,FALSE)/VLOOKUP($A94,IndCons,B$73,FALSE)),0,VLOOKUP($A94,NonEConsump,B$73,FALSE)/VLOOKUP($A94,IndCons,B$73,FALSE))</f>
        <v/>
      </c>
      <c r="C94" s="106">
        <f>IF(ISERROR(VLOOKUP($A94,NonEConsump,C$73,FALSE)/VLOOKUP($A94,IndCons,C$73,FALSE)),0,VLOOKUP($A94,NonEConsump,C$73,FALSE)/VLOOKUP($A94,IndCons,C$73,FALSE))</f>
        <v/>
      </c>
      <c r="D94" s="106">
        <f>IF(ISERROR(VLOOKUP($A94,NonEConsump,D$73,FALSE)/VLOOKUP($A94,IndCons,D$73,FALSE)),0,VLOOKUP($A94,NonEConsump,D$73,FALSE)/VLOOKUP($A94,IndCons,D$73,FALSE))</f>
        <v/>
      </c>
      <c r="E94" s="106">
        <f>IF(ISERROR(VLOOKUP($A94,NonEConsump,E$73,FALSE)/VLOOKUP($A94,IndCons,E$73,FALSE)),0,VLOOKUP($A94,NonEConsump,E$73,FALSE)/VLOOKUP($A94,IndCons,E$73,FALSE))</f>
        <v/>
      </c>
      <c r="F94" s="106">
        <f>IF(ISERROR(VLOOKUP($A94,NonEConsump,F$73,FALSE)/VLOOKUP($A94,IndCons,F$73,FALSE)),0,VLOOKUP($A94,NonEConsump,F$73,FALSE)/VLOOKUP($A94,IndCons,F$73,FALSE))</f>
        <v/>
      </c>
      <c r="G94" s="106">
        <f>IF(ISERROR(VLOOKUP($A94,NonEConsump,G$73,FALSE)/VLOOKUP($A94,IndCons,G$73,FALSE)),0,VLOOKUP($A94,NonEConsump,G$73,FALSE)/VLOOKUP($A94,IndCons,G$73,FALSE))</f>
        <v/>
      </c>
      <c r="H94" s="106">
        <f>IF(ISERROR(VLOOKUP($A94,NonEConsump,H$73,FALSE)/VLOOKUP($A94,IndCons,H$73,FALSE)),0,VLOOKUP($A94,NonEConsump,H$73,FALSE)/VLOOKUP($A94,IndCons,H$73,FALSE))</f>
        <v/>
      </c>
      <c r="I94" s="106">
        <f>IF(ISERROR(VLOOKUP($A94,NonEConsump,I$73,FALSE)/VLOOKUP($A94,IndCons,I$73,FALSE)),0,VLOOKUP($A94,NonEConsump,I$73,FALSE)/VLOOKUP($A94,IndCons,I$73,FALSE))</f>
        <v/>
      </c>
      <c r="J94" s="106">
        <f>IF(ISERROR(VLOOKUP($A94,NonEConsump,J$73,FALSE)/VLOOKUP($A94,IndCons,J$73,FALSE)),0,VLOOKUP($A94,NonEConsump,J$73,FALSE)/VLOOKUP($A94,IndCons,J$73,FALSE))</f>
        <v/>
      </c>
      <c r="K94" s="106">
        <f>IF(ISERROR(VLOOKUP($A94,NonEConsump,K$73,FALSE)/VLOOKUP($A94,IndCons,K$73,FALSE)),0,VLOOKUP($A94,NonEConsump,K$73,FALSE)/VLOOKUP($A94,IndCons,K$73,FALSE))</f>
        <v/>
      </c>
      <c r="L94" s="106">
        <f>IF(ISERROR(VLOOKUP($A94,NonEConsump,L$73,FALSE)/VLOOKUP($A94,IndCons,L$73,FALSE)),0,VLOOKUP($A94,NonEConsump,L$73,FALSE)/VLOOKUP($A94,IndCons,L$73,FALSE))</f>
        <v/>
      </c>
      <c r="M94" s="106">
        <f>IF(ISERROR(VLOOKUP($A94,NonEConsump,M$73,FALSE)/VLOOKUP($A94,IndCons,M$73,FALSE)),0,VLOOKUP($A94,NonEConsump,M$73,FALSE)/VLOOKUP($A94,IndCons,M$73,FALSE))</f>
        <v/>
      </c>
      <c r="N94" s="106">
        <f>IF(ISERROR(VLOOKUP($A94,NonEConsump,N$73,FALSE)/VLOOKUP($A94,IndCons,N$73,FALSE)),0,VLOOKUP($A94,NonEConsump,N$73,FALSE)/VLOOKUP($A94,IndCons,N$73,FALSE))</f>
        <v/>
      </c>
      <c r="O94" s="106">
        <f>IF(ISERROR(VLOOKUP($A94,NonEConsump,O$73,FALSE)/VLOOKUP($A94,IndCons,O$73,FALSE)),0,VLOOKUP($A94,NonEConsump,O$73,FALSE)/VLOOKUP($A94,IndCons,O$73,FALSE))</f>
        <v/>
      </c>
      <c r="P94" s="106">
        <f>IF(ISERROR(VLOOKUP($A94,NonEConsump,P$73,FALSE)/VLOOKUP($A94,IndCons,P$73,FALSE)),0,VLOOKUP($A94,NonEConsump,P$73,FALSE)/VLOOKUP($A94,IndCons,P$73,FALSE))</f>
        <v/>
      </c>
      <c r="Q94" s="106">
        <f>IF(ISERROR(VLOOKUP($A94,NonEConsump,Q$73,FALSE)/VLOOKUP($A94,IndCons,Q$73,FALSE)),0,VLOOKUP($A94,NonEConsump,Q$73,FALSE)/VLOOKUP($A94,IndCons,Q$73,FALSE))</f>
        <v/>
      </c>
      <c r="R94" s="106">
        <f>IF(ISERROR(VLOOKUP($A94,NonEConsump,R$73,FALSE)/VLOOKUP($A94,IndCons,R$73,FALSE)),0,VLOOKUP($A94,NonEConsump,R$73,FALSE)/VLOOKUP($A94,IndCons,R$73,FALSE))</f>
        <v/>
      </c>
      <c r="S94" s="106">
        <f>IF(ISERROR(VLOOKUP($A94,NonEConsump,S$73,FALSE)/VLOOKUP($A94,IndCons,S$73,FALSE)),0,VLOOKUP($A94,NonEConsump,S$73,FALSE)/VLOOKUP($A94,IndCons,S$73,FALSE))</f>
        <v/>
      </c>
      <c r="T94" s="106">
        <f>IF(ISERROR(VLOOKUP($A94,NonEConsump,T$73,FALSE)/VLOOKUP($A94,IndCons,T$73,FALSE)),0,VLOOKUP($A94,NonEConsump,T$73,FALSE)/VLOOKUP($A94,IndCons,T$73,FALSE))</f>
        <v/>
      </c>
      <c r="U94" s="106">
        <f>IF(ISERROR(VLOOKUP($A94,NonEConsump,U$73,FALSE)/VLOOKUP($A94,IndCons,U$73,FALSE)),0,VLOOKUP($A94,NonEConsump,U$73,FALSE)/VLOOKUP($A94,IndCons,U$73,FALSE))</f>
        <v/>
      </c>
      <c r="V94" s="106">
        <f>IF(ISERROR(VLOOKUP($A94,NonEConsump,V$73,FALSE)/VLOOKUP($A94,IndCons,V$73,FALSE)),0,VLOOKUP($A94,NonEConsump,V$73,FALSE)/VLOOKUP($A94,IndCons,V$73,FALSE))</f>
        <v/>
      </c>
      <c r="W94" s="106">
        <f>IF(ISERROR(VLOOKUP($A94,NonEConsump,W$73,FALSE)/VLOOKUP($A94,IndCons,W$73,FALSE)),0,VLOOKUP($A94,NonEConsump,W$73,FALSE)/VLOOKUP($A94,IndCons,W$73,FALSE))</f>
        <v/>
      </c>
      <c r="X94" s="106">
        <f>IF(ISERROR(VLOOKUP($A94,NonEConsump,X$73,FALSE)/VLOOKUP($A94,IndCons,X$73,FALSE)),0,VLOOKUP($A94,NonEConsump,X$73,FALSE)/VLOOKUP($A94,IndCons,X$73,FALSE))</f>
        <v/>
      </c>
      <c r="Y94" s="106">
        <f>IF(ISERROR(VLOOKUP($A94,NonEConsump,Y$73,FALSE)/VLOOKUP($A94,IndCons,Y$73,FALSE)),0,VLOOKUP($A94,NonEConsump,Y$73,FALSE)/VLOOKUP($A94,IndCons,Y$73,FALSE))</f>
        <v/>
      </c>
      <c r="Z94" s="106">
        <f>IF(ISERROR(VLOOKUP($A94,NonEConsump,Z$73,FALSE)/VLOOKUP($A94,IndCons,Z$73,FALSE)),0,VLOOKUP($A94,NonEConsump,Z$73,FALSE)/VLOOKUP($A94,IndCons,Z$73,FALSE))</f>
        <v/>
      </c>
      <c r="AA94" s="106">
        <f>IF(ISERROR(VLOOKUP($A94,NonEConsump,AA$73,FALSE)/VLOOKUP($A94,IndCons,AA$73,FALSE)),0,VLOOKUP($A94,NonEConsump,AA$73,FALSE)/VLOOKUP($A94,IndCons,AA$73,FALSE))</f>
        <v/>
      </c>
      <c r="AB94" s="106">
        <f>IF(ISERROR(VLOOKUP($A94,NonEConsump,AB$73,FALSE)/VLOOKUP($A94,IndCons,AB$73,FALSE)),0,VLOOKUP($A94,NonEConsump,AB$73,FALSE)/VLOOKUP($A94,IndCons,AB$73,FALSE))</f>
        <v/>
      </c>
      <c r="AC94" s="106">
        <f>IF(ISERROR(VLOOKUP($A94,NonEConsump,AC$73,FALSE)/VLOOKUP($A94,IndCons,AC$73,FALSE)),0,VLOOKUP($A94,NonEConsump,AC$73,FALSE)/VLOOKUP($A94,IndCons,AC$73,FALSE))</f>
        <v/>
      </c>
      <c r="AD94" s="106">
        <f>IF(ISERROR(VLOOKUP($A94,NonEConsump,AD$73,FALSE)/VLOOKUP($A94,IndCons,AD$73,FALSE)),0,VLOOKUP($A94,NonEConsump,AD$73,FALSE)/VLOOKUP($A94,IndCons,AD$73,FALSE))</f>
        <v/>
      </c>
      <c r="AE94" s="106" t="n"/>
      <c r="AF94" s="107" t="n"/>
    </row>
    <row r="95">
      <c r="A95" s="95" t="inlineStr">
        <is>
          <t>Kerosene</t>
        </is>
      </c>
      <c r="B95" s="106">
        <f>IF(ISERROR(VLOOKUP($A95,NonEConsump,B$73,FALSE)/VLOOKUP($A95,IndCons,B$73,FALSE)),0,VLOOKUP($A95,NonEConsump,B$73,FALSE)/VLOOKUP($A95,IndCons,B$73,FALSE))</f>
        <v/>
      </c>
      <c r="C95" s="106">
        <f>IF(ISERROR(VLOOKUP($A95,NonEConsump,C$73,FALSE)/VLOOKUP($A95,IndCons,C$73,FALSE)),0,VLOOKUP($A95,NonEConsump,C$73,FALSE)/VLOOKUP($A95,IndCons,C$73,FALSE))</f>
        <v/>
      </c>
      <c r="D95" s="106">
        <f>IF(ISERROR(VLOOKUP($A95,NonEConsump,D$73,FALSE)/VLOOKUP($A95,IndCons,D$73,FALSE)),0,VLOOKUP($A95,NonEConsump,D$73,FALSE)/VLOOKUP($A95,IndCons,D$73,FALSE))</f>
        <v/>
      </c>
      <c r="E95" s="106">
        <f>IF(ISERROR(VLOOKUP($A95,NonEConsump,E$73,FALSE)/VLOOKUP($A95,IndCons,E$73,FALSE)),0,VLOOKUP($A95,NonEConsump,E$73,FALSE)/VLOOKUP($A95,IndCons,E$73,FALSE))</f>
        <v/>
      </c>
      <c r="F95" s="106">
        <f>IF(ISERROR(VLOOKUP($A95,NonEConsump,F$73,FALSE)/VLOOKUP($A95,IndCons,F$73,FALSE)),0,VLOOKUP($A95,NonEConsump,F$73,FALSE)/VLOOKUP($A95,IndCons,F$73,FALSE))</f>
        <v/>
      </c>
      <c r="G95" s="106">
        <f>IF(ISERROR(VLOOKUP($A95,NonEConsump,G$73,FALSE)/VLOOKUP($A95,IndCons,G$73,FALSE)),0,VLOOKUP($A95,NonEConsump,G$73,FALSE)/VLOOKUP($A95,IndCons,G$73,FALSE))</f>
        <v/>
      </c>
      <c r="H95" s="106">
        <f>IF(ISERROR(VLOOKUP($A95,NonEConsump,H$73,FALSE)/VLOOKUP($A95,IndCons,H$73,FALSE)),0,VLOOKUP($A95,NonEConsump,H$73,FALSE)/VLOOKUP($A95,IndCons,H$73,FALSE))</f>
        <v/>
      </c>
      <c r="I95" s="106">
        <f>IF(ISERROR(VLOOKUP($A95,NonEConsump,I$73,FALSE)/VLOOKUP($A95,IndCons,I$73,FALSE)),0,VLOOKUP($A95,NonEConsump,I$73,FALSE)/VLOOKUP($A95,IndCons,I$73,FALSE))</f>
        <v/>
      </c>
      <c r="J95" s="106">
        <f>IF(ISERROR(VLOOKUP($A95,NonEConsump,J$73,FALSE)/VLOOKUP($A95,IndCons,J$73,FALSE)),0,VLOOKUP($A95,NonEConsump,J$73,FALSE)/VLOOKUP($A95,IndCons,J$73,FALSE))</f>
        <v/>
      </c>
      <c r="K95" s="106">
        <f>IF(ISERROR(VLOOKUP($A95,NonEConsump,K$73,FALSE)/VLOOKUP($A95,IndCons,K$73,FALSE)),0,VLOOKUP($A95,NonEConsump,K$73,FALSE)/VLOOKUP($A95,IndCons,K$73,FALSE))</f>
        <v/>
      </c>
      <c r="L95" s="106">
        <f>IF(ISERROR(VLOOKUP($A95,NonEConsump,L$73,FALSE)/VLOOKUP($A95,IndCons,L$73,FALSE)),0,VLOOKUP($A95,NonEConsump,L$73,FALSE)/VLOOKUP($A95,IndCons,L$73,FALSE))</f>
        <v/>
      </c>
      <c r="M95" s="106">
        <f>IF(ISERROR(VLOOKUP($A95,NonEConsump,M$73,FALSE)/VLOOKUP($A95,IndCons,M$73,FALSE)),0,VLOOKUP($A95,NonEConsump,M$73,FALSE)/VLOOKUP($A95,IndCons,M$73,FALSE))</f>
        <v/>
      </c>
      <c r="N95" s="106">
        <f>IF(ISERROR(VLOOKUP($A95,NonEConsump,N$73,FALSE)/VLOOKUP($A95,IndCons,N$73,FALSE)),0,VLOOKUP($A95,NonEConsump,N$73,FALSE)/VLOOKUP($A95,IndCons,N$73,FALSE))</f>
        <v/>
      </c>
      <c r="O95" s="106">
        <f>IF(ISERROR(VLOOKUP($A95,NonEConsump,O$73,FALSE)/VLOOKUP($A95,IndCons,O$73,FALSE)),0,VLOOKUP($A95,NonEConsump,O$73,FALSE)/VLOOKUP($A95,IndCons,O$73,FALSE))</f>
        <v/>
      </c>
      <c r="P95" s="106">
        <f>IF(ISERROR(VLOOKUP($A95,NonEConsump,P$73,FALSE)/VLOOKUP($A95,IndCons,P$73,FALSE)),0,VLOOKUP($A95,NonEConsump,P$73,FALSE)/VLOOKUP($A95,IndCons,P$73,FALSE))</f>
        <v/>
      </c>
      <c r="Q95" s="106">
        <f>IF(ISERROR(VLOOKUP($A95,NonEConsump,Q$73,FALSE)/VLOOKUP($A95,IndCons,Q$73,FALSE)),0,VLOOKUP($A95,NonEConsump,Q$73,FALSE)/VLOOKUP($A95,IndCons,Q$73,FALSE))</f>
        <v/>
      </c>
      <c r="R95" s="106">
        <f>IF(ISERROR(VLOOKUP($A95,NonEConsump,R$73,FALSE)/VLOOKUP($A95,IndCons,R$73,FALSE)),0,VLOOKUP($A95,NonEConsump,R$73,FALSE)/VLOOKUP($A95,IndCons,R$73,FALSE))</f>
        <v/>
      </c>
      <c r="S95" s="106">
        <f>IF(ISERROR(VLOOKUP($A95,NonEConsump,S$73,FALSE)/VLOOKUP($A95,IndCons,S$73,FALSE)),0,VLOOKUP($A95,NonEConsump,S$73,FALSE)/VLOOKUP($A95,IndCons,S$73,FALSE))</f>
        <v/>
      </c>
      <c r="T95" s="106">
        <f>IF(ISERROR(VLOOKUP($A95,NonEConsump,T$73,FALSE)/VLOOKUP($A95,IndCons,T$73,FALSE)),0,VLOOKUP($A95,NonEConsump,T$73,FALSE)/VLOOKUP($A95,IndCons,T$73,FALSE))</f>
        <v/>
      </c>
      <c r="U95" s="106">
        <f>IF(ISERROR(VLOOKUP($A95,NonEConsump,U$73,FALSE)/VLOOKUP($A95,IndCons,U$73,FALSE)),0,VLOOKUP($A95,NonEConsump,U$73,FALSE)/VLOOKUP($A95,IndCons,U$73,FALSE))</f>
        <v/>
      </c>
      <c r="V95" s="106">
        <f>IF(ISERROR(VLOOKUP($A95,NonEConsump,V$73,FALSE)/VLOOKUP($A95,IndCons,V$73,FALSE)),0,VLOOKUP($A95,NonEConsump,V$73,FALSE)/VLOOKUP($A95,IndCons,V$73,FALSE))</f>
        <v/>
      </c>
      <c r="W95" s="106">
        <f>IF(ISERROR(VLOOKUP($A95,NonEConsump,W$73,FALSE)/VLOOKUP($A95,IndCons,W$73,FALSE)),0,VLOOKUP($A95,NonEConsump,W$73,FALSE)/VLOOKUP($A95,IndCons,W$73,FALSE))</f>
        <v/>
      </c>
      <c r="X95" s="106">
        <f>IF(ISERROR(VLOOKUP($A95,NonEConsump,X$73,FALSE)/VLOOKUP($A95,IndCons,X$73,FALSE)),0,VLOOKUP($A95,NonEConsump,X$73,FALSE)/VLOOKUP($A95,IndCons,X$73,FALSE))</f>
        <v/>
      </c>
      <c r="Y95" s="106">
        <f>IF(ISERROR(VLOOKUP($A95,NonEConsump,Y$73,FALSE)/VLOOKUP($A95,IndCons,Y$73,FALSE)),0,VLOOKUP($A95,NonEConsump,Y$73,FALSE)/VLOOKUP($A95,IndCons,Y$73,FALSE))</f>
        <v/>
      </c>
      <c r="Z95" s="106">
        <f>IF(ISERROR(VLOOKUP($A95,NonEConsump,Z$73,FALSE)/VLOOKUP($A95,IndCons,Z$73,FALSE)),0,VLOOKUP($A95,NonEConsump,Z$73,FALSE)/VLOOKUP($A95,IndCons,Z$73,FALSE))</f>
        <v/>
      </c>
      <c r="AA95" s="106">
        <f>IF(ISERROR(VLOOKUP($A95,NonEConsump,AA$73,FALSE)/VLOOKUP($A95,IndCons,AA$73,FALSE)),0,VLOOKUP($A95,NonEConsump,AA$73,FALSE)/VLOOKUP($A95,IndCons,AA$73,FALSE))</f>
        <v/>
      </c>
      <c r="AB95" s="106">
        <f>IF(ISERROR(VLOOKUP($A95,NonEConsump,AB$73,FALSE)/VLOOKUP($A95,IndCons,AB$73,FALSE)),0,VLOOKUP($A95,NonEConsump,AB$73,FALSE)/VLOOKUP($A95,IndCons,AB$73,FALSE))</f>
        <v/>
      </c>
      <c r="AC95" s="106">
        <f>IF(ISERROR(VLOOKUP($A95,NonEConsump,AC$73,FALSE)/VLOOKUP($A95,IndCons,AC$73,FALSE)),0,VLOOKUP($A95,NonEConsump,AC$73,FALSE)/VLOOKUP($A95,IndCons,AC$73,FALSE))</f>
        <v/>
      </c>
      <c r="AD95" s="106">
        <f>IF(ISERROR(VLOOKUP($A95,NonEConsump,AD$73,FALSE)/VLOOKUP($A95,IndCons,AD$73,FALSE)),0,VLOOKUP($A95,NonEConsump,AD$73,FALSE)/VLOOKUP($A95,IndCons,AD$73,FALSE))</f>
        <v/>
      </c>
      <c r="AE95" s="106" t="n"/>
      <c r="AF95" s="107" t="n"/>
    </row>
    <row r="96">
      <c r="A96" s="95" t="inlineStr">
        <is>
          <t>Motor Gasoline</t>
        </is>
      </c>
      <c r="B96" s="106">
        <f>IF(ISERROR(VLOOKUP($A96,NonEConsump,B$73,FALSE)/VLOOKUP($A96,IndCons,B$73,FALSE)),0,VLOOKUP($A96,NonEConsump,B$73,FALSE)/VLOOKUP($A96,IndCons,B$73,FALSE))</f>
        <v/>
      </c>
      <c r="C96" s="106">
        <f>IF(ISERROR(VLOOKUP($A96,NonEConsump,C$73,FALSE)/VLOOKUP($A96,IndCons,C$73,FALSE)),0,VLOOKUP($A96,NonEConsump,C$73,FALSE)/VLOOKUP($A96,IndCons,C$73,FALSE))</f>
        <v/>
      </c>
      <c r="D96" s="106">
        <f>IF(ISERROR(VLOOKUP($A96,NonEConsump,D$73,FALSE)/VLOOKUP($A96,IndCons,D$73,FALSE)),0,VLOOKUP($A96,NonEConsump,D$73,FALSE)/VLOOKUP($A96,IndCons,D$73,FALSE))</f>
        <v/>
      </c>
      <c r="E96" s="106">
        <f>IF(ISERROR(VLOOKUP($A96,NonEConsump,E$73,FALSE)/VLOOKUP($A96,IndCons,E$73,FALSE)),0,VLOOKUP($A96,NonEConsump,E$73,FALSE)/VLOOKUP($A96,IndCons,E$73,FALSE))</f>
        <v/>
      </c>
      <c r="F96" s="106">
        <f>IF(ISERROR(VLOOKUP($A96,NonEConsump,F$73,FALSE)/VLOOKUP($A96,IndCons,F$73,FALSE)),0,VLOOKUP($A96,NonEConsump,F$73,FALSE)/VLOOKUP($A96,IndCons,F$73,FALSE))</f>
        <v/>
      </c>
      <c r="G96" s="106">
        <f>IF(ISERROR(VLOOKUP($A96,NonEConsump,G$73,FALSE)/VLOOKUP($A96,IndCons,G$73,FALSE)),0,VLOOKUP($A96,NonEConsump,G$73,FALSE)/VLOOKUP($A96,IndCons,G$73,FALSE))</f>
        <v/>
      </c>
      <c r="H96" s="106">
        <f>IF(ISERROR(VLOOKUP($A96,NonEConsump,H$73,FALSE)/VLOOKUP($A96,IndCons,H$73,FALSE)),0,VLOOKUP($A96,NonEConsump,H$73,FALSE)/VLOOKUP($A96,IndCons,H$73,FALSE))</f>
        <v/>
      </c>
      <c r="I96" s="106">
        <f>IF(ISERROR(VLOOKUP($A96,NonEConsump,I$73,FALSE)/VLOOKUP($A96,IndCons,I$73,FALSE)),0,VLOOKUP($A96,NonEConsump,I$73,FALSE)/VLOOKUP($A96,IndCons,I$73,FALSE))</f>
        <v/>
      </c>
      <c r="J96" s="106">
        <f>IF(ISERROR(VLOOKUP($A96,NonEConsump,J$73,FALSE)/VLOOKUP($A96,IndCons,J$73,FALSE)),0,VLOOKUP($A96,NonEConsump,J$73,FALSE)/VLOOKUP($A96,IndCons,J$73,FALSE))</f>
        <v/>
      </c>
      <c r="K96" s="106">
        <f>IF(ISERROR(VLOOKUP($A96,NonEConsump,K$73,FALSE)/VLOOKUP($A96,IndCons,K$73,FALSE)),0,VLOOKUP($A96,NonEConsump,K$73,FALSE)/VLOOKUP($A96,IndCons,K$73,FALSE))</f>
        <v/>
      </c>
      <c r="L96" s="106">
        <f>IF(ISERROR(VLOOKUP($A96,NonEConsump,L$73,FALSE)/VLOOKUP($A96,IndCons,L$73,FALSE)),0,VLOOKUP($A96,NonEConsump,L$73,FALSE)/VLOOKUP($A96,IndCons,L$73,FALSE))</f>
        <v/>
      </c>
      <c r="M96" s="106">
        <f>IF(ISERROR(VLOOKUP($A96,NonEConsump,M$73,FALSE)/VLOOKUP($A96,IndCons,M$73,FALSE)),0,VLOOKUP($A96,NonEConsump,M$73,FALSE)/VLOOKUP($A96,IndCons,M$73,FALSE))</f>
        <v/>
      </c>
      <c r="N96" s="106">
        <f>IF(ISERROR(VLOOKUP($A96,NonEConsump,N$73,FALSE)/VLOOKUP($A96,IndCons,N$73,FALSE)),0,VLOOKUP($A96,NonEConsump,N$73,FALSE)/VLOOKUP($A96,IndCons,N$73,FALSE))</f>
        <v/>
      </c>
      <c r="O96" s="106">
        <f>IF(ISERROR(VLOOKUP($A96,NonEConsump,O$73,FALSE)/VLOOKUP($A96,IndCons,O$73,FALSE)),0,VLOOKUP($A96,NonEConsump,O$73,FALSE)/VLOOKUP($A96,IndCons,O$73,FALSE))</f>
        <v/>
      </c>
      <c r="P96" s="106">
        <f>IF(ISERROR(VLOOKUP($A96,NonEConsump,P$73,FALSE)/VLOOKUP($A96,IndCons,P$73,FALSE)),0,VLOOKUP($A96,NonEConsump,P$73,FALSE)/VLOOKUP($A96,IndCons,P$73,FALSE))</f>
        <v/>
      </c>
      <c r="Q96" s="106">
        <f>IF(ISERROR(VLOOKUP($A96,NonEConsump,Q$73,FALSE)/VLOOKUP($A96,IndCons,Q$73,FALSE)),0,VLOOKUP($A96,NonEConsump,Q$73,FALSE)/VLOOKUP($A96,IndCons,Q$73,FALSE))</f>
        <v/>
      </c>
      <c r="R96" s="106">
        <f>IF(ISERROR(VLOOKUP($A96,NonEConsump,R$73,FALSE)/VLOOKUP($A96,IndCons,R$73,FALSE)),0,VLOOKUP($A96,NonEConsump,R$73,FALSE)/VLOOKUP($A96,IndCons,R$73,FALSE))</f>
        <v/>
      </c>
      <c r="S96" s="106">
        <f>IF(ISERROR(VLOOKUP($A96,NonEConsump,S$73,FALSE)/VLOOKUP($A96,IndCons,S$73,FALSE)),0,VLOOKUP($A96,NonEConsump,S$73,FALSE)/VLOOKUP($A96,IndCons,S$73,FALSE))</f>
        <v/>
      </c>
      <c r="T96" s="106">
        <f>IF(ISERROR(VLOOKUP($A96,NonEConsump,T$73,FALSE)/VLOOKUP($A96,IndCons,T$73,FALSE)),0,VLOOKUP($A96,NonEConsump,T$73,FALSE)/VLOOKUP($A96,IndCons,T$73,FALSE))</f>
        <v/>
      </c>
      <c r="U96" s="106">
        <f>IF(ISERROR(VLOOKUP($A96,NonEConsump,U$73,FALSE)/VLOOKUP($A96,IndCons,U$73,FALSE)),0,VLOOKUP($A96,NonEConsump,U$73,FALSE)/VLOOKUP($A96,IndCons,U$73,FALSE))</f>
        <v/>
      </c>
      <c r="V96" s="106">
        <f>IF(ISERROR(VLOOKUP($A96,NonEConsump,V$73,FALSE)/VLOOKUP($A96,IndCons,V$73,FALSE)),0,VLOOKUP($A96,NonEConsump,V$73,FALSE)/VLOOKUP($A96,IndCons,V$73,FALSE))</f>
        <v/>
      </c>
      <c r="W96" s="106">
        <f>IF(ISERROR(VLOOKUP($A96,NonEConsump,W$73,FALSE)/VLOOKUP($A96,IndCons,W$73,FALSE)),0,VLOOKUP($A96,NonEConsump,W$73,FALSE)/VLOOKUP($A96,IndCons,W$73,FALSE))</f>
        <v/>
      </c>
      <c r="X96" s="106">
        <f>IF(ISERROR(VLOOKUP($A96,NonEConsump,X$73,FALSE)/VLOOKUP($A96,IndCons,X$73,FALSE)),0,VLOOKUP($A96,NonEConsump,X$73,FALSE)/VLOOKUP($A96,IndCons,X$73,FALSE))</f>
        <v/>
      </c>
      <c r="Y96" s="106">
        <f>IF(ISERROR(VLOOKUP($A96,NonEConsump,Y$73,FALSE)/VLOOKUP($A96,IndCons,Y$73,FALSE)),0,VLOOKUP($A96,NonEConsump,Y$73,FALSE)/VLOOKUP($A96,IndCons,Y$73,FALSE))</f>
        <v/>
      </c>
      <c r="Z96" s="106">
        <f>IF(ISERROR(VLOOKUP($A96,NonEConsump,Z$73,FALSE)/VLOOKUP($A96,IndCons,Z$73,FALSE)),0,VLOOKUP($A96,NonEConsump,Z$73,FALSE)/VLOOKUP($A96,IndCons,Z$73,FALSE))</f>
        <v/>
      </c>
      <c r="AA96" s="106">
        <f>IF(ISERROR(VLOOKUP($A96,NonEConsump,AA$73,FALSE)/VLOOKUP($A96,IndCons,AA$73,FALSE)),0,VLOOKUP($A96,NonEConsump,AA$73,FALSE)/VLOOKUP($A96,IndCons,AA$73,FALSE))</f>
        <v/>
      </c>
      <c r="AB96" s="106">
        <f>IF(ISERROR(VLOOKUP($A96,NonEConsump,AB$73,FALSE)/VLOOKUP($A96,IndCons,AB$73,FALSE)),0,VLOOKUP($A96,NonEConsump,AB$73,FALSE)/VLOOKUP($A96,IndCons,AB$73,FALSE))</f>
        <v/>
      </c>
      <c r="AC96" s="106">
        <f>IF(ISERROR(VLOOKUP($A96,NonEConsump,AC$73,FALSE)/VLOOKUP($A96,IndCons,AC$73,FALSE)),0,VLOOKUP($A96,NonEConsump,AC$73,FALSE)/VLOOKUP($A96,IndCons,AC$73,FALSE))</f>
        <v/>
      </c>
      <c r="AD96" s="106">
        <f>IF(ISERROR(VLOOKUP($A96,NonEConsump,AD$73,FALSE)/VLOOKUP($A96,IndCons,AD$73,FALSE)),0,VLOOKUP($A96,NonEConsump,AD$73,FALSE)/VLOOKUP($A96,IndCons,AD$73,FALSE))</f>
        <v/>
      </c>
      <c r="AE96" s="106" t="n"/>
      <c r="AF96" s="107" t="n"/>
    </row>
    <row r="97">
      <c r="A97" s="95" t="inlineStr">
        <is>
          <t>Motor Gasoline Blending Components</t>
        </is>
      </c>
      <c r="B97" s="106">
        <f>IF(ISERROR(VLOOKUP($A97,NonEConsump,B$73,FALSE)/VLOOKUP($A97,IndCons,B$73,FALSE)),0,VLOOKUP($A97,NonEConsump,B$73,FALSE)/VLOOKUP($A97,IndCons,B$73,FALSE))</f>
        <v/>
      </c>
      <c r="C97" s="106">
        <f>IF(ISERROR(VLOOKUP($A97,NonEConsump,C$73,FALSE)/VLOOKUP($A97,IndCons,C$73,FALSE)),0,VLOOKUP($A97,NonEConsump,C$73,FALSE)/VLOOKUP($A97,IndCons,C$73,FALSE))</f>
        <v/>
      </c>
      <c r="D97" s="106">
        <f>IF(ISERROR(VLOOKUP($A97,NonEConsump,D$73,FALSE)/VLOOKUP($A97,IndCons,D$73,FALSE)),0,VLOOKUP($A97,NonEConsump,D$73,FALSE)/VLOOKUP($A97,IndCons,D$73,FALSE))</f>
        <v/>
      </c>
      <c r="E97" s="106">
        <f>IF(ISERROR(VLOOKUP($A97,NonEConsump,E$73,FALSE)/VLOOKUP($A97,IndCons,E$73,FALSE)),0,VLOOKUP($A97,NonEConsump,E$73,FALSE)/VLOOKUP($A97,IndCons,E$73,FALSE))</f>
        <v/>
      </c>
      <c r="F97" s="106">
        <f>IF(ISERROR(VLOOKUP($A97,NonEConsump,F$73,FALSE)/VLOOKUP($A97,IndCons,F$73,FALSE)),0,VLOOKUP($A97,NonEConsump,F$73,FALSE)/VLOOKUP($A97,IndCons,F$73,FALSE))</f>
        <v/>
      </c>
      <c r="G97" s="106">
        <f>IF(ISERROR(VLOOKUP($A97,NonEConsump,G$73,FALSE)/VLOOKUP($A97,IndCons,G$73,FALSE)),0,VLOOKUP($A97,NonEConsump,G$73,FALSE)/VLOOKUP($A97,IndCons,G$73,FALSE))</f>
        <v/>
      </c>
      <c r="H97" s="106">
        <f>IF(ISERROR(VLOOKUP($A97,NonEConsump,H$73,FALSE)/VLOOKUP($A97,IndCons,H$73,FALSE)),0,VLOOKUP($A97,NonEConsump,H$73,FALSE)/VLOOKUP($A97,IndCons,H$73,FALSE))</f>
        <v/>
      </c>
      <c r="I97" s="106">
        <f>IF(ISERROR(VLOOKUP($A97,NonEConsump,I$73,FALSE)/VLOOKUP($A97,IndCons,I$73,FALSE)),0,VLOOKUP($A97,NonEConsump,I$73,FALSE)/VLOOKUP($A97,IndCons,I$73,FALSE))</f>
        <v/>
      </c>
      <c r="J97" s="106">
        <f>IF(ISERROR(VLOOKUP($A97,NonEConsump,J$73,FALSE)/VLOOKUP($A97,IndCons,J$73,FALSE)),0,VLOOKUP($A97,NonEConsump,J$73,FALSE)/VLOOKUP($A97,IndCons,J$73,FALSE))</f>
        <v/>
      </c>
      <c r="K97" s="106">
        <f>IF(ISERROR(VLOOKUP($A97,NonEConsump,K$73,FALSE)/VLOOKUP($A97,IndCons,K$73,FALSE)),0,VLOOKUP($A97,NonEConsump,K$73,FALSE)/VLOOKUP($A97,IndCons,K$73,FALSE))</f>
        <v/>
      </c>
      <c r="L97" s="106">
        <f>IF(ISERROR(VLOOKUP($A97,NonEConsump,L$73,FALSE)/VLOOKUP($A97,IndCons,L$73,FALSE)),0,VLOOKUP($A97,NonEConsump,L$73,FALSE)/VLOOKUP($A97,IndCons,L$73,FALSE))</f>
        <v/>
      </c>
      <c r="M97" s="106">
        <f>IF(ISERROR(VLOOKUP($A97,NonEConsump,M$73,FALSE)/VLOOKUP($A97,IndCons,M$73,FALSE)),0,VLOOKUP($A97,NonEConsump,M$73,FALSE)/VLOOKUP($A97,IndCons,M$73,FALSE))</f>
        <v/>
      </c>
      <c r="N97" s="106">
        <f>IF(ISERROR(VLOOKUP($A97,NonEConsump,N$73,FALSE)/VLOOKUP($A97,IndCons,N$73,FALSE)),0,VLOOKUP($A97,NonEConsump,N$73,FALSE)/VLOOKUP($A97,IndCons,N$73,FALSE))</f>
        <v/>
      </c>
      <c r="O97" s="106">
        <f>IF(ISERROR(VLOOKUP($A97,NonEConsump,O$73,FALSE)/VLOOKUP($A97,IndCons,O$73,FALSE)),0,VLOOKUP($A97,NonEConsump,O$73,FALSE)/VLOOKUP($A97,IndCons,O$73,FALSE))</f>
        <v/>
      </c>
      <c r="P97" s="106">
        <f>IF(ISERROR(VLOOKUP($A97,NonEConsump,P$73,FALSE)/VLOOKUP($A97,IndCons,P$73,FALSE)),0,VLOOKUP($A97,NonEConsump,P$73,FALSE)/VLOOKUP($A97,IndCons,P$73,FALSE))</f>
        <v/>
      </c>
      <c r="Q97" s="106">
        <f>IF(ISERROR(VLOOKUP($A97,NonEConsump,Q$73,FALSE)/VLOOKUP($A97,IndCons,Q$73,FALSE)),0,VLOOKUP($A97,NonEConsump,Q$73,FALSE)/VLOOKUP($A97,IndCons,Q$73,FALSE))</f>
        <v/>
      </c>
      <c r="R97" s="106">
        <f>IF(ISERROR(VLOOKUP($A97,NonEConsump,R$73,FALSE)/VLOOKUP($A97,IndCons,R$73,FALSE)),0,VLOOKUP($A97,NonEConsump,R$73,FALSE)/VLOOKUP($A97,IndCons,R$73,FALSE))</f>
        <v/>
      </c>
      <c r="S97" s="106">
        <f>IF(ISERROR(VLOOKUP($A97,NonEConsump,S$73,FALSE)/VLOOKUP($A97,IndCons,S$73,FALSE)),0,VLOOKUP($A97,NonEConsump,S$73,FALSE)/VLOOKUP($A97,IndCons,S$73,FALSE))</f>
        <v/>
      </c>
      <c r="T97" s="106">
        <f>IF(ISERROR(VLOOKUP($A97,NonEConsump,T$73,FALSE)/VLOOKUP($A97,IndCons,T$73,FALSE)),0,VLOOKUP($A97,NonEConsump,T$73,FALSE)/VLOOKUP($A97,IndCons,T$73,FALSE))</f>
        <v/>
      </c>
      <c r="U97" s="106">
        <f>IF(ISERROR(VLOOKUP($A97,NonEConsump,U$73,FALSE)/VLOOKUP($A97,IndCons,U$73,FALSE)),0,VLOOKUP($A97,NonEConsump,U$73,FALSE)/VLOOKUP($A97,IndCons,U$73,FALSE))</f>
        <v/>
      </c>
      <c r="V97" s="106">
        <f>IF(ISERROR(VLOOKUP($A97,NonEConsump,V$73,FALSE)/VLOOKUP($A97,IndCons,V$73,FALSE)),0,VLOOKUP($A97,NonEConsump,V$73,FALSE)/VLOOKUP($A97,IndCons,V$73,FALSE))</f>
        <v/>
      </c>
      <c r="W97" s="106">
        <f>IF(ISERROR(VLOOKUP($A97,NonEConsump,W$73,FALSE)/VLOOKUP($A97,IndCons,W$73,FALSE)),0,VLOOKUP($A97,NonEConsump,W$73,FALSE)/VLOOKUP($A97,IndCons,W$73,FALSE))</f>
        <v/>
      </c>
      <c r="X97" s="106">
        <f>IF(ISERROR(VLOOKUP($A97,NonEConsump,X$73,FALSE)/VLOOKUP($A97,IndCons,X$73,FALSE)),0,VLOOKUP($A97,NonEConsump,X$73,FALSE)/VLOOKUP($A97,IndCons,X$73,FALSE))</f>
        <v/>
      </c>
      <c r="Y97" s="106">
        <f>IF(ISERROR(VLOOKUP($A97,NonEConsump,Y$73,FALSE)/VLOOKUP($A97,IndCons,Y$73,FALSE)),0,VLOOKUP($A97,NonEConsump,Y$73,FALSE)/VLOOKUP($A97,IndCons,Y$73,FALSE))</f>
        <v/>
      </c>
      <c r="Z97" s="106">
        <f>IF(ISERROR(VLOOKUP($A97,NonEConsump,Z$73,FALSE)/VLOOKUP($A97,IndCons,Z$73,FALSE)),0,VLOOKUP($A97,NonEConsump,Z$73,FALSE)/VLOOKUP($A97,IndCons,Z$73,FALSE))</f>
        <v/>
      </c>
      <c r="AA97" s="106">
        <f>IF(ISERROR(VLOOKUP($A97,NonEConsump,AA$73,FALSE)/VLOOKUP($A97,IndCons,AA$73,FALSE)),0,VLOOKUP($A97,NonEConsump,AA$73,FALSE)/VLOOKUP($A97,IndCons,AA$73,FALSE))</f>
        <v/>
      </c>
      <c r="AB97" s="106">
        <f>IF(ISERROR(VLOOKUP($A97,NonEConsump,AB$73,FALSE)/VLOOKUP($A97,IndCons,AB$73,FALSE)),0,VLOOKUP($A97,NonEConsump,AB$73,FALSE)/VLOOKUP($A97,IndCons,AB$73,FALSE))</f>
        <v/>
      </c>
      <c r="AC97" s="106">
        <f>IF(ISERROR(VLOOKUP($A97,NonEConsump,AC$73,FALSE)/VLOOKUP($A97,IndCons,AC$73,FALSE)),0,VLOOKUP($A97,NonEConsump,AC$73,FALSE)/VLOOKUP($A97,IndCons,AC$73,FALSE))</f>
        <v/>
      </c>
      <c r="AD97" s="106">
        <f>IF(ISERROR(VLOOKUP($A97,NonEConsump,AD$73,FALSE)/VLOOKUP($A97,IndCons,AD$73,FALSE)),0,VLOOKUP($A97,NonEConsump,AD$73,FALSE)/VLOOKUP($A97,IndCons,AD$73,FALSE))</f>
        <v/>
      </c>
      <c r="AE97" s="106" t="n"/>
      <c r="AF97" s="107" t="n"/>
    </row>
    <row r="98" ht="14" customHeight="1" s="163" thickBot="1">
      <c r="A98" s="95" t="inlineStr">
        <is>
          <t>Unfinished Oils</t>
        </is>
      </c>
      <c r="B98" s="106">
        <f>IF(ISERROR(VLOOKUP($A98,NonEConsump,B$73,FALSE)/VLOOKUP($A98,IndCons,B$73,FALSE)),0,VLOOKUP($A98,NonEConsump,B$73,FALSE)/VLOOKUP($A98,IndCons,B$73,FALSE))</f>
        <v/>
      </c>
      <c r="C98" s="106">
        <f>IF(ISERROR(VLOOKUP($A98,NonEConsump,C$73,FALSE)/VLOOKUP($A98,IndCons,C$73,FALSE)),0,VLOOKUP($A98,NonEConsump,C$73,FALSE)/VLOOKUP($A98,IndCons,C$73,FALSE))</f>
        <v/>
      </c>
      <c r="D98" s="106">
        <f>IF(ISERROR(VLOOKUP($A98,NonEConsump,D$73,FALSE)/VLOOKUP($A98,IndCons,D$73,FALSE)),0,VLOOKUP($A98,NonEConsump,D$73,FALSE)/VLOOKUP($A98,IndCons,D$73,FALSE))</f>
        <v/>
      </c>
      <c r="E98" s="106">
        <f>IF(ISERROR(VLOOKUP($A98,NonEConsump,E$73,FALSE)/VLOOKUP($A98,IndCons,E$73,FALSE)),0,VLOOKUP($A98,NonEConsump,E$73,FALSE)/VLOOKUP($A98,IndCons,E$73,FALSE))</f>
        <v/>
      </c>
      <c r="F98" s="106">
        <f>IF(ISERROR(VLOOKUP($A98,NonEConsump,F$73,FALSE)/VLOOKUP($A98,IndCons,F$73,FALSE)),0,VLOOKUP($A98,NonEConsump,F$73,FALSE)/VLOOKUP($A98,IndCons,F$73,FALSE))</f>
        <v/>
      </c>
      <c r="G98" s="106">
        <f>IF(ISERROR(VLOOKUP($A98,NonEConsump,G$73,FALSE)/VLOOKUP($A98,IndCons,G$73,FALSE)),0,VLOOKUP($A98,NonEConsump,G$73,FALSE)/VLOOKUP($A98,IndCons,G$73,FALSE))</f>
        <v/>
      </c>
      <c r="H98" s="106">
        <f>IF(ISERROR(VLOOKUP($A98,NonEConsump,H$73,FALSE)/VLOOKUP($A98,IndCons,H$73,FALSE)),0,VLOOKUP($A98,NonEConsump,H$73,FALSE)/VLOOKUP($A98,IndCons,H$73,FALSE))</f>
        <v/>
      </c>
      <c r="I98" s="106">
        <f>IF(ISERROR(VLOOKUP($A98,NonEConsump,I$73,FALSE)/VLOOKUP($A98,IndCons,I$73,FALSE)),0,VLOOKUP($A98,NonEConsump,I$73,FALSE)/VLOOKUP($A98,IndCons,I$73,FALSE))</f>
        <v/>
      </c>
      <c r="J98" s="106">
        <f>IF(ISERROR(VLOOKUP($A98,NonEConsump,J$73,FALSE)/VLOOKUP($A98,IndCons,J$73,FALSE)),0,VLOOKUP($A98,NonEConsump,J$73,FALSE)/VLOOKUP($A98,IndCons,J$73,FALSE))</f>
        <v/>
      </c>
      <c r="K98" s="106">
        <f>IF(ISERROR(VLOOKUP($A98,NonEConsump,K$73,FALSE)/VLOOKUP($A98,IndCons,K$73,FALSE)),0,VLOOKUP($A98,NonEConsump,K$73,FALSE)/VLOOKUP($A98,IndCons,K$73,FALSE))</f>
        <v/>
      </c>
      <c r="L98" s="106">
        <f>IF(ISERROR(VLOOKUP($A98,NonEConsump,L$73,FALSE)/VLOOKUP($A98,IndCons,L$73,FALSE)),0,VLOOKUP($A98,NonEConsump,L$73,FALSE)/VLOOKUP($A98,IndCons,L$73,FALSE))</f>
        <v/>
      </c>
      <c r="M98" s="106">
        <f>IF(ISERROR(VLOOKUP($A98,NonEConsump,M$73,FALSE)/VLOOKUP($A98,IndCons,M$73,FALSE)),0,VLOOKUP($A98,NonEConsump,M$73,FALSE)/VLOOKUP($A98,IndCons,M$73,FALSE))</f>
        <v/>
      </c>
      <c r="N98" s="106">
        <f>IF(ISERROR(VLOOKUP($A98,NonEConsump,N$73,FALSE)/VLOOKUP($A98,IndCons,N$73,FALSE)),0,VLOOKUP($A98,NonEConsump,N$73,FALSE)/VLOOKUP($A98,IndCons,N$73,FALSE))</f>
        <v/>
      </c>
      <c r="O98" s="106">
        <f>IF(ISERROR(VLOOKUP($A98,NonEConsump,O$73,FALSE)/VLOOKUP($A98,IndCons,O$73,FALSE)),0,VLOOKUP($A98,NonEConsump,O$73,FALSE)/VLOOKUP($A98,IndCons,O$73,FALSE))</f>
        <v/>
      </c>
      <c r="P98" s="106">
        <f>IF(ISERROR(VLOOKUP($A98,NonEConsump,P$73,FALSE)/VLOOKUP($A98,IndCons,P$73,FALSE)),0,VLOOKUP($A98,NonEConsump,P$73,FALSE)/VLOOKUP($A98,IndCons,P$73,FALSE))</f>
        <v/>
      </c>
      <c r="Q98" s="106">
        <f>IF(ISERROR(VLOOKUP($A98,NonEConsump,Q$73,FALSE)/VLOOKUP($A98,IndCons,Q$73,FALSE)),0,VLOOKUP($A98,NonEConsump,Q$73,FALSE)/VLOOKUP($A98,IndCons,Q$73,FALSE))</f>
        <v/>
      </c>
      <c r="R98" s="106">
        <f>IF(ISERROR(VLOOKUP($A98,NonEConsump,R$73,FALSE)/VLOOKUP($A98,IndCons,R$73,FALSE)),0,VLOOKUP($A98,NonEConsump,R$73,FALSE)/VLOOKUP($A98,IndCons,R$73,FALSE))</f>
        <v/>
      </c>
      <c r="S98" s="106">
        <f>IF(ISERROR(VLOOKUP($A98,NonEConsump,S$73,FALSE)/VLOOKUP($A98,IndCons,S$73,FALSE)),0,VLOOKUP($A98,NonEConsump,S$73,FALSE)/VLOOKUP($A98,IndCons,S$73,FALSE))</f>
        <v/>
      </c>
      <c r="T98" s="106">
        <f>IF(ISERROR(VLOOKUP($A98,NonEConsump,T$73,FALSE)/VLOOKUP($A98,IndCons,T$73,FALSE)),0,VLOOKUP($A98,NonEConsump,T$73,FALSE)/VLOOKUP($A98,IndCons,T$73,FALSE))</f>
        <v/>
      </c>
      <c r="U98" s="106">
        <f>IF(ISERROR(VLOOKUP($A98,NonEConsump,U$73,FALSE)/VLOOKUP($A98,IndCons,U$73,FALSE)),0,VLOOKUP($A98,NonEConsump,U$73,FALSE)/VLOOKUP($A98,IndCons,U$73,FALSE))</f>
        <v/>
      </c>
      <c r="V98" s="106">
        <f>IF(ISERROR(VLOOKUP($A98,NonEConsump,V$73,FALSE)/VLOOKUP($A98,IndCons,V$73,FALSE)),0,VLOOKUP($A98,NonEConsump,V$73,FALSE)/VLOOKUP($A98,IndCons,V$73,FALSE))</f>
        <v/>
      </c>
      <c r="W98" s="106">
        <f>IF(ISERROR(VLOOKUP($A98,NonEConsump,W$73,FALSE)/VLOOKUP($A98,IndCons,W$73,FALSE)),0,VLOOKUP($A98,NonEConsump,W$73,FALSE)/VLOOKUP($A98,IndCons,W$73,FALSE))</f>
        <v/>
      </c>
      <c r="X98" s="106">
        <f>IF(ISERROR(VLOOKUP($A98,NonEConsump,X$73,FALSE)/VLOOKUP($A98,IndCons,X$73,FALSE)),0,VLOOKUP($A98,NonEConsump,X$73,FALSE)/VLOOKUP($A98,IndCons,X$73,FALSE))</f>
        <v/>
      </c>
      <c r="Y98" s="106">
        <f>IF(ISERROR(VLOOKUP($A98,NonEConsump,Y$73,FALSE)/VLOOKUP($A98,IndCons,Y$73,FALSE)),0,VLOOKUP($A98,NonEConsump,Y$73,FALSE)/VLOOKUP($A98,IndCons,Y$73,FALSE))</f>
        <v/>
      </c>
      <c r="Z98" s="106">
        <f>IF(ISERROR(VLOOKUP($A98,NonEConsump,Z$73,FALSE)/VLOOKUP($A98,IndCons,Z$73,FALSE)),0,VLOOKUP($A98,NonEConsump,Z$73,FALSE)/VLOOKUP($A98,IndCons,Z$73,FALSE))</f>
        <v/>
      </c>
      <c r="AA98" s="106">
        <f>IF(ISERROR(VLOOKUP($A98,NonEConsump,AA$73,FALSE)/VLOOKUP($A98,IndCons,AA$73,FALSE)),0,VLOOKUP($A98,NonEConsump,AA$73,FALSE)/VLOOKUP($A98,IndCons,AA$73,FALSE))</f>
        <v/>
      </c>
      <c r="AB98" s="106">
        <f>IF(ISERROR(VLOOKUP($A98,NonEConsump,AB$73,FALSE)/VLOOKUP($A98,IndCons,AB$73,FALSE)),0,VLOOKUP($A98,NonEConsump,AB$73,FALSE)/VLOOKUP($A98,IndCons,AB$73,FALSE))</f>
        <v/>
      </c>
      <c r="AC98" s="106">
        <f>IF(ISERROR(VLOOKUP($A98,NonEConsump,AC$73,FALSE)/VLOOKUP($A98,IndCons,AC$73,FALSE)),0,VLOOKUP($A98,NonEConsump,AC$73,FALSE)/VLOOKUP($A98,IndCons,AC$73,FALSE))</f>
        <v/>
      </c>
      <c r="AD98" s="106">
        <f>IF(ISERROR(VLOOKUP($A98,NonEConsump,AD$73,FALSE)/VLOOKUP($A98,IndCons,AD$73,FALSE)),0,VLOOKUP($A98,NonEConsump,AD$73,FALSE)/VLOOKUP($A98,IndCons,AD$73,FALSE))</f>
        <v/>
      </c>
      <c r="AE98" s="108" t="n"/>
      <c r="AF98" s="109" t="n"/>
    </row>
    <row r="99">
      <c r="A99" s="79" t="inlineStr">
        <is>
          <t>Transportation</t>
        </is>
      </c>
      <c r="B99" s="80" t="n">
        <v>1990</v>
      </c>
      <c r="C99" s="80" t="n">
        <v>1991</v>
      </c>
      <c r="D99" s="80" t="n">
        <v>1992</v>
      </c>
      <c r="E99" s="80" t="n">
        <v>1993</v>
      </c>
      <c r="F99" s="80" t="n">
        <v>1994</v>
      </c>
      <c r="G99" s="80" t="n">
        <v>1995</v>
      </c>
      <c r="H99" s="80" t="n">
        <v>1996</v>
      </c>
      <c r="I99" s="80" t="n">
        <v>1997</v>
      </c>
      <c r="J99" s="80" t="n">
        <v>1998</v>
      </c>
      <c r="K99" s="80" t="n">
        <v>1999</v>
      </c>
      <c r="L99" s="113" t="n">
        <v>2000</v>
      </c>
      <c r="M99" s="80" t="n">
        <v>2001</v>
      </c>
      <c r="N99" s="80" t="n">
        <v>2002</v>
      </c>
      <c r="O99" s="113" t="n">
        <v>2003</v>
      </c>
      <c r="P99" s="80" t="n">
        <v>2004</v>
      </c>
      <c r="Q99" s="80" t="n">
        <v>2005</v>
      </c>
      <c r="R99" s="80" t="n">
        <v>2006</v>
      </c>
      <c r="S99" s="80" t="n">
        <v>2007</v>
      </c>
      <c r="T99" s="80" t="n">
        <v>2008</v>
      </c>
      <c r="U99" s="80" t="n">
        <v>2009</v>
      </c>
      <c r="V99" s="80" t="n">
        <v>2010</v>
      </c>
      <c r="W99" s="80" t="n">
        <v>2011</v>
      </c>
      <c r="X99" s="80" t="n">
        <v>2012</v>
      </c>
      <c r="Y99" s="80" t="n">
        <v>2013</v>
      </c>
      <c r="Z99" s="80" t="n">
        <v>2014</v>
      </c>
      <c r="AA99" s="80" t="n">
        <v>2015</v>
      </c>
      <c r="AB99" s="80" t="n">
        <v>2016</v>
      </c>
      <c r="AC99" s="80" t="n">
        <v>2017</v>
      </c>
      <c r="AD99" s="80" t="n">
        <v>2018</v>
      </c>
      <c r="AE99" s="80" t="n">
        <v>2019</v>
      </c>
      <c r="AF99" s="83" t="n">
        <v>2020</v>
      </c>
    </row>
    <row r="100" ht="14" customHeight="1" s="163" thickBot="1">
      <c r="A100" s="99" t="inlineStr">
        <is>
          <t>Lubricants</t>
        </is>
      </c>
      <c r="B100" s="108">
        <f>B47/B70</f>
        <v/>
      </c>
      <c r="C100" s="108">
        <f>C47/C70</f>
        <v/>
      </c>
      <c r="D100" s="108">
        <f>D47/D70</f>
        <v/>
      </c>
      <c r="E100" s="108">
        <f>E47/E70</f>
        <v/>
      </c>
      <c r="F100" s="108">
        <f>F47/F70</f>
        <v/>
      </c>
      <c r="G100" s="108">
        <f>G47/G70</f>
        <v/>
      </c>
      <c r="H100" s="108">
        <f>H47/H70</f>
        <v/>
      </c>
      <c r="I100" s="108">
        <f>I47/I70</f>
        <v/>
      </c>
      <c r="J100" s="108">
        <f>J47/J70</f>
        <v/>
      </c>
      <c r="K100" s="108">
        <f>K47/K70</f>
        <v/>
      </c>
      <c r="L100" s="114">
        <f>L47/L70</f>
        <v/>
      </c>
      <c r="M100" s="108">
        <f>M47/M70</f>
        <v/>
      </c>
      <c r="N100" s="108">
        <f>N47/N70</f>
        <v/>
      </c>
      <c r="O100" s="114">
        <f>O47/O70</f>
        <v/>
      </c>
      <c r="P100" s="114">
        <f>P47/P70</f>
        <v/>
      </c>
      <c r="Q100" s="114">
        <f>Q47/Q70</f>
        <v/>
      </c>
      <c r="R100" s="114">
        <f>R47/R70</f>
        <v/>
      </c>
      <c r="S100" s="114">
        <f>S47/S70</f>
        <v/>
      </c>
      <c r="T100" s="114">
        <f>T47/T70</f>
        <v/>
      </c>
      <c r="U100" s="114">
        <f>U47/U70</f>
        <v/>
      </c>
      <c r="V100" s="114">
        <f>V47/V70</f>
        <v/>
      </c>
      <c r="W100" s="114">
        <f>W47/W70</f>
        <v/>
      </c>
      <c r="X100" s="114">
        <f>X47/X70</f>
        <v/>
      </c>
      <c r="Y100" s="114">
        <f>Y47/Y70</f>
        <v/>
      </c>
      <c r="Z100" s="114">
        <f>Z47/Z70</f>
        <v/>
      </c>
      <c r="AA100" s="114">
        <f>AA47/AA70</f>
        <v/>
      </c>
      <c r="AB100" s="114">
        <f>AB47/AB70</f>
        <v/>
      </c>
      <c r="AC100" s="114">
        <f>AC47/AC70</f>
        <v/>
      </c>
      <c r="AD100" s="114">
        <f>AD47/AD70</f>
        <v/>
      </c>
      <c r="AE100" s="114" t="n"/>
      <c r="AF100" s="115" t="n"/>
    </row>
    <row r="102" ht="14" customHeight="1" s="163">
      <c r="A102" s="116" t="n"/>
    </row>
    <row r="104" ht="14" customHeight="1" s="163">
      <c r="A104" s="116" t="n"/>
    </row>
    <row r="107" ht="14" customHeight="1" s="163">
      <c r="A107" s="116" t="n"/>
    </row>
    <row r="108" ht="14" customHeight="1" s="163">
      <c r="A108" s="117" t="n"/>
    </row>
    <row r="109" ht="14" customHeight="1" s="163">
      <c r="A109" s="117" t="n"/>
    </row>
    <row r="111" ht="14" customHeight="1" s="163">
      <c r="A111" s="116" t="n"/>
    </row>
    <row r="112" ht="14" customHeight="1" s="163">
      <c r="A112" s="116" t="n"/>
    </row>
    <row r="115" ht="14" customHeight="1" s="163">
      <c r="A115" s="116" t="n"/>
    </row>
    <row r="116" ht="14" customHeight="1" s="163">
      <c r="A116" s="116" t="n"/>
    </row>
    <row r="117" ht="14" customHeight="1" s="163">
      <c r="A117" s="116" t="n"/>
    </row>
    <row r="118" ht="14" customHeight="1" s="163">
      <c r="A118" s="116" t="n"/>
    </row>
    <row r="119" ht="14" customHeight="1" s="163">
      <c r="A119" s="116" t="n"/>
    </row>
    <row r="120" ht="14" customHeight="1" s="163">
      <c r="A120" s="116" t="n"/>
    </row>
    <row r="122" ht="14" customHeight="1" s="163">
      <c r="A122" s="116" t="n"/>
    </row>
    <row r="123" ht="14" customHeight="1" s="163">
      <c r="A123" s="116" t="n"/>
    </row>
    <row r="124" ht="14" customHeight="1" s="163">
      <c r="A124" s="116" t="n"/>
    </row>
  </sheetData>
  <pageMargins left="0.75" right="0.75" top="1" bottom="1" header="0.5" footer="0.5"/>
  <pageSetup orientation="landscape" scale="90"/>
  <rowBreaks count="1" manualBreakCount="1">
    <brk id="48" min="0" max="16383" man="1"/>
  </rowBreak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77"/>
  <sheetViews>
    <sheetView tabSelected="1" zoomScale="75" workbookViewId="0">
      <selection activeCell="C19" sqref="C19"/>
    </sheetView>
  </sheetViews>
  <sheetFormatPr baseColWidth="10" defaultColWidth="8.83203125" defaultRowHeight="15"/>
  <cols>
    <col width="21.1640625" customWidth="1" style="163" min="1" max="1"/>
    <col width="41.83203125" customWidth="1" style="163" min="2" max="2"/>
    <col width="12" bestFit="1" customWidth="1" style="163" min="3" max="10"/>
    <col width="11.83203125" bestFit="1" customWidth="1" style="163" min="11" max="11"/>
    <col width="12" bestFit="1" customWidth="1" style="163" min="12" max="13"/>
    <col width="11.83203125" bestFit="1" customWidth="1" style="163" min="14" max="17"/>
    <col width="10.83203125" bestFit="1" customWidth="1" style="163" min="18" max="18"/>
    <col width="11.83203125" bestFit="1" customWidth="1" style="163" min="19" max="28"/>
    <col width="9.83203125" bestFit="1" customWidth="1" style="163" min="29" max="29"/>
    <col width="11.83203125" bestFit="1" customWidth="1" style="163" min="30" max="31"/>
  </cols>
  <sheetData>
    <row r="1">
      <c r="A1" s="12" t="inlineStr">
        <is>
          <t>HARD COPY PASTE FROM BIFUBC</t>
        </is>
      </c>
      <c r="B1" s="12" t="n"/>
      <c r="C1" s="12" t="n"/>
      <c r="D1" s="12" t="n"/>
      <c r="E1" s="12" t="n"/>
    </row>
    <row r="2">
      <c r="B2" t="inlineStr">
        <is>
          <t>Unit: BTU</t>
        </is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2025</v>
      </c>
      <c r="I2" t="n">
        <v>2026</v>
      </c>
      <c r="J2" t="n">
        <v>2027</v>
      </c>
      <c r="K2" t="n">
        <v>2028</v>
      </c>
      <c r="L2" t="n">
        <v>2029</v>
      </c>
      <c r="M2" t="n">
        <v>2030</v>
      </c>
      <c r="N2" t="n">
        <v>2031</v>
      </c>
      <c r="O2" t="n">
        <v>2032</v>
      </c>
      <c r="P2" t="n">
        <v>2033</v>
      </c>
      <c r="Q2" t="n">
        <v>2034</v>
      </c>
      <c r="R2" t="n">
        <v>2035</v>
      </c>
      <c r="S2" t="n">
        <v>2036</v>
      </c>
      <c r="T2" t="n">
        <v>2037</v>
      </c>
      <c r="U2" t="n">
        <v>2038</v>
      </c>
      <c r="V2" t="n">
        <v>2039</v>
      </c>
      <c r="W2" t="n">
        <v>2040</v>
      </c>
      <c r="X2" t="n">
        <v>2041</v>
      </c>
      <c r="Y2" t="n">
        <v>2042</v>
      </c>
      <c r="Z2" t="n">
        <v>2043</v>
      </c>
      <c r="AA2" t="n">
        <v>2044</v>
      </c>
      <c r="AB2" t="n">
        <v>2045</v>
      </c>
      <c r="AC2" t="n">
        <v>2046</v>
      </c>
      <c r="AD2" t="n">
        <v>2047</v>
      </c>
      <c r="AE2" t="n">
        <v>2048</v>
      </c>
      <c r="AF2" t="n">
        <v>2049</v>
      </c>
      <c r="AG2" t="n">
        <v>2050</v>
      </c>
    </row>
    <row r="3">
      <c r="A3" t="inlineStr">
        <is>
          <t>coal</t>
        </is>
      </c>
      <c r="B3" t="inlineStr">
        <is>
          <t>agriculture and forestry 01T03</t>
        </is>
      </c>
      <c r="C3" t="n">
        <v>220397516795.2238</v>
      </c>
      <c r="D3" t="n">
        <v>220397516795.2238</v>
      </c>
      <c r="E3" t="n">
        <v>220397516795.2238</v>
      </c>
      <c r="F3" t="n">
        <v>220397516795.2238</v>
      </c>
      <c r="G3" t="n">
        <v>220397516795.2238</v>
      </c>
      <c r="H3" t="n">
        <v>220397516795.2238</v>
      </c>
      <c r="I3" t="n">
        <v>220397516795.2238</v>
      </c>
      <c r="J3" t="n">
        <v>220397516795.2238</v>
      </c>
      <c r="K3" t="n">
        <v>220397516795.2238</v>
      </c>
      <c r="L3" t="n">
        <v>220397516795.2238</v>
      </c>
      <c r="M3" t="n">
        <v>220397516795.2238</v>
      </c>
      <c r="N3" t="n">
        <v>220397516795.2238</v>
      </c>
      <c r="O3" t="n">
        <v>220397516795.2238</v>
      </c>
      <c r="P3" t="n">
        <v>220397516795.2238</v>
      </c>
      <c r="Q3" t="n">
        <v>220397516795.2238</v>
      </c>
      <c r="R3" t="n">
        <v>220397516795.2238</v>
      </c>
      <c r="S3" t="n">
        <v>220397516795.2238</v>
      </c>
      <c r="T3" t="n">
        <v>220397516795.2238</v>
      </c>
      <c r="U3" t="n">
        <v>220397516795.2238</v>
      </c>
      <c r="V3" t="n">
        <v>220397516795.2238</v>
      </c>
      <c r="W3" t="n">
        <v>220397516795.2238</v>
      </c>
      <c r="X3" t="n">
        <v>220397516795.2238</v>
      </c>
      <c r="Y3" t="n">
        <v>220397516795.2238</v>
      </c>
      <c r="Z3" t="n">
        <v>220397516795.2238</v>
      </c>
      <c r="AA3" t="n">
        <v>220397516795.2238</v>
      </c>
      <c r="AB3" t="n">
        <v>220397516795.2238</v>
      </c>
      <c r="AC3" t="n">
        <v>220397516795.2238</v>
      </c>
      <c r="AD3" t="n">
        <v>220397516795.2238</v>
      </c>
      <c r="AE3" t="n">
        <v>220397516795.2238</v>
      </c>
      <c r="AF3" t="n">
        <v>220397516795.2238</v>
      </c>
      <c r="AG3" t="n">
        <v>220397516795.2238</v>
      </c>
    </row>
    <row r="4">
      <c r="A4" t="inlineStr">
        <is>
          <t>coal</t>
        </is>
      </c>
      <c r="B4" t="inlineStr">
        <is>
          <t>coal mining 05</t>
        </is>
      </c>
      <c r="C4" t="n">
        <v>525983026272.7456</v>
      </c>
      <c r="D4" t="n">
        <v>505330901012.9756</v>
      </c>
      <c r="E4" t="n">
        <v>537888912559.2485</v>
      </c>
      <c r="F4" t="n">
        <v>552520548205.2074</v>
      </c>
      <c r="G4" t="n">
        <v>560752930196.5956</v>
      </c>
      <c r="H4" t="n">
        <v>563365255208.2737</v>
      </c>
      <c r="I4" t="n">
        <v>558606959609.2717</v>
      </c>
      <c r="J4" t="n">
        <v>553697132399.0811</v>
      </c>
      <c r="K4" t="n">
        <v>553262281299.5215</v>
      </c>
      <c r="L4" t="n">
        <v>553462163396.6233</v>
      </c>
      <c r="M4" t="n">
        <v>556414235364.6788</v>
      </c>
      <c r="N4" t="n">
        <v>558900386156.4617</v>
      </c>
      <c r="O4" t="n">
        <v>558853824366.2002</v>
      </c>
      <c r="P4" t="n">
        <v>559233052601.3331</v>
      </c>
      <c r="Q4" t="n">
        <v>561229478329.3855</v>
      </c>
      <c r="R4" t="n">
        <v>563022531218.6494</v>
      </c>
      <c r="S4" t="n">
        <v>563607539914.0531</v>
      </c>
      <c r="T4" t="n">
        <v>564451179146.4313</v>
      </c>
      <c r="U4" t="n">
        <v>564503546460.9872</v>
      </c>
      <c r="V4" t="n">
        <v>564103305693.8937</v>
      </c>
      <c r="W4" t="n">
        <v>563012139453.948</v>
      </c>
      <c r="X4" t="n">
        <v>563086651934.7347</v>
      </c>
      <c r="Y4" t="n">
        <v>565554383493.7888</v>
      </c>
      <c r="Z4" t="n">
        <v>568616481906.8103</v>
      </c>
      <c r="AA4" t="n">
        <v>570644732801.0895</v>
      </c>
      <c r="AB4" t="n">
        <v>572078202161.0945</v>
      </c>
      <c r="AC4" t="n">
        <v>573088809014.8851</v>
      </c>
      <c r="AD4" t="n">
        <v>574766543643.3285</v>
      </c>
      <c r="AE4" t="n">
        <v>576699510905.9346</v>
      </c>
      <c r="AF4" t="n">
        <v>580081662055.3931</v>
      </c>
      <c r="AG4" t="n">
        <v>583450073051.4048</v>
      </c>
    </row>
    <row r="5">
      <c r="A5" t="inlineStr">
        <is>
          <t>coal</t>
        </is>
      </c>
      <c r="B5" t="inlineStr">
        <is>
          <t>oil and gas extraction 06</t>
        </is>
      </c>
      <c r="C5" t="n">
        <v>42311105554.09319</v>
      </c>
      <c r="D5" t="n">
        <v>40649808120.26807</v>
      </c>
      <c r="E5" t="n">
        <v>43268838382.38038</v>
      </c>
      <c r="F5" t="n">
        <v>44445835831.57978</v>
      </c>
      <c r="G5" t="n">
        <v>45108064774.34155</v>
      </c>
      <c r="H5" t="n">
        <v>45318205318.40807</v>
      </c>
      <c r="I5" t="n">
        <v>44935438694.21943</v>
      </c>
      <c r="J5" t="n">
        <v>44540482570.22653</v>
      </c>
      <c r="K5" t="n">
        <v>44505502295.47478</v>
      </c>
      <c r="L5" t="n">
        <v>44521581203.13227</v>
      </c>
      <c r="M5" t="n">
        <v>44759051658.26994</v>
      </c>
      <c r="N5" t="n">
        <v>44959042500.78806</v>
      </c>
      <c r="O5" t="n">
        <v>44955296979.11884</v>
      </c>
      <c r="P5" t="n">
        <v>44985802841.63595</v>
      </c>
      <c r="Q5" t="n">
        <v>45146399240.17206</v>
      </c>
      <c r="R5" t="n">
        <v>45290635928.94759</v>
      </c>
      <c r="S5" t="n">
        <v>45337695175.01623</v>
      </c>
      <c r="T5" t="n">
        <v>45405559168.39197</v>
      </c>
      <c r="U5" t="n">
        <v>45409771697.81418</v>
      </c>
      <c r="V5" t="n">
        <v>45377575546.04185</v>
      </c>
      <c r="W5" t="n">
        <v>45289799995.02728</v>
      </c>
      <c r="X5" t="n">
        <v>45295793925.02537</v>
      </c>
      <c r="Y5" t="n">
        <v>45494303088.36131</v>
      </c>
      <c r="Z5" t="n">
        <v>45740624286.38261</v>
      </c>
      <c r="AA5" t="n">
        <v>45903780763.66698</v>
      </c>
      <c r="AB5" t="n">
        <v>46019091848.56932</v>
      </c>
      <c r="AC5" t="n">
        <v>46100387044.66611</v>
      </c>
      <c r="AD5" t="n">
        <v>46235347306.51877</v>
      </c>
      <c r="AE5" t="n">
        <v>46390838981.71651</v>
      </c>
      <c r="AF5" t="n">
        <v>46662905849.15652</v>
      </c>
      <c r="AG5" t="n">
        <v>46933867431.72271</v>
      </c>
    </row>
    <row r="6">
      <c r="A6" t="inlineStr">
        <is>
          <t>coal</t>
        </is>
      </c>
      <c r="B6" t="inlineStr">
        <is>
          <t>other mining and quarrying 07T08</t>
        </is>
      </c>
      <c r="C6" t="n">
        <v>90571516611.07042</v>
      </c>
      <c r="D6" t="n">
        <v>87015329029.74489</v>
      </c>
      <c r="E6" t="n">
        <v>92621647744.02516</v>
      </c>
      <c r="F6" t="n">
        <v>95141138611.14665</v>
      </c>
      <c r="G6" t="n">
        <v>96558711584.10995</v>
      </c>
      <c r="H6" t="n">
        <v>97008540240.87354</v>
      </c>
      <c r="I6" t="n">
        <v>96189186711.65546</v>
      </c>
      <c r="J6" t="n">
        <v>95343740234.27296</v>
      </c>
      <c r="K6" t="n">
        <v>95268861157.15485</v>
      </c>
      <c r="L6" t="n">
        <v>95303279805.23593</v>
      </c>
      <c r="M6" t="n">
        <v>95811611104.79611</v>
      </c>
      <c r="N6" t="n">
        <v>96239713223.09303</v>
      </c>
      <c r="O6" t="n">
        <v>96231695527.17992</v>
      </c>
      <c r="P6" t="n">
        <v>96296996638.96889</v>
      </c>
      <c r="Q6" t="n">
        <v>96640770671.51208</v>
      </c>
      <c r="R6" t="n">
        <v>96949524968.57619</v>
      </c>
      <c r="S6" t="n">
        <v>97050260395.62761</v>
      </c>
      <c r="T6" t="n">
        <v>97195530643.77715</v>
      </c>
      <c r="U6" t="n">
        <v>97204548020.50465</v>
      </c>
      <c r="V6" t="n">
        <v>97135628660.992</v>
      </c>
      <c r="W6" t="n">
        <v>96947735561.23363</v>
      </c>
      <c r="X6" t="n">
        <v>96960566219.36177</v>
      </c>
      <c r="Y6" t="n">
        <v>97385496642.45233</v>
      </c>
      <c r="Z6" t="n">
        <v>97912773918.38461</v>
      </c>
      <c r="AA6" t="n">
        <v>98262028077.52428</v>
      </c>
      <c r="AB6" t="n">
        <v>98508863978.04976</v>
      </c>
      <c r="AC6" t="n">
        <v>98682885174.31151</v>
      </c>
      <c r="AD6" t="n">
        <v>98971782272.08636</v>
      </c>
      <c r="AE6" t="n">
        <v>99304629089.92834</v>
      </c>
      <c r="AF6" t="n">
        <v>99887017767.3445</v>
      </c>
      <c r="AG6" t="n">
        <v>100467040462.4495</v>
      </c>
    </row>
    <row r="7">
      <c r="A7" t="inlineStr">
        <is>
          <t>coal</t>
        </is>
      </c>
      <c r="B7" t="inlineStr">
        <is>
          <t>food beverage and tobacco 10T12</t>
        </is>
      </c>
      <c r="C7" t="n">
        <v>56994680167.66171</v>
      </c>
      <c r="D7" t="n">
        <v>57847253143.61246</v>
      </c>
      <c r="E7" t="n">
        <v>58685813025.33901</v>
      </c>
      <c r="F7" t="n">
        <v>59477257410.70768</v>
      </c>
      <c r="G7" t="n">
        <v>59865741365.0662</v>
      </c>
      <c r="H7" t="n">
        <v>60259670190.9528</v>
      </c>
      <c r="I7" t="n">
        <v>60654470995.04255</v>
      </c>
      <c r="J7" t="n">
        <v>61055704878.48895</v>
      </c>
      <c r="K7" t="n">
        <v>61258211191.65644</v>
      </c>
      <c r="L7" t="n">
        <v>61466931949.59881</v>
      </c>
      <c r="M7" t="n">
        <v>61673363956.76722</v>
      </c>
      <c r="N7" t="n">
        <v>61882283892.34966</v>
      </c>
      <c r="O7" t="n">
        <v>61897421392.99437</v>
      </c>
      <c r="P7" t="n">
        <v>61930055804.47764</v>
      </c>
      <c r="Q7" t="n">
        <v>61975038717.61996</v>
      </c>
      <c r="R7" t="n">
        <v>62020247945.71578</v>
      </c>
      <c r="S7" t="n">
        <v>62070961440.21434</v>
      </c>
      <c r="T7" t="n">
        <v>62122299604.9465</v>
      </c>
      <c r="U7" t="n">
        <v>62173301881.42191</v>
      </c>
      <c r="V7" t="n">
        <v>62225570395.18235</v>
      </c>
      <c r="W7" t="n">
        <v>62281494765.88376</v>
      </c>
      <c r="X7" t="n">
        <v>62340278794.99069</v>
      </c>
      <c r="Y7" t="n">
        <v>62402180542.99309</v>
      </c>
      <c r="Z7" t="n">
        <v>62465280941.00934</v>
      </c>
      <c r="AA7" t="n">
        <v>62529389515.82064</v>
      </c>
      <c r="AB7" t="n">
        <v>62595173947.7423</v>
      </c>
      <c r="AC7" t="n">
        <v>62662079713.93578</v>
      </c>
      <c r="AD7" t="n">
        <v>62731524611.02144</v>
      </c>
      <c r="AE7" t="n">
        <v>62804070842.20957</v>
      </c>
      <c r="AF7" t="n">
        <v>62878426056.95126</v>
      </c>
      <c r="AG7" t="n">
        <v>62954113560.17483</v>
      </c>
    </row>
    <row r="8">
      <c r="A8" t="inlineStr">
        <is>
          <t>coal</t>
        </is>
      </c>
      <c r="B8" t="inlineStr">
        <is>
          <t>textiles apparel and leather 13T15</t>
        </is>
      </c>
      <c r="C8" t="n">
        <v>1061277824.658459</v>
      </c>
      <c r="D8" t="n">
        <v>1083030250.815232</v>
      </c>
      <c r="E8" t="n">
        <v>1132838728.870465</v>
      </c>
      <c r="F8" t="n">
        <v>1153104819.357621</v>
      </c>
      <c r="G8" t="n">
        <v>1165810294.119073</v>
      </c>
      <c r="H8" t="n">
        <v>1182480835.450912</v>
      </c>
      <c r="I8" t="n">
        <v>1197765057.764808</v>
      </c>
      <c r="J8" t="n">
        <v>1213056968.910336</v>
      </c>
      <c r="K8" t="n">
        <v>1223960474.248989</v>
      </c>
      <c r="L8" t="n">
        <v>1235680356.230864</v>
      </c>
      <c r="M8" t="n">
        <v>1248520457.693075</v>
      </c>
      <c r="N8" t="n">
        <v>1263469999.389374</v>
      </c>
      <c r="O8" t="n">
        <v>1273875338.524192</v>
      </c>
      <c r="P8" t="n">
        <v>1283741511.224303</v>
      </c>
      <c r="Q8" t="n">
        <v>1295709249.805463</v>
      </c>
      <c r="R8" t="n">
        <v>1309697398.959009</v>
      </c>
      <c r="S8" t="n">
        <v>1322444554.196487</v>
      </c>
      <c r="T8" t="n">
        <v>1334223658.734064</v>
      </c>
      <c r="U8" t="n">
        <v>1348617811.179319</v>
      </c>
      <c r="V8" t="n">
        <v>1363397745.08296</v>
      </c>
      <c r="W8" t="n">
        <v>1378531839.351896</v>
      </c>
      <c r="X8" t="n">
        <v>1396408063.692068</v>
      </c>
      <c r="Y8" t="n">
        <v>1416369528.029504</v>
      </c>
      <c r="Z8" t="n">
        <v>1437184947.401753</v>
      </c>
      <c r="AA8" t="n">
        <v>1457436093.108929</v>
      </c>
      <c r="AB8" t="n">
        <v>1477281008.776009</v>
      </c>
      <c r="AC8" t="n">
        <v>1496856052.636881</v>
      </c>
      <c r="AD8" t="n">
        <v>1514811556.458162</v>
      </c>
      <c r="AE8" t="n">
        <v>1534038562.160156</v>
      </c>
      <c r="AF8" t="n">
        <v>1553919489.593617</v>
      </c>
      <c r="AG8" t="n">
        <v>1573592839.186524</v>
      </c>
    </row>
    <row r="9">
      <c r="A9" t="inlineStr">
        <is>
          <t>coal</t>
        </is>
      </c>
      <c r="B9" t="inlineStr">
        <is>
          <t>wood products 16</t>
        </is>
      </c>
      <c r="C9" t="n">
        <v>19118280339.70479</v>
      </c>
      <c r="D9" t="n">
        <v>19730923181.25366</v>
      </c>
      <c r="E9" t="n">
        <v>20694491393.00486</v>
      </c>
      <c r="F9" t="n">
        <v>20706815943.89922</v>
      </c>
      <c r="G9" t="n">
        <v>20654240297.4247</v>
      </c>
      <c r="H9" t="n">
        <v>20787591255.30098</v>
      </c>
      <c r="I9" t="n">
        <v>20711834528.33542</v>
      </c>
      <c r="J9" t="n">
        <v>20660761043.18874</v>
      </c>
      <c r="K9" t="n">
        <v>20512627452.24527</v>
      </c>
      <c r="L9" t="n">
        <v>20402935535.28252</v>
      </c>
      <c r="M9" t="n">
        <v>20415362506.26741</v>
      </c>
      <c r="N9" t="n">
        <v>20427174956.70909</v>
      </c>
      <c r="O9" t="n">
        <v>20341859021.29362</v>
      </c>
      <c r="P9" t="n">
        <v>20076625126.83872</v>
      </c>
      <c r="Q9" t="n">
        <v>19702757656.35659</v>
      </c>
      <c r="R9" t="n">
        <v>19602420107.66269</v>
      </c>
      <c r="S9" t="n">
        <v>19487607186.17321</v>
      </c>
      <c r="T9" t="n">
        <v>19379553990.65901</v>
      </c>
      <c r="U9" t="n">
        <v>19430115375.35301</v>
      </c>
      <c r="V9" t="n">
        <v>19435987460.54367</v>
      </c>
      <c r="W9" t="n">
        <v>19462377703.87147</v>
      </c>
      <c r="X9" t="n">
        <v>19658546317.27575</v>
      </c>
      <c r="Y9" t="n">
        <v>19784215768.36192</v>
      </c>
      <c r="Z9" t="n">
        <v>19956622920.76213</v>
      </c>
      <c r="AA9" t="n">
        <v>20194817911.31586</v>
      </c>
      <c r="AB9" t="n">
        <v>20456671942.78311</v>
      </c>
      <c r="AC9" t="n">
        <v>20649802093.50152</v>
      </c>
      <c r="AD9" t="n">
        <v>20784757632.79618</v>
      </c>
      <c r="AE9" t="n">
        <v>20942211451.97832</v>
      </c>
      <c r="AF9" t="n">
        <v>21110999761.17963</v>
      </c>
      <c r="AG9" t="n">
        <v>21316898283.18472</v>
      </c>
    </row>
    <row r="10">
      <c r="A10" t="inlineStr">
        <is>
          <t>coal</t>
        </is>
      </c>
      <c r="B10" t="inlineStr">
        <is>
          <t>pulp paper and printing 17T18</t>
        </is>
      </c>
      <c r="C10" t="n">
        <v>130313720329.8795</v>
      </c>
      <c r="D10" t="n">
        <v>131839740645.2878</v>
      </c>
      <c r="E10" t="n">
        <v>133663737053.3777</v>
      </c>
      <c r="F10" t="n">
        <v>135464529945.9733</v>
      </c>
      <c r="G10" t="n">
        <v>136424939946.2042</v>
      </c>
      <c r="H10" t="n">
        <v>137595444703.8398</v>
      </c>
      <c r="I10" t="n">
        <v>139079337910.8779</v>
      </c>
      <c r="J10" t="n">
        <v>140953789507.8117</v>
      </c>
      <c r="K10" t="n">
        <v>142940952171.6017</v>
      </c>
      <c r="L10" t="n">
        <v>145637272519.1052</v>
      </c>
      <c r="M10" t="n">
        <v>149187132272.0038</v>
      </c>
      <c r="N10" t="n">
        <v>153445149257.39</v>
      </c>
      <c r="O10" t="n">
        <v>157781719046.3537</v>
      </c>
      <c r="P10" t="n">
        <v>162624710292.8425</v>
      </c>
      <c r="Q10" t="n">
        <v>167695228869.6384</v>
      </c>
      <c r="R10" t="n">
        <v>172664118597.9821</v>
      </c>
      <c r="S10" t="n">
        <v>177314918914.9861</v>
      </c>
      <c r="T10" t="n">
        <v>181673251415.1692</v>
      </c>
      <c r="U10" t="n">
        <v>185778156872.8112</v>
      </c>
      <c r="V10" t="n">
        <v>189403564212.864</v>
      </c>
      <c r="W10" t="n">
        <v>192640653555.7274</v>
      </c>
      <c r="X10" t="n">
        <v>195801913330.9753</v>
      </c>
      <c r="Y10" t="n">
        <v>199160671448.774</v>
      </c>
      <c r="Z10" t="n">
        <v>202562781165.4392</v>
      </c>
      <c r="AA10" t="n">
        <v>205775318894.4386</v>
      </c>
      <c r="AB10" t="n">
        <v>209098508846.652</v>
      </c>
      <c r="AC10" t="n">
        <v>212664692564.3381</v>
      </c>
      <c r="AD10" t="n">
        <v>216711363262.6009</v>
      </c>
      <c r="AE10" t="n">
        <v>220719325382.7437</v>
      </c>
      <c r="AF10" t="n">
        <v>225074579274.3286</v>
      </c>
      <c r="AG10" t="n">
        <v>229406200885.6083</v>
      </c>
    </row>
    <row r="11">
      <c r="A11" t="inlineStr">
        <is>
          <t>coal</t>
        </is>
      </c>
      <c r="B11" t="inlineStr">
        <is>
          <t>refined petroleum and coke 19</t>
        </is>
      </c>
      <c r="C11" t="n">
        <v>366869328970.8021</v>
      </c>
      <c r="D11" t="n">
        <v>366869328970.8021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1873953246.160816</v>
      </c>
      <c r="V11" t="n">
        <v>2286451947.922362</v>
      </c>
      <c r="W11" t="n">
        <v>2727719319.564034</v>
      </c>
      <c r="X11" t="n">
        <v>2353451459.125655</v>
      </c>
      <c r="Y11" t="n">
        <v>79973967312.12148</v>
      </c>
      <c r="Z11" t="n">
        <v>174443675550.5373</v>
      </c>
      <c r="AA11" t="n">
        <v>278645020754.1207</v>
      </c>
      <c r="AB11" t="n">
        <v>434278388635.0025</v>
      </c>
      <c r="AC11" t="n">
        <v>459369071202.421</v>
      </c>
      <c r="AD11" t="n">
        <v>459679610803.1727</v>
      </c>
      <c r="AE11" t="n">
        <v>459755904337.3766</v>
      </c>
      <c r="AF11" t="n">
        <v>463057728298.1138</v>
      </c>
      <c r="AG11" t="n">
        <v>462309314867.0134</v>
      </c>
    </row>
    <row r="12">
      <c r="A12" t="inlineStr">
        <is>
          <t>coal</t>
        </is>
      </c>
      <c r="B12" t="inlineStr">
        <is>
          <t>chemicals 20</t>
        </is>
      </c>
      <c r="C12" t="n">
        <v>49133719984.95458</v>
      </c>
      <c r="D12" t="n">
        <v>49580550171.9039</v>
      </c>
      <c r="E12" t="n">
        <v>50591844254.88534</v>
      </c>
      <c r="F12" t="n">
        <v>51360621697.64647</v>
      </c>
      <c r="G12" t="n">
        <v>51936830560.35596</v>
      </c>
      <c r="H12" t="n">
        <v>52510902487.36809</v>
      </c>
      <c r="I12" t="n">
        <v>52963633275.23107</v>
      </c>
      <c r="J12" t="n">
        <v>53387236300.34438</v>
      </c>
      <c r="K12" t="n">
        <v>53671584734.91238</v>
      </c>
      <c r="L12" t="n">
        <v>53935717144.30885</v>
      </c>
      <c r="M12" t="n">
        <v>54255832156.69019</v>
      </c>
      <c r="N12" t="n">
        <v>54549248764.79886</v>
      </c>
      <c r="O12" t="n">
        <v>54601895089.70692</v>
      </c>
      <c r="P12" t="n">
        <v>54680382999.69415</v>
      </c>
      <c r="Q12" t="n">
        <v>54778975487.01031</v>
      </c>
      <c r="R12" t="n">
        <v>54941617765.18327</v>
      </c>
      <c r="S12" t="n">
        <v>54986666210.10702</v>
      </c>
      <c r="T12" t="n">
        <v>55069264398.32556</v>
      </c>
      <c r="U12" t="n">
        <v>55142412013.98389</v>
      </c>
      <c r="V12" t="n">
        <v>55129107799.96751</v>
      </c>
      <c r="W12" t="n">
        <v>55108217975.45408</v>
      </c>
      <c r="X12" t="n">
        <v>55110799680.06454</v>
      </c>
      <c r="Y12" t="n">
        <v>55209732645.65211</v>
      </c>
      <c r="Z12" t="n">
        <v>55249177002.27093</v>
      </c>
      <c r="AA12" t="n">
        <v>55235548669.29949</v>
      </c>
      <c r="AB12" t="n">
        <v>55251087974.91131</v>
      </c>
      <c r="AC12" t="n">
        <v>55265090527.24411</v>
      </c>
      <c r="AD12" t="n">
        <v>55241809175.17271</v>
      </c>
      <c r="AE12" t="n">
        <v>55226796435.0557</v>
      </c>
      <c r="AF12" t="n">
        <v>55338846504.97897</v>
      </c>
      <c r="AG12" t="n">
        <v>55375696887.50007</v>
      </c>
    </row>
    <row r="13">
      <c r="A13" t="inlineStr">
        <is>
          <t>coal</t>
        </is>
      </c>
      <c r="B13" t="inlineStr">
        <is>
          <t>rubber and plastic products 22</t>
        </is>
      </c>
      <c r="C13" t="n">
        <v>5187240037.497412</v>
      </c>
      <c r="D13" t="n">
        <v>5205846771.219213</v>
      </c>
      <c r="E13" t="n">
        <v>5244069906.384155</v>
      </c>
      <c r="F13" t="n">
        <v>5272268483.45867</v>
      </c>
      <c r="G13" t="n">
        <v>5261090019.400998</v>
      </c>
      <c r="H13" t="n">
        <v>5250488508.326947</v>
      </c>
      <c r="I13" t="n">
        <v>5237867661.810223</v>
      </c>
      <c r="J13" t="n">
        <v>5224020790.2033</v>
      </c>
      <c r="K13" t="n">
        <v>5191783542.243433</v>
      </c>
      <c r="L13" t="n">
        <v>5159329936.914709</v>
      </c>
      <c r="M13" t="n">
        <v>5128102356.676181</v>
      </c>
      <c r="N13" t="n">
        <v>5098245039.773754</v>
      </c>
      <c r="O13" t="n">
        <v>5053026349.682398</v>
      </c>
      <c r="P13" t="n">
        <v>5008673089.066475</v>
      </c>
      <c r="Q13" t="n">
        <v>4965690091.786653</v>
      </c>
      <c r="R13" t="n">
        <v>4922562856.260926</v>
      </c>
      <c r="S13" t="n">
        <v>4878209595.645003</v>
      </c>
      <c r="T13" t="n">
        <v>4835010240.996323</v>
      </c>
      <c r="U13" t="n">
        <v>4793109030.560792</v>
      </c>
      <c r="V13" t="n">
        <v>4751279939.248213</v>
      </c>
      <c r="W13" t="n">
        <v>4708657537.583155</v>
      </c>
      <c r="X13" t="n">
        <v>4665963016.795145</v>
      </c>
      <c r="Y13" t="n">
        <v>4626441737.417053</v>
      </c>
      <c r="Z13" t="n">
        <v>4584396288.735617</v>
      </c>
      <c r="AA13" t="n">
        <v>4539898789.873789</v>
      </c>
      <c r="AB13" t="n">
        <v>4492805002.585661</v>
      </c>
      <c r="AC13" t="n">
        <v>4443331284.240094</v>
      </c>
      <c r="AD13" t="n">
        <v>4393280612.910906</v>
      </c>
      <c r="AE13" t="n">
        <v>4343085703.335813</v>
      </c>
      <c r="AF13" t="n">
        <v>4294188937.973867</v>
      </c>
      <c r="AG13" t="n">
        <v>4243921909.275821</v>
      </c>
    </row>
    <row r="14">
      <c r="A14" t="inlineStr">
        <is>
          <t>coal</t>
        </is>
      </c>
      <c r="B14" t="inlineStr">
        <is>
          <t>glass and glass products 231</t>
        </is>
      </c>
      <c r="C14" t="n">
        <v>5662876844.161359</v>
      </c>
      <c r="D14" t="n">
        <v>5662876844.161359</v>
      </c>
      <c r="E14" t="n">
        <v>5662876844.161359</v>
      </c>
      <c r="F14" t="n">
        <v>5662876844.161359</v>
      </c>
      <c r="G14" t="n">
        <v>5662876844.161359</v>
      </c>
      <c r="H14" t="n">
        <v>5662876844.161359</v>
      </c>
      <c r="I14" t="n">
        <v>5662876844.161359</v>
      </c>
      <c r="J14" t="n">
        <v>5662876844.161359</v>
      </c>
      <c r="K14" t="n">
        <v>5662876844.161359</v>
      </c>
      <c r="L14" t="n">
        <v>5662876844.161359</v>
      </c>
      <c r="M14" t="n">
        <v>5662876844.161359</v>
      </c>
      <c r="N14" t="n">
        <v>5662876844.161359</v>
      </c>
      <c r="O14" t="n">
        <v>5662876844.161359</v>
      </c>
      <c r="P14" t="n">
        <v>5662876844.161359</v>
      </c>
      <c r="Q14" t="n">
        <v>5662876844.161359</v>
      </c>
      <c r="R14" t="n">
        <v>5662876844.161359</v>
      </c>
      <c r="S14" t="n">
        <v>5662876844.161359</v>
      </c>
      <c r="T14" t="n">
        <v>5662876844.161359</v>
      </c>
      <c r="U14" t="n">
        <v>5662876844.161359</v>
      </c>
      <c r="V14" t="n">
        <v>5662876844.161359</v>
      </c>
      <c r="W14" t="n">
        <v>5662876844.161359</v>
      </c>
      <c r="X14" t="n">
        <v>5662876844.161359</v>
      </c>
      <c r="Y14" t="n">
        <v>5662876844.161359</v>
      </c>
      <c r="Z14" t="n">
        <v>5662876844.161359</v>
      </c>
      <c r="AA14" t="n">
        <v>5662876844.161359</v>
      </c>
      <c r="AB14" t="n">
        <v>5662876844.161359</v>
      </c>
      <c r="AC14" t="n">
        <v>5662876844.161359</v>
      </c>
      <c r="AD14" t="n">
        <v>5662876844.161359</v>
      </c>
      <c r="AE14" t="n">
        <v>5662876844.161359</v>
      </c>
      <c r="AF14" t="n">
        <v>5662876844.161359</v>
      </c>
      <c r="AG14" t="n">
        <v>5662876844.161359</v>
      </c>
    </row>
    <row r="15">
      <c r="A15" t="inlineStr">
        <is>
          <t>coal</t>
        </is>
      </c>
      <c r="B15" t="inlineStr">
        <is>
          <t>cement and other nonmetallic minerals 239</t>
        </is>
      </c>
      <c r="C15" t="n">
        <v>118427989653.9832</v>
      </c>
      <c r="D15" t="n">
        <v>115051217366.7219</v>
      </c>
      <c r="E15" t="n">
        <v>114380713924.2682</v>
      </c>
      <c r="F15" t="n">
        <v>111864805953.2113</v>
      </c>
      <c r="G15" t="n">
        <v>107628829480.3289</v>
      </c>
      <c r="H15" t="n">
        <v>103392409232.9276</v>
      </c>
      <c r="I15" t="n">
        <v>98800948676.36746</v>
      </c>
      <c r="J15" t="n">
        <v>93959084323.73305</v>
      </c>
      <c r="K15" t="n">
        <v>88680911441.2601</v>
      </c>
      <c r="L15" t="n">
        <v>83429133562.02922</v>
      </c>
      <c r="M15" t="n">
        <v>78298529119.91902</v>
      </c>
      <c r="N15" t="n">
        <v>73426749459.44032</v>
      </c>
      <c r="O15" t="n">
        <v>68379221293.43245</v>
      </c>
      <c r="P15" t="n">
        <v>63556244566.81856</v>
      </c>
      <c r="Q15" t="n">
        <v>58249312949.46992</v>
      </c>
      <c r="R15" t="n">
        <v>56767573591.26855</v>
      </c>
      <c r="S15" t="n">
        <v>55373190365.66825</v>
      </c>
      <c r="T15" t="n">
        <v>54045422370.67896</v>
      </c>
      <c r="U15" t="n">
        <v>52933218423.01624</v>
      </c>
      <c r="V15" t="n">
        <v>51915078577.88242</v>
      </c>
      <c r="W15" t="n">
        <v>51183128843.25388</v>
      </c>
      <c r="X15" t="n">
        <v>50591889354.87083</v>
      </c>
      <c r="Y15" t="n">
        <v>49972803207.04789</v>
      </c>
      <c r="Z15" t="n">
        <v>49465282279.82195</v>
      </c>
      <c r="AA15" t="n">
        <v>49040975589.6886</v>
      </c>
      <c r="AB15" t="n">
        <v>48649868445.41837</v>
      </c>
      <c r="AC15" t="n">
        <v>48277589910.52281</v>
      </c>
      <c r="AD15" t="n">
        <v>47923520693.4455</v>
      </c>
      <c r="AE15" t="n">
        <v>47643879131.27929</v>
      </c>
      <c r="AF15" t="n">
        <v>47428999523.75452</v>
      </c>
      <c r="AG15" t="n">
        <v>47284000990.06087</v>
      </c>
    </row>
    <row r="16">
      <c r="A16" t="inlineStr">
        <is>
          <t>coal</t>
        </is>
      </c>
      <c r="B16" t="inlineStr">
        <is>
          <t>iron and steel 241</t>
        </is>
      </c>
      <c r="C16" t="n">
        <v>1633183579.597993</v>
      </c>
      <c r="D16" t="n">
        <v>1353739853.361054</v>
      </c>
      <c r="E16" t="n">
        <v>1403929077.067185</v>
      </c>
      <c r="F16" t="n">
        <v>1681249980.188956</v>
      </c>
      <c r="G16" t="n">
        <v>1674667807.351915</v>
      </c>
      <c r="H16" t="n">
        <v>1581408710.970698</v>
      </c>
      <c r="I16" t="n">
        <v>1573465109.495991</v>
      </c>
      <c r="J16" t="n">
        <v>1535999224.087004</v>
      </c>
      <c r="K16" t="n">
        <v>1471527755.998857</v>
      </c>
      <c r="L16" t="n">
        <v>1413339676.67041</v>
      </c>
      <c r="M16" t="n">
        <v>1413783374.235144</v>
      </c>
      <c r="N16" t="n">
        <v>1412776547.674921</v>
      </c>
      <c r="O16" t="n">
        <v>1393098788.597624</v>
      </c>
      <c r="P16" t="n">
        <v>1368365032.14995</v>
      </c>
      <c r="Q16" t="n">
        <v>1369233100.046377</v>
      </c>
      <c r="R16" t="n">
        <v>1372548328.522691</v>
      </c>
      <c r="S16" t="n">
        <v>1359029608.350185</v>
      </c>
      <c r="T16" t="n">
        <v>1359051860.143446</v>
      </c>
      <c r="U16" t="n">
        <v>1370042177.423255</v>
      </c>
      <c r="V16" t="n">
        <v>1373489401.730151</v>
      </c>
      <c r="W16" t="n">
        <v>1349806340.245993</v>
      </c>
      <c r="X16" t="n">
        <v>1353276332.644819</v>
      </c>
      <c r="Y16" t="n">
        <v>1385018232.107758</v>
      </c>
      <c r="Z16" t="n">
        <v>1407860759.359994</v>
      </c>
      <c r="AA16" t="n">
        <v>1394907362.452316</v>
      </c>
      <c r="AB16" t="n">
        <v>1391414632.531876</v>
      </c>
      <c r="AC16" t="n">
        <v>1386323041.123706</v>
      </c>
      <c r="AD16" t="n">
        <v>1378363213.604668</v>
      </c>
      <c r="AE16" t="n">
        <v>1384998538.030925</v>
      </c>
      <c r="AF16" t="n">
        <v>1379064849.908022</v>
      </c>
      <c r="AG16" t="n">
        <v>1399658397.144841</v>
      </c>
    </row>
    <row r="17">
      <c r="A17" t="inlineStr">
        <is>
          <t>coal</t>
        </is>
      </c>
      <c r="B17" t="inlineStr">
        <is>
          <t>other metals 242</t>
        </is>
      </c>
      <c r="C17" t="n">
        <v>11330211083.46107</v>
      </c>
      <c r="D17" t="n">
        <v>11330211083.46107</v>
      </c>
      <c r="E17" t="n">
        <v>11330211083.46107</v>
      </c>
      <c r="F17" t="n">
        <v>11330211083.46107</v>
      </c>
      <c r="G17" t="n">
        <v>11330211083.46107</v>
      </c>
      <c r="H17" t="n">
        <v>11330211083.46107</v>
      </c>
      <c r="I17" t="n">
        <v>11330211083.46107</v>
      </c>
      <c r="J17" t="n">
        <v>11330211083.46107</v>
      </c>
      <c r="K17" t="n">
        <v>11330211083.46107</v>
      </c>
      <c r="L17" t="n">
        <v>11330211083.46107</v>
      </c>
      <c r="M17" t="n">
        <v>11330211083.46107</v>
      </c>
      <c r="N17" t="n">
        <v>11330211083.46107</v>
      </c>
      <c r="O17" t="n">
        <v>11330211083.46107</v>
      </c>
      <c r="P17" t="n">
        <v>11330211083.46107</v>
      </c>
      <c r="Q17" t="n">
        <v>11330211083.46107</v>
      </c>
      <c r="R17" t="n">
        <v>11330211083.46107</v>
      </c>
      <c r="S17" t="n">
        <v>11330211083.46107</v>
      </c>
      <c r="T17" t="n">
        <v>11330211083.46107</v>
      </c>
      <c r="U17" t="n">
        <v>11330211083.46107</v>
      </c>
      <c r="V17" t="n">
        <v>11330211083.46107</v>
      </c>
      <c r="W17" t="n">
        <v>11330211083.46107</v>
      </c>
      <c r="X17" t="n">
        <v>11330211083.46107</v>
      </c>
      <c r="Y17" t="n">
        <v>11330211083.46107</v>
      </c>
      <c r="Z17" t="n">
        <v>11330211083.46107</v>
      </c>
      <c r="AA17" t="n">
        <v>11330211083.46107</v>
      </c>
      <c r="AB17" t="n">
        <v>11330211083.46107</v>
      </c>
      <c r="AC17" t="n">
        <v>11330211083.46107</v>
      </c>
      <c r="AD17" t="n">
        <v>11330211083.46107</v>
      </c>
      <c r="AE17" t="n">
        <v>11330211083.46107</v>
      </c>
      <c r="AF17" t="n">
        <v>11330211083.46107</v>
      </c>
      <c r="AG17" t="n">
        <v>11330211083.46107</v>
      </c>
    </row>
    <row r="18">
      <c r="A18" t="inlineStr">
        <is>
          <t>coal</t>
        </is>
      </c>
      <c r="B18" t="inlineStr">
        <is>
          <t>metal products except machinery and vehicles 25</t>
        </is>
      </c>
      <c r="C18" t="n">
        <v>6754293989.458516</v>
      </c>
      <c r="D18" t="n">
        <v>6754293989.458516</v>
      </c>
      <c r="E18" t="n">
        <v>6754293989.458516</v>
      </c>
      <c r="F18" t="n">
        <v>6754293989.458516</v>
      </c>
      <c r="G18" t="n">
        <v>6754293989.458516</v>
      </c>
      <c r="H18" t="n">
        <v>6754293989.458516</v>
      </c>
      <c r="I18" t="n">
        <v>6754293989.458516</v>
      </c>
      <c r="J18" t="n">
        <v>6754293989.458516</v>
      </c>
      <c r="K18" t="n">
        <v>6754293989.458516</v>
      </c>
      <c r="L18" t="n">
        <v>6754293989.458516</v>
      </c>
      <c r="M18" t="n">
        <v>6754293989.458516</v>
      </c>
      <c r="N18" t="n">
        <v>6754293989.458516</v>
      </c>
      <c r="O18" t="n">
        <v>6754293989.458516</v>
      </c>
      <c r="P18" t="n">
        <v>6754293989.458516</v>
      </c>
      <c r="Q18" t="n">
        <v>6754293989.458516</v>
      </c>
      <c r="R18" t="n">
        <v>6754293989.458516</v>
      </c>
      <c r="S18" t="n">
        <v>6754293989.458516</v>
      </c>
      <c r="T18" t="n">
        <v>6754293989.458516</v>
      </c>
      <c r="U18" t="n">
        <v>6754293989.458516</v>
      </c>
      <c r="V18" t="n">
        <v>6754293989.458516</v>
      </c>
      <c r="W18" t="n">
        <v>6754293989.458516</v>
      </c>
      <c r="X18" t="n">
        <v>6754293989.458516</v>
      </c>
      <c r="Y18" t="n">
        <v>6754293989.458516</v>
      </c>
      <c r="Z18" t="n">
        <v>6754293989.458516</v>
      </c>
      <c r="AA18" t="n">
        <v>6754293989.458516</v>
      </c>
      <c r="AB18" t="n">
        <v>6754293989.458516</v>
      </c>
      <c r="AC18" t="n">
        <v>6754293989.458516</v>
      </c>
      <c r="AD18" t="n">
        <v>6754293989.458516</v>
      </c>
      <c r="AE18" t="n">
        <v>6754293989.458516</v>
      </c>
      <c r="AF18" t="n">
        <v>6754293989.458516</v>
      </c>
      <c r="AG18" t="n">
        <v>6754293989.458516</v>
      </c>
    </row>
    <row r="19">
      <c r="A19" t="inlineStr">
        <is>
          <t>coal</t>
        </is>
      </c>
      <c r="B19" t="inlineStr">
        <is>
          <t>computers and electronics 26</t>
        </is>
      </c>
      <c r="C19" t="n">
        <v>5300291910.10109</v>
      </c>
      <c r="D19" t="n">
        <v>5300291910.10109</v>
      </c>
      <c r="E19" t="n">
        <v>5300291910.10109</v>
      </c>
      <c r="F19" t="n">
        <v>5300291910.10109</v>
      </c>
      <c r="G19" t="n">
        <v>5300291910.10109</v>
      </c>
      <c r="H19" t="n">
        <v>5300291910.10109</v>
      </c>
      <c r="I19" t="n">
        <v>5300291910.10109</v>
      </c>
      <c r="J19" t="n">
        <v>5300291910.10109</v>
      </c>
      <c r="K19" t="n">
        <v>5300291910.10109</v>
      </c>
      <c r="L19" t="n">
        <v>5300291910.10109</v>
      </c>
      <c r="M19" t="n">
        <v>5300291910.10109</v>
      </c>
      <c r="N19" t="n">
        <v>5300291910.10109</v>
      </c>
      <c r="O19" t="n">
        <v>5300291910.10109</v>
      </c>
      <c r="P19" t="n">
        <v>5300291910.10109</v>
      </c>
      <c r="Q19" t="n">
        <v>5300291910.10109</v>
      </c>
      <c r="R19" t="n">
        <v>5300291910.10109</v>
      </c>
      <c r="S19" t="n">
        <v>5300291910.10109</v>
      </c>
      <c r="T19" t="n">
        <v>5300291910.10109</v>
      </c>
      <c r="U19" t="n">
        <v>5300291910.10109</v>
      </c>
      <c r="V19" t="n">
        <v>5300291910.10109</v>
      </c>
      <c r="W19" t="n">
        <v>5300291910.10109</v>
      </c>
      <c r="X19" t="n">
        <v>5300291910.10109</v>
      </c>
      <c r="Y19" t="n">
        <v>5300291910.10109</v>
      </c>
      <c r="Z19" t="n">
        <v>5300291910.10109</v>
      </c>
      <c r="AA19" t="n">
        <v>5300291910.10109</v>
      </c>
      <c r="AB19" t="n">
        <v>5300291910.10109</v>
      </c>
      <c r="AC19" t="n">
        <v>5300291910.10109</v>
      </c>
      <c r="AD19" t="n">
        <v>5300291910.10109</v>
      </c>
      <c r="AE19" t="n">
        <v>5300291910.10109</v>
      </c>
      <c r="AF19" t="n">
        <v>5300291910.10109</v>
      </c>
      <c r="AG19" t="n">
        <v>5300291910.10109</v>
      </c>
    </row>
    <row r="20">
      <c r="A20" t="inlineStr">
        <is>
          <t>coal</t>
        </is>
      </c>
      <c r="B20" t="inlineStr">
        <is>
          <t>appliances and electrical equipment 27</t>
        </is>
      </c>
      <c r="C20" t="n">
        <v>1788891166.587837</v>
      </c>
      <c r="D20" t="n">
        <v>1788891166.587837</v>
      </c>
      <c r="E20" t="n">
        <v>1788891166.587837</v>
      </c>
      <c r="F20" t="n">
        <v>1788891166.587837</v>
      </c>
      <c r="G20" t="n">
        <v>1788891166.587837</v>
      </c>
      <c r="H20" t="n">
        <v>1788891166.587837</v>
      </c>
      <c r="I20" t="n">
        <v>1788891166.587837</v>
      </c>
      <c r="J20" t="n">
        <v>1788891166.587837</v>
      </c>
      <c r="K20" t="n">
        <v>1788891166.587837</v>
      </c>
      <c r="L20" t="n">
        <v>1788891166.587837</v>
      </c>
      <c r="M20" t="n">
        <v>1788891166.587837</v>
      </c>
      <c r="N20" t="n">
        <v>1788891166.587837</v>
      </c>
      <c r="O20" t="n">
        <v>1788891166.587837</v>
      </c>
      <c r="P20" t="n">
        <v>1788891166.587837</v>
      </c>
      <c r="Q20" t="n">
        <v>1788891166.587837</v>
      </c>
      <c r="R20" t="n">
        <v>1788891166.587837</v>
      </c>
      <c r="S20" t="n">
        <v>1788891166.587837</v>
      </c>
      <c r="T20" t="n">
        <v>1788891166.587837</v>
      </c>
      <c r="U20" t="n">
        <v>1788891166.587837</v>
      </c>
      <c r="V20" t="n">
        <v>1788891166.587837</v>
      </c>
      <c r="W20" t="n">
        <v>1788891166.587837</v>
      </c>
      <c r="X20" t="n">
        <v>1788891166.587837</v>
      </c>
      <c r="Y20" t="n">
        <v>1788891166.587837</v>
      </c>
      <c r="Z20" t="n">
        <v>1788891166.587837</v>
      </c>
      <c r="AA20" t="n">
        <v>1788891166.587837</v>
      </c>
      <c r="AB20" t="n">
        <v>1788891166.587837</v>
      </c>
      <c r="AC20" t="n">
        <v>1788891166.587837</v>
      </c>
      <c r="AD20" t="n">
        <v>1788891166.587837</v>
      </c>
      <c r="AE20" t="n">
        <v>1788891166.587837</v>
      </c>
      <c r="AF20" t="n">
        <v>1788891166.587837</v>
      </c>
      <c r="AG20" t="n">
        <v>1788891166.587837</v>
      </c>
    </row>
    <row r="21">
      <c r="A21" t="inlineStr">
        <is>
          <t>coal</t>
        </is>
      </c>
      <c r="B21" t="inlineStr">
        <is>
          <t>other machinery 28</t>
        </is>
      </c>
      <c r="C21" t="n">
        <v>2126623109.49659</v>
      </c>
      <c r="D21" t="n">
        <v>2151586997.382075</v>
      </c>
      <c r="E21" t="n">
        <v>2182279716.409219</v>
      </c>
      <c r="F21" t="n">
        <v>2212960525.18451</v>
      </c>
      <c r="G21" t="n">
        <v>2228300929.572155</v>
      </c>
      <c r="H21" t="n">
        <v>2243653244.211654</v>
      </c>
      <c r="I21" t="n">
        <v>2258993648.599299</v>
      </c>
      <c r="J21" t="n">
        <v>2274334052.986945</v>
      </c>
      <c r="K21" t="n">
        <v>2282004255.180767</v>
      </c>
      <c r="L21" t="n">
        <v>2289686367.626443</v>
      </c>
      <c r="M21" t="n">
        <v>2297356569.820266</v>
      </c>
      <c r="N21" t="n">
        <v>2305026772.014089</v>
      </c>
      <c r="O21" t="n">
        <v>2305026772.014089</v>
      </c>
      <c r="P21" t="n">
        <v>2305026772.014089</v>
      </c>
      <c r="Q21" t="n">
        <v>2305026772.014089</v>
      </c>
      <c r="R21" t="n">
        <v>2305026772.014089</v>
      </c>
      <c r="S21" t="n">
        <v>2305026772.014089</v>
      </c>
      <c r="T21" t="n">
        <v>2305026772.014089</v>
      </c>
      <c r="U21" t="n">
        <v>2305026772.014089</v>
      </c>
      <c r="V21" t="n">
        <v>2305026772.014089</v>
      </c>
      <c r="W21" t="n">
        <v>2305026772.014089</v>
      </c>
      <c r="X21" t="n">
        <v>2305026772.014089</v>
      </c>
      <c r="Y21" t="n">
        <v>2305026772.014089</v>
      </c>
      <c r="Z21" t="n">
        <v>2305026772.014089</v>
      </c>
      <c r="AA21" t="n">
        <v>2305026772.014089</v>
      </c>
      <c r="AB21" t="n">
        <v>2305026772.014089</v>
      </c>
      <c r="AC21" t="n">
        <v>2305026772.014089</v>
      </c>
      <c r="AD21" t="n">
        <v>2305026772.014089</v>
      </c>
      <c r="AE21" t="n">
        <v>2305026772.014089</v>
      </c>
      <c r="AF21" t="n">
        <v>2305026772.014089</v>
      </c>
      <c r="AG21" t="n">
        <v>2305026772.014089</v>
      </c>
    </row>
    <row r="22">
      <c r="A22" t="inlineStr">
        <is>
          <t>coal</t>
        </is>
      </c>
      <c r="B22" t="inlineStr">
        <is>
          <t>road vehicles 29</t>
        </is>
      </c>
      <c r="C22" t="n">
        <v>182447227.3496813</v>
      </c>
      <c r="D22" t="n">
        <v>184439855.2802038</v>
      </c>
      <c r="E22" t="n">
        <v>186924182.6028415</v>
      </c>
      <c r="F22" t="n">
        <v>189399284.7961712</v>
      </c>
      <c r="G22" t="n">
        <v>190548735.9079448</v>
      </c>
      <c r="H22" t="n">
        <v>191697264.5067877</v>
      </c>
      <c r="I22" t="n">
        <v>192843025.5668382</v>
      </c>
      <c r="J22" t="n">
        <v>193989709.1398195</v>
      </c>
      <c r="K22" t="n">
        <v>194471260.8896958</v>
      </c>
      <c r="L22" t="n">
        <v>194938052.4326793</v>
      </c>
      <c r="M22" t="n">
        <v>195400231.4110088</v>
      </c>
      <c r="N22" t="n">
        <v>195870713.0057155</v>
      </c>
      <c r="O22" t="n">
        <v>195698203.0876564</v>
      </c>
      <c r="P22" t="n">
        <v>195524770.6566665</v>
      </c>
      <c r="Q22" t="n">
        <v>195348570.6868842</v>
      </c>
      <c r="R22" t="n">
        <v>195158533.0231399</v>
      </c>
      <c r="S22" t="n">
        <v>194955580.1783645</v>
      </c>
      <c r="T22" t="n">
        <v>194743402.204281</v>
      </c>
      <c r="U22" t="n">
        <v>194524766.639682</v>
      </c>
      <c r="V22" t="n">
        <v>194302441.0233598</v>
      </c>
      <c r="W22" t="n">
        <v>194050594.9932521</v>
      </c>
      <c r="X22" t="n">
        <v>193781221.2174592</v>
      </c>
      <c r="Y22" t="n">
        <v>193495242.208912</v>
      </c>
      <c r="Z22" t="n">
        <v>193174207.7089945</v>
      </c>
      <c r="AA22" t="n">
        <v>192828265.3599454</v>
      </c>
      <c r="AB22" t="n">
        <v>192439887.4160797</v>
      </c>
      <c r="AC22" t="n">
        <v>192005383.8256741</v>
      </c>
      <c r="AD22" t="n">
        <v>191539514.7956213</v>
      </c>
      <c r="AE22" t="n">
        <v>191039512.7871291</v>
      </c>
      <c r="AF22" t="n">
        <v>190504455.2872666</v>
      </c>
      <c r="AG22" t="n">
        <v>189904821.8822482</v>
      </c>
    </row>
    <row r="23">
      <c r="A23" t="inlineStr">
        <is>
          <t>coal</t>
        </is>
      </c>
      <c r="B23" t="inlineStr">
        <is>
          <t>nonroad vehicles 30</t>
        </is>
      </c>
      <c r="C23" t="n">
        <v>1191046336.289821</v>
      </c>
      <c r="D23" t="n">
        <v>1204054548.202457</v>
      </c>
      <c r="E23" t="n">
        <v>1220272656.850944</v>
      </c>
      <c r="F23" t="n">
        <v>1236430542.296131</v>
      </c>
      <c r="G23" t="n">
        <v>1243934353.427217</v>
      </c>
      <c r="H23" t="n">
        <v>1251432142.237973</v>
      </c>
      <c r="I23" t="n">
        <v>1258911864.087739</v>
      </c>
      <c r="J23" t="n">
        <v>1266397608.257836</v>
      </c>
      <c r="K23" t="n">
        <v>1269541259.470056</v>
      </c>
      <c r="L23" t="n">
        <v>1272588553.556998</v>
      </c>
      <c r="M23" t="n">
        <v>1275605736.04229</v>
      </c>
      <c r="N23" t="n">
        <v>1278677119.410552</v>
      </c>
      <c r="O23" t="n">
        <v>1277550945.508856</v>
      </c>
      <c r="P23" t="n">
        <v>1276418749.28683</v>
      </c>
      <c r="Q23" t="n">
        <v>1275268486.103814</v>
      </c>
      <c r="R23" t="n">
        <v>1274027888.11585</v>
      </c>
      <c r="S23" t="n">
        <v>1272702977.643267</v>
      </c>
      <c r="T23" t="n">
        <v>1271317843.967384</v>
      </c>
      <c r="U23" t="n">
        <v>1269890554.049192</v>
      </c>
      <c r="V23" t="n">
        <v>1268439174.84968</v>
      </c>
      <c r="W23" t="n">
        <v>1266795081.399611</v>
      </c>
      <c r="X23" t="n">
        <v>1265036563.863273</v>
      </c>
      <c r="Y23" t="n">
        <v>1263169644.560996</v>
      </c>
      <c r="Z23" t="n">
        <v>1261073877.086182</v>
      </c>
      <c r="AA23" t="n">
        <v>1258815506.962461</v>
      </c>
      <c r="AB23" t="n">
        <v>1256280110.103563</v>
      </c>
      <c r="AC23" t="n">
        <v>1253443597.228168</v>
      </c>
      <c r="AD23" t="n">
        <v>1250402325.461556</v>
      </c>
      <c r="AE23" t="n">
        <v>1247138227.842737</v>
      </c>
      <c r="AF23" t="n">
        <v>1243645282.051381</v>
      </c>
      <c r="AG23" t="n">
        <v>1239730773.83693</v>
      </c>
    </row>
    <row r="24">
      <c r="A24" t="inlineStr">
        <is>
          <t>coal</t>
        </is>
      </c>
      <c r="B24" t="inlineStr">
        <is>
          <t>other manufacturing 31T33</t>
        </is>
      </c>
      <c r="C24" t="n">
        <v>996383478.1600595</v>
      </c>
      <c r="D24" t="n">
        <v>1016805800.693256</v>
      </c>
      <c r="E24" t="n">
        <v>1063568621.373603</v>
      </c>
      <c r="F24" t="n">
        <v>1082595493.752472</v>
      </c>
      <c r="G24" t="n">
        <v>1094524062.163448</v>
      </c>
      <c r="H24" t="n">
        <v>1110175243.757083</v>
      </c>
      <c r="I24" t="n">
        <v>1124524876.092983</v>
      </c>
      <c r="J24" t="n">
        <v>1138881727.10869</v>
      </c>
      <c r="K24" t="n">
        <v>1149118511.785653</v>
      </c>
      <c r="L24" t="n">
        <v>1160121753.82219</v>
      </c>
      <c r="M24" t="n">
        <v>1172176716.865409</v>
      </c>
      <c r="N24" t="n">
        <v>1186212133.422851</v>
      </c>
      <c r="O24" t="n">
        <v>1195981213.448546</v>
      </c>
      <c r="P24" t="n">
        <v>1205244095.64834</v>
      </c>
      <c r="Q24" t="n">
        <v>1216480038.505286</v>
      </c>
      <c r="R24" t="n">
        <v>1229612849.144307</v>
      </c>
      <c r="S24" t="n">
        <v>1241580549.379872</v>
      </c>
      <c r="T24" t="n">
        <v>1252639392.668658</v>
      </c>
      <c r="U24" t="n">
        <v>1266153380.566393</v>
      </c>
      <c r="V24" t="n">
        <v>1280029560.401419</v>
      </c>
      <c r="W24" t="n">
        <v>1294238244.627284</v>
      </c>
      <c r="X24" t="n">
        <v>1311021384.885738</v>
      </c>
      <c r="Y24" t="n">
        <v>1329762258.202395</v>
      </c>
      <c r="Z24" t="n">
        <v>1349304869.45045</v>
      </c>
      <c r="AA24" t="n">
        <v>1368317710.883311</v>
      </c>
      <c r="AB24" t="n">
        <v>1386949162.174137</v>
      </c>
      <c r="AC24" t="n">
        <v>1405327243.609607</v>
      </c>
      <c r="AD24" t="n">
        <v>1422184815.617504</v>
      </c>
      <c r="AE24" t="n">
        <v>1440236140.511739</v>
      </c>
      <c r="AF24" t="n">
        <v>1458901401.544187</v>
      </c>
      <c r="AG24" t="n">
        <v>1477371777.574844</v>
      </c>
    </row>
    <row r="25">
      <c r="A25" t="inlineStr">
        <is>
          <t>coal</t>
        </is>
      </c>
      <c r="B25" t="inlineStr">
        <is>
          <t>energy pipelines and gas processing 352T353</t>
        </is>
      </c>
      <c r="C25" t="n">
        <v>36113163386.72534</v>
      </c>
      <c r="D25" t="n">
        <v>36113163386.72534</v>
      </c>
      <c r="E25" t="n">
        <v>36113163386.72534</v>
      </c>
      <c r="F25" t="n">
        <v>36113163386.72534</v>
      </c>
      <c r="G25" t="n">
        <v>36113163386.72534</v>
      </c>
      <c r="H25" t="n">
        <v>36113163386.72534</v>
      </c>
      <c r="I25" t="n">
        <v>36113163386.72534</v>
      </c>
      <c r="J25" t="n">
        <v>36113163386.72534</v>
      </c>
      <c r="K25" t="n">
        <v>36113163386.72534</v>
      </c>
      <c r="L25" t="n">
        <v>36113163386.72534</v>
      </c>
      <c r="M25" t="n">
        <v>36113163386.72534</v>
      </c>
      <c r="N25" t="n">
        <v>36113163386.72534</v>
      </c>
      <c r="O25" t="n">
        <v>36113163386.72534</v>
      </c>
      <c r="P25" t="n">
        <v>36113163386.72534</v>
      </c>
      <c r="Q25" t="n">
        <v>36113163386.72534</v>
      </c>
      <c r="R25" t="n">
        <v>36113163386.72534</v>
      </c>
      <c r="S25" t="n">
        <v>36113163386.72534</v>
      </c>
      <c r="T25" t="n">
        <v>36113163386.72534</v>
      </c>
      <c r="U25" t="n">
        <v>36113163386.72534</v>
      </c>
      <c r="V25" t="n">
        <v>36113163386.72534</v>
      </c>
      <c r="W25" t="n">
        <v>36113163386.72534</v>
      </c>
      <c r="X25" t="n">
        <v>36113163386.72534</v>
      </c>
      <c r="Y25" t="n">
        <v>36113163386.72534</v>
      </c>
      <c r="Z25" t="n">
        <v>36113163386.72534</v>
      </c>
      <c r="AA25" t="n">
        <v>36113163386.72534</v>
      </c>
      <c r="AB25" t="n">
        <v>36113163386.72534</v>
      </c>
      <c r="AC25" t="n">
        <v>36113163386.72534</v>
      </c>
      <c r="AD25" t="n">
        <v>36113163386.72534</v>
      </c>
      <c r="AE25" t="n">
        <v>36113163386.72534</v>
      </c>
      <c r="AF25" t="n">
        <v>36113163386.72534</v>
      </c>
      <c r="AG25" t="n">
        <v>36113163386.72534</v>
      </c>
    </row>
    <row r="26">
      <c r="A26" t="inlineStr">
        <is>
          <t>coal</t>
        </is>
      </c>
      <c r="B26" t="inlineStr">
        <is>
          <t>water and waste 36T39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coal</t>
        </is>
      </c>
      <c r="B27" t="inlineStr">
        <is>
          <t>construction 41T43</t>
        </is>
      </c>
      <c r="C27" t="n">
        <v>90551185346.33598</v>
      </c>
      <c r="D27" t="n">
        <v>90551185346.33598</v>
      </c>
      <c r="E27" t="n">
        <v>90551185346.33598</v>
      </c>
      <c r="F27" t="n">
        <v>90551185346.33598</v>
      </c>
      <c r="G27" t="n">
        <v>90551185346.33598</v>
      </c>
      <c r="H27" t="n">
        <v>90551185346.33598</v>
      </c>
      <c r="I27" t="n">
        <v>90551185346.33598</v>
      </c>
      <c r="J27" t="n">
        <v>90551185346.33598</v>
      </c>
      <c r="K27" t="n">
        <v>90551185346.33598</v>
      </c>
      <c r="L27" t="n">
        <v>90551185346.33598</v>
      </c>
      <c r="M27" t="n">
        <v>90551185346.33598</v>
      </c>
      <c r="N27" t="n">
        <v>90551185346.33598</v>
      </c>
      <c r="O27" t="n">
        <v>90551185346.33598</v>
      </c>
      <c r="P27" t="n">
        <v>90551185346.33598</v>
      </c>
      <c r="Q27" t="n">
        <v>90551185346.33598</v>
      </c>
      <c r="R27" t="n">
        <v>90551185346.33598</v>
      </c>
      <c r="S27" t="n">
        <v>90551185346.33598</v>
      </c>
      <c r="T27" t="n">
        <v>90551185346.33598</v>
      </c>
      <c r="U27" t="n">
        <v>90551185346.33598</v>
      </c>
      <c r="V27" t="n">
        <v>90551185346.33598</v>
      </c>
      <c r="W27" t="n">
        <v>90551185346.33598</v>
      </c>
      <c r="X27" t="n">
        <v>90551185346.33598</v>
      </c>
      <c r="Y27" t="n">
        <v>90551185346.33598</v>
      </c>
      <c r="Z27" t="n">
        <v>90551185346.33598</v>
      </c>
      <c r="AA27" t="n">
        <v>90551185346.33598</v>
      </c>
      <c r="AB27" t="n">
        <v>90551185346.33598</v>
      </c>
      <c r="AC27" t="n">
        <v>90551185346.33598</v>
      </c>
      <c r="AD27" t="n">
        <v>90551185346.33598</v>
      </c>
      <c r="AE27" t="n">
        <v>90551185346.33598</v>
      </c>
      <c r="AF27" t="n">
        <v>90551185346.33598</v>
      </c>
      <c r="AG27" t="n">
        <v>90551185346.33598</v>
      </c>
    </row>
    <row r="28">
      <c r="A28" t="inlineStr">
        <is>
          <t>natural gas</t>
        </is>
      </c>
      <c r="B28" t="inlineStr">
        <is>
          <t>agriculture and forestry 01T03</t>
        </is>
      </c>
      <c r="C28" t="n">
        <v>2136255260557.057</v>
      </c>
      <c r="D28" t="n">
        <v>2303950570284.279</v>
      </c>
      <c r="E28" t="n">
        <v>2328423455419.244</v>
      </c>
      <c r="F28" t="n">
        <v>2323978741587.429</v>
      </c>
      <c r="G28" t="n">
        <v>2337272523384.192</v>
      </c>
      <c r="H28" t="n">
        <v>2352023791943.151</v>
      </c>
      <c r="I28" t="n">
        <v>2363349676617.428</v>
      </c>
      <c r="J28" t="n">
        <v>2372907732494.897</v>
      </c>
      <c r="K28" t="n">
        <v>2389287350040.018</v>
      </c>
      <c r="L28" t="n">
        <v>2407445253559.199</v>
      </c>
      <c r="M28" t="n">
        <v>2421647928370.791</v>
      </c>
      <c r="N28" t="n">
        <v>2434937727517.32</v>
      </c>
      <c r="O28" t="n">
        <v>2462427709598.656</v>
      </c>
      <c r="P28" t="n">
        <v>2486196079141.444</v>
      </c>
      <c r="Q28" t="n">
        <v>2513154399179.686</v>
      </c>
      <c r="R28" t="n">
        <v>2539877111723.768</v>
      </c>
      <c r="S28" t="n">
        <v>2566265586331.837</v>
      </c>
      <c r="T28" t="n">
        <v>2593141391515.644</v>
      </c>
      <c r="U28" t="n">
        <v>2620088590601.592</v>
      </c>
      <c r="V28" t="n">
        <v>2646957083378.413</v>
      </c>
      <c r="W28" t="n">
        <v>2672987750595.806</v>
      </c>
      <c r="X28" t="n">
        <v>2699055262768.64</v>
      </c>
      <c r="Y28" t="n">
        <v>2726258167586.402</v>
      </c>
      <c r="Z28" t="n">
        <v>2753599377006.546</v>
      </c>
      <c r="AA28" t="n">
        <v>2781673818450.469</v>
      </c>
      <c r="AB28" t="n">
        <v>2810311130245.877</v>
      </c>
      <c r="AC28" t="n">
        <v>2838983143329.796</v>
      </c>
      <c r="AD28" t="n">
        <v>2867815887907.168</v>
      </c>
      <c r="AE28" t="n">
        <v>2897342669136.347</v>
      </c>
      <c r="AF28" t="n">
        <v>2927135787379.52</v>
      </c>
      <c r="AG28" t="n">
        <v>2957482809570.373</v>
      </c>
    </row>
    <row r="29">
      <c r="A29" t="inlineStr">
        <is>
          <t>natural gas</t>
        </is>
      </c>
      <c r="B29" t="inlineStr">
        <is>
          <t>coal mining 05</t>
        </is>
      </c>
      <c r="C29" t="n">
        <v>5098215366386.669</v>
      </c>
      <c r="D29" t="n">
        <v>4946250015925.049</v>
      </c>
      <c r="E29" t="n">
        <v>5131664918824.243</v>
      </c>
      <c r="F29" t="n">
        <v>5273716919103.437</v>
      </c>
      <c r="G29" t="n">
        <v>5315903538555.94</v>
      </c>
      <c r="H29" t="n">
        <v>5435064135025.715</v>
      </c>
      <c r="I29" t="n">
        <v>5501894682738.41</v>
      </c>
      <c r="J29" t="n">
        <v>5525702271218.438</v>
      </c>
      <c r="K29" t="n">
        <v>5565307465927.853</v>
      </c>
      <c r="L29" t="n">
        <v>5604032240008.458</v>
      </c>
      <c r="M29" t="n">
        <v>5674768496687.819</v>
      </c>
      <c r="N29" t="n">
        <v>5732351317912.712</v>
      </c>
      <c r="O29" t="n">
        <v>5777779172456.852</v>
      </c>
      <c r="P29" t="n">
        <v>5860229443326.14</v>
      </c>
      <c r="Q29" t="n">
        <v>5916984578326.419</v>
      </c>
      <c r="R29" t="n">
        <v>5920935856925.481</v>
      </c>
      <c r="S29" t="n">
        <v>5923036167463.701</v>
      </c>
      <c r="T29" t="n">
        <v>5944260031561.456</v>
      </c>
      <c r="U29" t="n">
        <v>5962218933076.545</v>
      </c>
      <c r="V29" t="n">
        <v>6004586679023.583</v>
      </c>
      <c r="W29" t="n">
        <v>6051213872944.288</v>
      </c>
      <c r="X29" t="n">
        <v>6084752739114.197</v>
      </c>
      <c r="Y29" t="n">
        <v>6150114050009.198</v>
      </c>
      <c r="Z29" t="n">
        <v>6245014405706.051</v>
      </c>
      <c r="AA29" t="n">
        <v>6294451273528.635</v>
      </c>
      <c r="AB29" t="n">
        <v>6296999707975.84</v>
      </c>
      <c r="AC29" t="n">
        <v>6345825718077.492</v>
      </c>
      <c r="AD29" t="n">
        <v>6368235331969.181</v>
      </c>
      <c r="AE29" t="n">
        <v>6396874619677.081</v>
      </c>
      <c r="AF29" t="n">
        <v>6403220990212.469</v>
      </c>
      <c r="AG29" t="n">
        <v>6412519153680.734</v>
      </c>
    </row>
    <row r="30">
      <c r="A30" t="inlineStr">
        <is>
          <t>natural gas</t>
        </is>
      </c>
      <c r="B30" t="inlineStr">
        <is>
          <t>oil and gas extraction 06</t>
        </is>
      </c>
      <c r="C30" t="n">
        <v>410110436515.9312</v>
      </c>
      <c r="D30" t="n">
        <v>397886045874.4502</v>
      </c>
      <c r="E30" t="n">
        <v>412801184074.7496</v>
      </c>
      <c r="F30" t="n">
        <v>424228125397.5033</v>
      </c>
      <c r="G30" t="n">
        <v>427621699751.5541</v>
      </c>
      <c r="H30" t="n">
        <v>437207211684.9885</v>
      </c>
      <c r="I30" t="n">
        <v>442583191930.1066</v>
      </c>
      <c r="J30" t="n">
        <v>444498321010.0411</v>
      </c>
      <c r="K30" t="n">
        <v>447684240498.1949</v>
      </c>
      <c r="L30" t="n">
        <v>450799337225.3529</v>
      </c>
      <c r="M30" t="n">
        <v>456489500354.8945</v>
      </c>
      <c r="N30" t="n">
        <v>461121575355.8957</v>
      </c>
      <c r="O30" t="n">
        <v>464775881013.5014</v>
      </c>
      <c r="P30" t="n">
        <v>471408342403.8145</v>
      </c>
      <c r="Q30" t="n">
        <v>475973836702.6522</v>
      </c>
      <c r="R30" t="n">
        <v>476291685297.6216</v>
      </c>
      <c r="S30" t="n">
        <v>476460638393.9007</v>
      </c>
      <c r="T30" t="n">
        <v>478167927620.4548</v>
      </c>
      <c r="U30" t="n">
        <v>479612576857.5701</v>
      </c>
      <c r="V30" t="n">
        <v>483020721381.8472</v>
      </c>
      <c r="W30" t="n">
        <v>486771504249.5953</v>
      </c>
      <c r="X30" t="n">
        <v>489469436380.0967</v>
      </c>
      <c r="Y30" t="n">
        <v>494727228335.9121</v>
      </c>
      <c r="Z30" t="n">
        <v>502361198951.7783</v>
      </c>
      <c r="AA30" t="n">
        <v>506337997495.1223</v>
      </c>
      <c r="AB30" t="n">
        <v>506542998556.9578</v>
      </c>
      <c r="AC30" t="n">
        <v>510470658507.9559</v>
      </c>
      <c r="AD30" t="n">
        <v>512273331771.9901</v>
      </c>
      <c r="AE30" t="n">
        <v>514577132207.8899</v>
      </c>
      <c r="AF30" t="n">
        <v>515087646692.5701</v>
      </c>
      <c r="AG30" t="n">
        <v>515835609186.2515</v>
      </c>
    </row>
    <row r="31">
      <c r="A31" t="inlineStr">
        <is>
          <t>natural gas</t>
        </is>
      </c>
      <c r="B31" t="inlineStr">
        <is>
          <t>other mining and quarrying 07T08</t>
        </is>
      </c>
      <c r="C31" t="n">
        <v>877885929163.1687</v>
      </c>
      <c r="D31" t="n">
        <v>851718293372.3806</v>
      </c>
      <c r="E31" t="n">
        <v>883645766539.8632</v>
      </c>
      <c r="F31" t="n">
        <v>908106375457.405</v>
      </c>
      <c r="G31" t="n">
        <v>915370689919.3816</v>
      </c>
      <c r="H31" t="n">
        <v>935889519241.7386</v>
      </c>
      <c r="I31" t="n">
        <v>947397388811.5612</v>
      </c>
      <c r="J31" t="n">
        <v>951496930598.6191</v>
      </c>
      <c r="K31" t="n">
        <v>958316737267.9097</v>
      </c>
      <c r="L31" t="n">
        <v>964984940125.6245</v>
      </c>
      <c r="M31" t="n">
        <v>977165352281.2015</v>
      </c>
      <c r="N31" t="n">
        <v>987080811884.6038</v>
      </c>
      <c r="O31" t="n">
        <v>994903250018.4083</v>
      </c>
      <c r="P31" t="n">
        <v>1009100753938.911</v>
      </c>
      <c r="Q31" t="n">
        <v>1018873690318.374</v>
      </c>
      <c r="R31" t="n">
        <v>1019554079755.665</v>
      </c>
      <c r="S31" t="n">
        <v>1019915742207.301</v>
      </c>
      <c r="T31" t="n">
        <v>1023570380215.874</v>
      </c>
      <c r="U31" t="n">
        <v>1026662808803.193</v>
      </c>
      <c r="V31" t="n">
        <v>1033958312296.924</v>
      </c>
      <c r="W31" t="n">
        <v>1041987270376.888</v>
      </c>
      <c r="X31" t="n">
        <v>1047762487109.546</v>
      </c>
      <c r="Y31" t="n">
        <v>1059017361810.347</v>
      </c>
      <c r="Z31" t="n">
        <v>1075358704996.462</v>
      </c>
      <c r="AA31" t="n">
        <v>1083871474176.338</v>
      </c>
      <c r="AB31" t="n">
        <v>1084310301213.215</v>
      </c>
      <c r="AC31" t="n">
        <v>1092717883899.507</v>
      </c>
      <c r="AD31" t="n">
        <v>1096576701799.434</v>
      </c>
      <c r="AE31" t="n">
        <v>1101508236835.357</v>
      </c>
      <c r="AF31" t="n">
        <v>1102601048533.938</v>
      </c>
      <c r="AG31" t="n">
        <v>1104202143483.687</v>
      </c>
    </row>
    <row r="32">
      <c r="A32" t="inlineStr">
        <is>
          <t>natural gas</t>
        </is>
      </c>
      <c r="B32" t="inlineStr">
        <is>
          <t>food beverage and tobacco 10T12</t>
        </is>
      </c>
      <c r="C32" t="n">
        <v>552434469781.5255</v>
      </c>
      <c r="D32" t="n">
        <v>558780432169.609</v>
      </c>
      <c r="E32" t="n">
        <v>578937903516.8605</v>
      </c>
      <c r="F32" t="n">
        <v>599164427510.8528</v>
      </c>
      <c r="G32" t="n">
        <v>613632276657.4657</v>
      </c>
      <c r="H32" t="n">
        <v>621372531427.463</v>
      </c>
      <c r="I32" t="n">
        <v>626602399844.4458</v>
      </c>
      <c r="J32" t="n">
        <v>630610269041.946</v>
      </c>
      <c r="K32" t="n">
        <v>634936731105.9078</v>
      </c>
      <c r="L32" t="n">
        <v>638707182472.3005</v>
      </c>
      <c r="M32" t="n">
        <v>637447601305.7347</v>
      </c>
      <c r="N32" t="n">
        <v>639553805548.5743</v>
      </c>
      <c r="O32" t="n">
        <v>642130770494.1846</v>
      </c>
      <c r="P32" t="n">
        <v>645545194028.4124</v>
      </c>
      <c r="Q32" t="n">
        <v>650517763992.3007</v>
      </c>
      <c r="R32" t="n">
        <v>655589063335.2593</v>
      </c>
      <c r="S32" t="n">
        <v>661136313015.4376</v>
      </c>
      <c r="T32" t="n">
        <v>666304451636.3715</v>
      </c>
      <c r="U32" t="n">
        <v>671676062540.1161</v>
      </c>
      <c r="V32" t="n">
        <v>677332273886.8832</v>
      </c>
      <c r="W32" t="n">
        <v>683897662790.6882</v>
      </c>
      <c r="X32" t="n">
        <v>689894918608.3105</v>
      </c>
      <c r="Y32" t="n">
        <v>696217410850.7629</v>
      </c>
      <c r="Z32" t="n">
        <v>702730767551.6123</v>
      </c>
      <c r="AA32" t="n">
        <v>709434358677.1599</v>
      </c>
      <c r="AB32" t="n">
        <v>716137464366.9071</v>
      </c>
      <c r="AC32" t="n">
        <v>723501275193.8334</v>
      </c>
      <c r="AD32" t="n">
        <v>730885209757.8939</v>
      </c>
      <c r="AE32" t="n">
        <v>738519654618.7825</v>
      </c>
      <c r="AF32" t="n">
        <v>746525015333.8723</v>
      </c>
      <c r="AG32" t="n">
        <v>754820939963.5364</v>
      </c>
    </row>
    <row r="33">
      <c r="A33" t="inlineStr">
        <is>
          <t>natural gas</t>
        </is>
      </c>
      <c r="B33" t="inlineStr">
        <is>
          <t>textiles apparel and leather 13T15</t>
        </is>
      </c>
      <c r="C33" t="n">
        <v>10286687294.87389</v>
      </c>
      <c r="D33" t="n">
        <v>9471847618.926729</v>
      </c>
      <c r="E33" t="n">
        <v>10053394713.97638</v>
      </c>
      <c r="F33" t="n">
        <v>10789434491.52152</v>
      </c>
      <c r="G33" t="n">
        <v>11487059159.05519</v>
      </c>
      <c r="H33" t="n">
        <v>11888282074.83276</v>
      </c>
      <c r="I33" t="n">
        <v>12184637019.23349</v>
      </c>
      <c r="J33" t="n">
        <v>12263679101.7226</v>
      </c>
      <c r="K33" t="n">
        <v>12368536571.53399</v>
      </c>
      <c r="L33" t="n">
        <v>12428310159.51755</v>
      </c>
      <c r="M33" t="n">
        <v>12526476240.79099</v>
      </c>
      <c r="N33" t="n">
        <v>12691399517.20971</v>
      </c>
      <c r="O33" t="n">
        <v>12843999973.67788</v>
      </c>
      <c r="P33" t="n">
        <v>12939263959.23995</v>
      </c>
      <c r="Q33" t="n">
        <v>13090625270.66229</v>
      </c>
      <c r="R33" t="n">
        <v>13282105802.54967</v>
      </c>
      <c r="S33" t="n">
        <v>13450751354.87788</v>
      </c>
      <c r="T33" t="n">
        <v>13605122938.71674</v>
      </c>
      <c r="U33" t="n">
        <v>13826420443.73436</v>
      </c>
      <c r="V33" t="n">
        <v>14017668486.30478</v>
      </c>
      <c r="W33" t="n">
        <v>14385895430.50214</v>
      </c>
      <c r="X33" t="n">
        <v>14667475902.33274</v>
      </c>
      <c r="Y33" t="n">
        <v>14973296777.96351</v>
      </c>
      <c r="Z33" t="n">
        <v>15289156753.38955</v>
      </c>
      <c r="AA33" t="n">
        <v>15579205388.69611</v>
      </c>
      <c r="AB33" t="n">
        <v>15839118988.34575</v>
      </c>
      <c r="AC33" t="n">
        <v>16128877005.39305</v>
      </c>
      <c r="AD33" t="n">
        <v>16371497476.16203</v>
      </c>
      <c r="AE33" t="n">
        <v>16598524907.75343</v>
      </c>
      <c r="AF33" t="n">
        <v>16831187024.39105</v>
      </c>
      <c r="AG33" t="n">
        <v>17072861375.5333</v>
      </c>
    </row>
    <row r="34">
      <c r="A34" t="inlineStr">
        <is>
          <t>natural gas</t>
        </is>
      </c>
      <c r="B34" t="inlineStr">
        <is>
          <t>wood products 16</t>
        </is>
      </c>
      <c r="C34" t="n">
        <v>185308471449.0939</v>
      </c>
      <c r="D34" t="n">
        <v>185926515050.7211</v>
      </c>
      <c r="E34" t="n">
        <v>194381148171.4185</v>
      </c>
      <c r="F34" t="n">
        <v>194145504459.9578</v>
      </c>
      <c r="G34" t="n">
        <v>195085347012.4506</v>
      </c>
      <c r="H34" t="n">
        <v>196541841136.0568</v>
      </c>
      <c r="I34" t="n">
        <v>195633280024.4276</v>
      </c>
      <c r="J34" t="n">
        <v>194282465352.5789</v>
      </c>
      <c r="K34" t="n">
        <v>192678883251.1799</v>
      </c>
      <c r="L34" t="n">
        <v>191556712772.6645</v>
      </c>
      <c r="M34" t="n">
        <v>189953375914.0689</v>
      </c>
      <c r="N34" t="n">
        <v>190451911255.0419</v>
      </c>
      <c r="O34" t="n">
        <v>191506789993.5404</v>
      </c>
      <c r="P34" t="n">
        <v>190433157393.6128</v>
      </c>
      <c r="Q34" t="n">
        <v>188102219760.131</v>
      </c>
      <c r="R34" t="n">
        <v>188505355650.6192</v>
      </c>
      <c r="S34" t="n">
        <v>188877628455.614</v>
      </c>
      <c r="T34" t="n">
        <v>188694221461.2569</v>
      </c>
      <c r="U34" t="n">
        <v>190117720329.5858</v>
      </c>
      <c r="V34" t="n">
        <v>191264917114.8759</v>
      </c>
      <c r="W34" t="n">
        <v>192636401427.2289</v>
      </c>
      <c r="X34" t="n">
        <v>195767929864.2787</v>
      </c>
      <c r="Y34" t="n">
        <v>198471007583.1206</v>
      </c>
      <c r="Z34" t="n">
        <v>201890523201.4842</v>
      </c>
      <c r="AA34" t="n">
        <v>206283384424.4812</v>
      </c>
      <c r="AB34" t="n">
        <v>210928066728.3284</v>
      </c>
      <c r="AC34" t="n">
        <v>215116894594.6058</v>
      </c>
      <c r="AD34" t="n">
        <v>218576099154.1721</v>
      </c>
      <c r="AE34" t="n">
        <v>222126545577.4049</v>
      </c>
      <c r="AF34" t="n">
        <v>225964782987.7089</v>
      </c>
      <c r="AG34" t="n">
        <v>230459471907.8467</v>
      </c>
    </row>
    <row r="35">
      <c r="A35" t="inlineStr">
        <is>
          <t>natural gas</t>
        </is>
      </c>
      <c r="B35" t="inlineStr">
        <is>
          <t>pulp paper and printing 17T18</t>
        </is>
      </c>
      <c r="C35" t="n">
        <v>1263096674705.815</v>
      </c>
      <c r="D35" t="n">
        <v>1283928516489.798</v>
      </c>
      <c r="E35" t="n">
        <v>1278133061871.37</v>
      </c>
      <c r="F35" t="n">
        <v>1256957526351.796</v>
      </c>
      <c r="G35" t="n">
        <v>1252854447019.269</v>
      </c>
      <c r="H35" t="n">
        <v>1243807258854.014</v>
      </c>
      <c r="I35" t="n">
        <v>1234006946534.763</v>
      </c>
      <c r="J35" t="n">
        <v>1222417810488.3</v>
      </c>
      <c r="K35" t="n">
        <v>1211738598568.481</v>
      </c>
      <c r="L35" t="n">
        <v>1200550117791.95</v>
      </c>
      <c r="M35" t="n">
        <v>1191004514309.471</v>
      </c>
      <c r="N35" t="n">
        <v>1183331947225.109</v>
      </c>
      <c r="O35" t="n">
        <v>1174732599354.935</v>
      </c>
      <c r="P35" t="n">
        <v>1165290221785.44</v>
      </c>
      <c r="Q35" t="n">
        <v>1157061279011.113</v>
      </c>
      <c r="R35" t="n">
        <v>1148492029975.871</v>
      </c>
      <c r="S35" t="n">
        <v>1139649593593.448</v>
      </c>
      <c r="T35" t="n">
        <v>1133115566080.449</v>
      </c>
      <c r="U35" t="n">
        <v>1128388449845.597</v>
      </c>
      <c r="V35" t="n">
        <v>1123429022968.409</v>
      </c>
      <c r="W35" t="n">
        <v>1117289029637.46</v>
      </c>
      <c r="X35" t="n">
        <v>1113060709590.031</v>
      </c>
      <c r="Y35" t="n">
        <v>1112895215183.123</v>
      </c>
      <c r="Z35" t="n">
        <v>1114049302329.993</v>
      </c>
      <c r="AA35" t="n">
        <v>1112830709392.075</v>
      </c>
      <c r="AB35" t="n">
        <v>1111821103210.914</v>
      </c>
      <c r="AC35" t="n">
        <v>1111582249672.59</v>
      </c>
      <c r="AD35" t="n">
        <v>1114648012625.298</v>
      </c>
      <c r="AE35" t="n">
        <v>1115443320045.483</v>
      </c>
      <c r="AF35" t="n">
        <v>1118443654038.318</v>
      </c>
      <c r="AG35" t="n">
        <v>1121032786944.675</v>
      </c>
    </row>
    <row r="36">
      <c r="A36" t="inlineStr">
        <is>
          <t>natural gas</t>
        </is>
      </c>
      <c r="B36" t="inlineStr">
        <is>
          <t>refined petroleum and coke 19</t>
        </is>
      </c>
      <c r="C36" t="n">
        <v>3555968076895.763</v>
      </c>
      <c r="D36" t="n">
        <v>3776097374494.509</v>
      </c>
      <c r="E36" t="n">
        <v>3268124215376.314</v>
      </c>
      <c r="F36" t="n">
        <v>3361043140839.249</v>
      </c>
      <c r="G36" t="n">
        <v>3360080666091.385</v>
      </c>
      <c r="H36" t="n">
        <v>3352469205458.717</v>
      </c>
      <c r="I36" t="n">
        <v>3397273431111.476</v>
      </c>
      <c r="J36" t="n">
        <v>3365660827658.019</v>
      </c>
      <c r="K36" t="n">
        <v>3387681238783.814</v>
      </c>
      <c r="L36" t="n">
        <v>3427813251916.144</v>
      </c>
      <c r="M36" t="n">
        <v>3343677167271.552</v>
      </c>
      <c r="N36" t="n">
        <v>3365614983652.752</v>
      </c>
      <c r="O36" t="n">
        <v>3359472463144.461</v>
      </c>
      <c r="P36" t="n">
        <v>3378654809320.042</v>
      </c>
      <c r="Q36" t="n">
        <v>3429080457596.773</v>
      </c>
      <c r="R36" t="n">
        <v>3454015480766.071</v>
      </c>
      <c r="S36" t="n">
        <v>3517094142284.163</v>
      </c>
      <c r="T36" t="n">
        <v>3565673121592.536</v>
      </c>
      <c r="U36" t="n">
        <v>3599941004698.49</v>
      </c>
      <c r="V36" t="n">
        <v>3705833633549.889</v>
      </c>
      <c r="W36" t="n">
        <v>3696860248137.416</v>
      </c>
      <c r="X36" t="n">
        <v>3711373044889.62</v>
      </c>
      <c r="Y36" t="n">
        <v>3755719970779.456</v>
      </c>
      <c r="Z36" t="n">
        <v>3807712711253.942</v>
      </c>
      <c r="AA36" t="n">
        <v>3831034427807.628</v>
      </c>
      <c r="AB36" t="n">
        <v>3808684642417.34</v>
      </c>
      <c r="AC36" t="n">
        <v>3889806856549.274</v>
      </c>
      <c r="AD36" t="n">
        <v>3948504885622.256</v>
      </c>
      <c r="AE36" t="n">
        <v>3987276564570.02</v>
      </c>
      <c r="AF36" t="n">
        <v>4021718038025.867</v>
      </c>
      <c r="AG36" t="n">
        <v>4076232036583.167</v>
      </c>
    </row>
    <row r="37">
      <c r="A37" t="inlineStr">
        <is>
          <t>natural gas</t>
        </is>
      </c>
      <c r="B37" t="inlineStr">
        <is>
          <t>chemicals 20</t>
        </is>
      </c>
      <c r="C37" t="n">
        <v>476240246781.5431</v>
      </c>
      <c r="D37" t="n">
        <v>470763141849.4072</v>
      </c>
      <c r="E37" t="n">
        <v>489522402138.8354</v>
      </c>
      <c r="F37" t="n">
        <v>509660197670.6293</v>
      </c>
      <c r="G37" t="n">
        <v>535759106003.6704</v>
      </c>
      <c r="H37" t="n">
        <v>553707295237.9709</v>
      </c>
      <c r="I37" t="n">
        <v>566918906247.3767</v>
      </c>
      <c r="J37" t="n">
        <v>572166122683.0817</v>
      </c>
      <c r="K37" t="n">
        <v>579059284072.7456</v>
      </c>
      <c r="L37" t="n">
        <v>585015218460.1675</v>
      </c>
      <c r="M37" t="n">
        <v>594382165056.621</v>
      </c>
      <c r="N37" t="n">
        <v>603428684006.1802</v>
      </c>
      <c r="O37" t="n">
        <v>611510549079.6831</v>
      </c>
      <c r="P37" t="n">
        <v>617878100988.5408</v>
      </c>
      <c r="Q37" t="n">
        <v>625928575151.6041</v>
      </c>
      <c r="R37" t="n">
        <v>634592322216.6804</v>
      </c>
      <c r="S37" t="n">
        <v>640246667323.7697</v>
      </c>
      <c r="T37" t="n">
        <v>647099353930.4451</v>
      </c>
      <c r="U37" t="n">
        <v>654850366719.1151</v>
      </c>
      <c r="V37" t="n">
        <v>659261941376.1075</v>
      </c>
      <c r="W37" t="n">
        <v>666712783329.2255</v>
      </c>
      <c r="X37" t="n">
        <v>672677811458.2993</v>
      </c>
      <c r="Y37" t="n">
        <v>681817978484.9302</v>
      </c>
      <c r="Z37" t="n">
        <v>690493966898.7834</v>
      </c>
      <c r="AA37" t="n">
        <v>696510234614.4784</v>
      </c>
      <c r="AB37" t="n">
        <v>703075361348.2018</v>
      </c>
      <c r="AC37" t="n">
        <v>709988896227.4733</v>
      </c>
      <c r="AD37" t="n">
        <v>716697608380.837</v>
      </c>
      <c r="AE37" t="n">
        <v>723190130989.3805</v>
      </c>
      <c r="AF37" t="n">
        <v>733578897763.1912</v>
      </c>
      <c r="AG37" t="n">
        <v>743882916003.1047</v>
      </c>
    </row>
    <row r="38">
      <c r="A38" t="inlineStr">
        <is>
          <t>natural gas</t>
        </is>
      </c>
      <c r="B38" t="inlineStr">
        <is>
          <t>rubber and plastic products 22</t>
        </is>
      </c>
      <c r="C38" t="n">
        <v>50278555670.71514</v>
      </c>
      <c r="D38" t="n">
        <v>47468555742.66881</v>
      </c>
      <c r="E38" t="n">
        <v>50602459086.55986</v>
      </c>
      <c r="F38" t="n">
        <v>52717120895.67825</v>
      </c>
      <c r="G38" t="n">
        <v>54108780233.89941</v>
      </c>
      <c r="H38" t="n">
        <v>54740403295.06844</v>
      </c>
      <c r="I38" t="n">
        <v>54947785778.60376</v>
      </c>
      <c r="J38" t="n">
        <v>55000497035.51347</v>
      </c>
      <c r="K38" t="n">
        <v>54971861121.91556</v>
      </c>
      <c r="L38" t="n">
        <v>54868256189.89828</v>
      </c>
      <c r="M38" t="n">
        <v>54827908920.11784</v>
      </c>
      <c r="N38" t="n">
        <v>55136688283.01901</v>
      </c>
      <c r="O38" t="n">
        <v>55601963377.58993</v>
      </c>
      <c r="P38" t="n">
        <v>56091303199.83491</v>
      </c>
      <c r="Q38" t="n">
        <v>56737744306.65067</v>
      </c>
      <c r="R38" t="n">
        <v>57386668088.05089</v>
      </c>
      <c r="S38" t="n">
        <v>57987997349.93559</v>
      </c>
      <c r="T38" t="n">
        <v>58628409697.60986</v>
      </c>
      <c r="U38" t="n">
        <v>59390590333.48692</v>
      </c>
      <c r="V38" t="n">
        <v>60205006830.32241</v>
      </c>
      <c r="W38" t="n">
        <v>61132732798.27402</v>
      </c>
      <c r="X38" t="n">
        <v>62040668448.16796</v>
      </c>
      <c r="Y38" t="n">
        <v>63181090718.67157</v>
      </c>
      <c r="Z38" t="n">
        <v>64271601491.33395</v>
      </c>
      <c r="AA38" t="n">
        <v>65290389322.98029</v>
      </c>
      <c r="AB38" t="n">
        <v>66192972845.25176</v>
      </c>
      <c r="AC38" t="n">
        <v>67073104293.68784</v>
      </c>
      <c r="AD38" t="n">
        <v>67917803974.16991</v>
      </c>
      <c r="AE38" t="n">
        <v>68736995200.24431</v>
      </c>
      <c r="AF38" t="n">
        <v>69633656119.75177</v>
      </c>
      <c r="AG38" t="n">
        <v>70536993352.3033</v>
      </c>
    </row>
    <row r="39">
      <c r="A39" t="inlineStr">
        <is>
          <t>natural gas</t>
        </is>
      </c>
      <c r="B39" t="inlineStr">
        <is>
          <t>glass and glass products 231</t>
        </is>
      </c>
      <c r="C39" t="n">
        <v>54888778349.83217</v>
      </c>
      <c r="D39" t="n">
        <v>53908528281.3737</v>
      </c>
      <c r="E39" t="n">
        <v>53840946580.91007</v>
      </c>
      <c r="F39" t="n">
        <v>52915255516.60179</v>
      </c>
      <c r="G39" t="n">
        <v>52557129414.96798</v>
      </c>
      <c r="H39" t="n">
        <v>52030916005.02056</v>
      </c>
      <c r="I39" t="n">
        <v>51283283947.11185</v>
      </c>
      <c r="J39" t="n">
        <v>50447239343.07676</v>
      </c>
      <c r="K39" t="n">
        <v>49667318107.28107</v>
      </c>
      <c r="L39" t="n">
        <v>48922967112.6307</v>
      </c>
      <c r="M39" t="n">
        <v>48204500582.26647</v>
      </c>
      <c r="N39" t="n">
        <v>47663187250.48086</v>
      </c>
      <c r="O39" t="n">
        <v>47102911716.67866</v>
      </c>
      <c r="P39" t="n">
        <v>46500381556.54782</v>
      </c>
      <c r="Q39" t="n">
        <v>46096145188.65405</v>
      </c>
      <c r="R39" t="n">
        <v>46028879095.22765</v>
      </c>
      <c r="S39" t="n">
        <v>45771771462.87933</v>
      </c>
      <c r="T39" t="n">
        <v>45421843332.15813</v>
      </c>
      <c r="U39" t="n">
        <v>45256387514.69827</v>
      </c>
      <c r="V39" t="n">
        <v>45131072771.98479</v>
      </c>
      <c r="W39" t="n">
        <v>45092489811.68334</v>
      </c>
      <c r="X39" t="n">
        <v>45411112302.28953</v>
      </c>
      <c r="Y39" t="n">
        <v>45644111541.14168</v>
      </c>
      <c r="Z39" t="n">
        <v>45947535287.40914</v>
      </c>
      <c r="AA39" t="n">
        <v>46398165499.17304</v>
      </c>
      <c r="AB39" t="n">
        <v>46902678191.09148</v>
      </c>
      <c r="AC39" t="n">
        <v>47333422425.29046</v>
      </c>
      <c r="AD39" t="n">
        <v>47647023326.70032</v>
      </c>
      <c r="AE39" t="n">
        <v>48063242606.33685</v>
      </c>
      <c r="AF39" t="n">
        <v>48530162125.37009</v>
      </c>
      <c r="AG39" t="n">
        <v>49044723464.11996</v>
      </c>
    </row>
    <row r="40">
      <c r="A40" t="inlineStr">
        <is>
          <t>natural gas</t>
        </is>
      </c>
      <c r="B40" t="inlineStr">
        <is>
          <t>cement and other nonmetallic minerals 239</t>
        </is>
      </c>
      <c r="C40" t="n">
        <v>1147891408098.664</v>
      </c>
      <c r="D40" t="n">
        <v>1133453618025.442</v>
      </c>
      <c r="E40" t="n">
        <v>1127123063209.771</v>
      </c>
      <c r="F40" t="n">
        <v>1104480557283.503</v>
      </c>
      <c r="G40" t="n">
        <v>1077153967575.211</v>
      </c>
      <c r="H40" t="n">
        <v>1056045852287.542</v>
      </c>
      <c r="I40" t="n">
        <v>1035084032192.349</v>
      </c>
      <c r="J40" t="n">
        <v>1017067619495.68</v>
      </c>
      <c r="K40" t="n">
        <v>1006017094367.783</v>
      </c>
      <c r="L40" t="n">
        <v>997789420051.3175</v>
      </c>
      <c r="M40" t="n">
        <v>993889007443.8136</v>
      </c>
      <c r="N40" t="n">
        <v>995403448737.9836</v>
      </c>
      <c r="O40" t="n">
        <v>998251821336.4213</v>
      </c>
      <c r="P40" t="n">
        <v>996593276677.1899</v>
      </c>
      <c r="Q40" t="n">
        <v>993445292416.1541</v>
      </c>
      <c r="R40" t="n">
        <v>992770803966.5404</v>
      </c>
      <c r="S40" t="n">
        <v>984865328279.9216</v>
      </c>
      <c r="T40" t="n">
        <v>971188771012.4404</v>
      </c>
      <c r="U40" t="n">
        <v>959216935378.3517</v>
      </c>
      <c r="V40" t="n">
        <v>945025410117.4497</v>
      </c>
      <c r="W40" t="n">
        <v>932896765949.2224</v>
      </c>
      <c r="X40" t="n">
        <v>922623262214.3704</v>
      </c>
      <c r="Y40" t="n">
        <v>909530882677.1257</v>
      </c>
      <c r="Z40" t="n">
        <v>898140587150.4535</v>
      </c>
      <c r="AA40" t="n">
        <v>888912547942.426</v>
      </c>
      <c r="AB40" t="n">
        <v>880045342966.118</v>
      </c>
      <c r="AC40" t="n">
        <v>870580437798.918</v>
      </c>
      <c r="AD40" t="n">
        <v>860439112402.0106</v>
      </c>
      <c r="AE40" t="n">
        <v>851103673650.7009</v>
      </c>
      <c r="AF40" t="n">
        <v>842610305272.1272</v>
      </c>
      <c r="AG40" t="n">
        <v>835227896195.4757</v>
      </c>
    </row>
    <row r="41">
      <c r="A41" t="inlineStr">
        <is>
          <t>natural gas</t>
        </is>
      </c>
      <c r="B41" t="inlineStr">
        <is>
          <t>iron and steel 241</t>
        </is>
      </c>
      <c r="C41" t="n">
        <v>15830019612.30457</v>
      </c>
      <c r="D41" t="n">
        <v>14025001331.42868</v>
      </c>
      <c r="E41" t="n">
        <v>15054192219.54705</v>
      </c>
      <c r="F41" t="n">
        <v>14283881609.18454</v>
      </c>
      <c r="G41" t="n">
        <v>14524200814.8068</v>
      </c>
      <c r="H41" t="n">
        <v>15100898657.37779</v>
      </c>
      <c r="I41" t="n">
        <v>14784748171.10774</v>
      </c>
      <c r="J41" t="n">
        <v>14600128654.38453</v>
      </c>
      <c r="K41" t="n">
        <v>14382383869.56434</v>
      </c>
      <c r="L41" t="n">
        <v>14322822672.16792</v>
      </c>
      <c r="M41" t="n">
        <v>14359608113.94191</v>
      </c>
      <c r="N41" t="n">
        <v>13489738032.86204</v>
      </c>
      <c r="O41" t="n">
        <v>12525280166.50414</v>
      </c>
      <c r="P41" t="n">
        <v>11662379611.00091</v>
      </c>
      <c r="Q41" t="n">
        <v>11103261010.22958</v>
      </c>
      <c r="R41" t="n">
        <v>10791635986.00992</v>
      </c>
      <c r="S41" t="n">
        <v>10566644999.36638</v>
      </c>
      <c r="T41" t="n">
        <v>10477362052.91123</v>
      </c>
      <c r="U41" t="n">
        <v>10509863372.09377</v>
      </c>
      <c r="V41" t="n">
        <v>10490293349.79893</v>
      </c>
      <c r="W41" t="n">
        <v>10292641309.40729</v>
      </c>
      <c r="X41" t="n">
        <v>10277389589.17331</v>
      </c>
      <c r="Y41" t="n">
        <v>10439710126.86823</v>
      </c>
      <c r="Z41" t="n">
        <v>10582042734.60229</v>
      </c>
      <c r="AA41" t="n">
        <v>10457880334.00857</v>
      </c>
      <c r="AB41" t="n">
        <v>10427239134.07643</v>
      </c>
      <c r="AC41" t="n">
        <v>10391344904.60744</v>
      </c>
      <c r="AD41" t="n">
        <v>10336484580.1501</v>
      </c>
      <c r="AE41" t="n">
        <v>10358626974.00196</v>
      </c>
      <c r="AF41" t="n">
        <v>10363746989.07999</v>
      </c>
      <c r="AG41" t="n">
        <v>10524825492.6925</v>
      </c>
    </row>
    <row r="42">
      <c r="A42" t="inlineStr">
        <is>
          <t>natural gas</t>
        </is>
      </c>
      <c r="B42" t="inlineStr">
        <is>
          <t>other metals 242</t>
        </is>
      </c>
      <c r="C42" t="n">
        <v>109820761060.3629</v>
      </c>
      <c r="D42" t="n">
        <v>115174620242.2468</v>
      </c>
      <c r="E42" t="n">
        <v>116576082029.4282</v>
      </c>
      <c r="F42" t="n">
        <v>114116705033.9953</v>
      </c>
      <c r="G42" t="n">
        <v>113932832323.9204</v>
      </c>
      <c r="H42" t="n">
        <v>113764303269.1425</v>
      </c>
      <c r="I42" t="n">
        <v>113188732387.6087</v>
      </c>
      <c r="J42" t="n">
        <v>112283630912.1828</v>
      </c>
      <c r="K42" t="n">
        <v>111448699493.6426</v>
      </c>
      <c r="L42" t="n">
        <v>110432051436.7143</v>
      </c>
      <c r="M42" t="n">
        <v>109812740352.162</v>
      </c>
      <c r="N42" t="n">
        <v>109432253956.0178</v>
      </c>
      <c r="O42" t="n">
        <v>109430693361.1519</v>
      </c>
      <c r="P42" t="n">
        <v>109367754094.2353</v>
      </c>
      <c r="Q42" t="n">
        <v>109545823943.4527</v>
      </c>
      <c r="R42" t="n">
        <v>109914351180.109</v>
      </c>
      <c r="S42" t="n">
        <v>110253308131.5684</v>
      </c>
      <c r="T42" t="n">
        <v>110720408049.1259</v>
      </c>
      <c r="U42" t="n">
        <v>111391137746.9971</v>
      </c>
      <c r="V42" t="n">
        <v>111959986221.8342</v>
      </c>
      <c r="W42" t="n">
        <v>112254053537.9762</v>
      </c>
      <c r="X42" t="n">
        <v>112681084346.8622</v>
      </c>
      <c r="Y42" t="n">
        <v>113363009616.5972</v>
      </c>
      <c r="Z42" t="n">
        <v>114048334572.8765</v>
      </c>
      <c r="AA42" t="n">
        <v>114221328691.0961</v>
      </c>
      <c r="AB42" t="n">
        <v>114340252906.3414</v>
      </c>
      <c r="AC42" t="n">
        <v>114249352559.4466</v>
      </c>
      <c r="AD42" t="n">
        <v>114147232335.5116</v>
      </c>
      <c r="AE42" t="n">
        <v>113838477603.8345</v>
      </c>
      <c r="AF42" t="n">
        <v>113607628051.4217</v>
      </c>
      <c r="AG42" t="n">
        <v>113698172935.1122</v>
      </c>
    </row>
    <row r="43">
      <c r="A43" t="inlineStr">
        <is>
          <t>natural gas</t>
        </is>
      </c>
      <c r="B43" t="inlineStr">
        <is>
          <t>metal products except machinery and vehicles 25</t>
        </is>
      </c>
      <c r="C43" t="n">
        <v>65467598165.9806</v>
      </c>
      <c r="D43" t="n">
        <v>63627023654.71462</v>
      </c>
      <c r="E43" t="n">
        <v>65231704755.04473</v>
      </c>
      <c r="F43" t="n">
        <v>66032259952.35885</v>
      </c>
      <c r="G43" t="n">
        <v>67298314215.42776</v>
      </c>
      <c r="H43" t="n">
        <v>68062893939.93845</v>
      </c>
      <c r="I43" t="n">
        <v>68423713332.19991</v>
      </c>
      <c r="J43" t="n">
        <v>68396506522.09955</v>
      </c>
      <c r="K43" t="n">
        <v>68128458141.41074</v>
      </c>
      <c r="L43" t="n">
        <v>67898483531.25333</v>
      </c>
      <c r="M43" t="n">
        <v>67604076099.91298</v>
      </c>
      <c r="N43" t="n">
        <v>68095223922.98904</v>
      </c>
      <c r="O43" t="n">
        <v>68510191622.73937</v>
      </c>
      <c r="P43" t="n">
        <v>68794348053.57031</v>
      </c>
      <c r="Q43" t="n">
        <v>69385648787.7534</v>
      </c>
      <c r="R43" t="n">
        <v>69883676433.20859</v>
      </c>
      <c r="S43" t="n">
        <v>70236143284.80975</v>
      </c>
      <c r="T43" t="n">
        <v>70527312039.22211</v>
      </c>
      <c r="U43" t="n">
        <v>70928600463.7959</v>
      </c>
      <c r="V43" t="n">
        <v>71224622734.14491</v>
      </c>
      <c r="W43" t="n">
        <v>71480554236.73801</v>
      </c>
      <c r="X43" t="n">
        <v>72015438317.32283</v>
      </c>
      <c r="Y43" t="n">
        <v>72912178837.04974</v>
      </c>
      <c r="Z43" t="n">
        <v>73992122594.06334</v>
      </c>
      <c r="AA43" t="n">
        <v>74845339727.06552</v>
      </c>
      <c r="AB43" t="n">
        <v>75460480747.82765</v>
      </c>
      <c r="AC43" t="n">
        <v>76035573823.23648</v>
      </c>
      <c r="AD43" t="n">
        <v>76496337600.12268</v>
      </c>
      <c r="AE43" t="n">
        <v>77228089919.0365</v>
      </c>
      <c r="AF43" t="n">
        <v>78087561915.58548</v>
      </c>
      <c r="AG43" t="n">
        <v>78975239911.62909</v>
      </c>
    </row>
    <row r="44">
      <c r="A44" t="inlineStr">
        <is>
          <t>natural gas</t>
        </is>
      </c>
      <c r="B44" t="inlineStr">
        <is>
          <t>computers and electronics 26</t>
        </is>
      </c>
      <c r="C44" t="n">
        <v>51374337787.85136</v>
      </c>
      <c r="D44" t="n">
        <v>49517613991.45406</v>
      </c>
      <c r="E44" t="n">
        <v>51495632482.54955</v>
      </c>
      <c r="F44" t="n">
        <v>53036305555.39899</v>
      </c>
      <c r="G44" t="n">
        <v>54580193655.99971</v>
      </c>
      <c r="H44" t="n">
        <v>55078226566.73412</v>
      </c>
      <c r="I44" t="n">
        <v>55202140945.30931</v>
      </c>
      <c r="J44" t="n">
        <v>55260874992.40261</v>
      </c>
      <c r="K44" t="n">
        <v>55242335625.41514</v>
      </c>
      <c r="L44" t="n">
        <v>55203294050.37418</v>
      </c>
      <c r="M44" t="n">
        <v>53865045582.13177</v>
      </c>
      <c r="N44" t="n">
        <v>54293014120.82062</v>
      </c>
      <c r="O44" t="n">
        <v>54700260080.26582</v>
      </c>
      <c r="P44" t="n">
        <v>55224368540.20059</v>
      </c>
      <c r="Q44" t="n">
        <v>55864103542.82576</v>
      </c>
      <c r="R44" t="n">
        <v>56542129320.97186</v>
      </c>
      <c r="S44" t="n">
        <v>57218551856.00182</v>
      </c>
      <c r="T44" t="n">
        <v>57928933762.2683</v>
      </c>
      <c r="U44" t="n">
        <v>58633012881.66533</v>
      </c>
      <c r="V44" t="n">
        <v>59403412625.33065</v>
      </c>
      <c r="W44" t="n">
        <v>60234665566.95295</v>
      </c>
      <c r="X44" t="n">
        <v>61062900789.91287</v>
      </c>
      <c r="Y44" t="n">
        <v>61977872575.85263</v>
      </c>
      <c r="Z44" t="n">
        <v>62910927611.66532</v>
      </c>
      <c r="AA44" t="n">
        <v>63824570337.24883</v>
      </c>
      <c r="AB44" t="n">
        <v>64669507646.45953</v>
      </c>
      <c r="AC44" t="n">
        <v>65557018448.81729</v>
      </c>
      <c r="AD44" t="n">
        <v>66401447537.64754</v>
      </c>
      <c r="AE44" t="n">
        <v>67256211864.46667</v>
      </c>
      <c r="AF44" t="n">
        <v>68065236357.04578</v>
      </c>
      <c r="AG44" t="n">
        <v>68884699439.99365</v>
      </c>
    </row>
    <row r="45">
      <c r="A45" t="inlineStr">
        <is>
          <t>natural gas</t>
        </is>
      </c>
      <c r="B45" t="inlineStr">
        <is>
          <t>appliances and electrical equipment 27</t>
        </is>
      </c>
      <c r="C45" t="n">
        <v>17339252368.88211</v>
      </c>
      <c r="D45" t="n">
        <v>16442995477.98288</v>
      </c>
      <c r="E45" t="n">
        <v>16941081169.12234</v>
      </c>
      <c r="F45" t="n">
        <v>17245034362.0396</v>
      </c>
      <c r="G45" t="n">
        <v>17530280641.70274</v>
      </c>
      <c r="H45" t="n">
        <v>17700524656.38197</v>
      </c>
      <c r="I45" t="n">
        <v>17780222867.55065</v>
      </c>
      <c r="J45" t="n">
        <v>17759945171.04095</v>
      </c>
      <c r="K45" t="n">
        <v>17701716623.90717</v>
      </c>
      <c r="L45" t="n">
        <v>17632835051.26581</v>
      </c>
      <c r="M45" t="n">
        <v>17570635571.92318</v>
      </c>
      <c r="N45" t="n">
        <v>17706880506.302</v>
      </c>
      <c r="O45" t="n">
        <v>17819389760.88902</v>
      </c>
      <c r="P45" t="n">
        <v>17864852070.50949</v>
      </c>
      <c r="Q45" t="n">
        <v>17985962063.56667</v>
      </c>
      <c r="R45" t="n">
        <v>18144110015.38403</v>
      </c>
      <c r="S45" t="n">
        <v>18296811078.50214</v>
      </c>
      <c r="T45" t="n">
        <v>18463994596.18448</v>
      </c>
      <c r="U45" t="n">
        <v>18681854912.91224</v>
      </c>
      <c r="V45" t="n">
        <v>18905204864.08315</v>
      </c>
      <c r="W45" t="n">
        <v>19137232692.5954</v>
      </c>
      <c r="X45" t="n">
        <v>19375841400.34612</v>
      </c>
      <c r="Y45" t="n">
        <v>19687372381.86237</v>
      </c>
      <c r="Z45" t="n">
        <v>20027504688.01876</v>
      </c>
      <c r="AA45" t="n">
        <v>20317253028.04192</v>
      </c>
      <c r="AB45" t="n">
        <v>20538961444.38113</v>
      </c>
      <c r="AC45" t="n">
        <v>20776803185.39367</v>
      </c>
      <c r="AD45" t="n">
        <v>20965310441.98519</v>
      </c>
      <c r="AE45" t="n">
        <v>21195505608.14418</v>
      </c>
      <c r="AF45" t="n">
        <v>21455338314.735</v>
      </c>
      <c r="AG45" t="n">
        <v>21778313363.68611</v>
      </c>
    </row>
    <row r="46">
      <c r="A46" t="inlineStr">
        <is>
          <t>natural gas</t>
        </is>
      </c>
      <c r="B46" t="inlineStr">
        <is>
          <t>other machinery 28</t>
        </is>
      </c>
      <c r="C46" t="n">
        <v>20612799413.27701</v>
      </c>
      <c r="D46" t="n">
        <v>18664531000.3102</v>
      </c>
      <c r="E46" t="n">
        <v>19242105951.92257</v>
      </c>
      <c r="F46" t="n">
        <v>19639812835.9687</v>
      </c>
      <c r="G46" t="n">
        <v>20017220353.12969</v>
      </c>
      <c r="H46" t="n">
        <v>20306051083.38171</v>
      </c>
      <c r="I46" t="n">
        <v>20390471284.40912</v>
      </c>
      <c r="J46" t="n">
        <v>20322492209.15272</v>
      </c>
      <c r="K46" t="n">
        <v>20163034140.03501</v>
      </c>
      <c r="L46" t="n">
        <v>19993663039.20243</v>
      </c>
      <c r="M46" t="n">
        <v>19872014069.37069</v>
      </c>
      <c r="N46" t="n">
        <v>19932205958.01622</v>
      </c>
      <c r="O46" t="n">
        <v>19950828106.03687</v>
      </c>
      <c r="P46" t="n">
        <v>19924861297.65889</v>
      </c>
      <c r="Q46" t="n">
        <v>20045833723.59422</v>
      </c>
      <c r="R46" t="n">
        <v>20168219128.09353</v>
      </c>
      <c r="S46" t="n">
        <v>20287088722.50824</v>
      </c>
      <c r="T46" t="n">
        <v>20384638866.02351</v>
      </c>
      <c r="U46" t="n">
        <v>20530224180.72775</v>
      </c>
      <c r="V46" t="n">
        <v>20664997547.60558</v>
      </c>
      <c r="W46" t="n">
        <v>20804471230.9309</v>
      </c>
      <c r="X46" t="n">
        <v>21012666524.16613</v>
      </c>
      <c r="Y46" t="n">
        <v>21311067300.55931</v>
      </c>
      <c r="Z46" t="n">
        <v>21643213476.5066</v>
      </c>
      <c r="AA46" t="n">
        <v>21905195118.59443</v>
      </c>
      <c r="AB46" t="n">
        <v>22047433759.18817</v>
      </c>
      <c r="AC46" t="n">
        <v>22233618084.93477</v>
      </c>
      <c r="AD46" t="n">
        <v>22386510073.72019</v>
      </c>
      <c r="AE46" t="n">
        <v>22553353007.64809</v>
      </c>
      <c r="AF46" t="n">
        <v>22742344436.0206</v>
      </c>
      <c r="AG46" t="n">
        <v>22930548966.20541</v>
      </c>
    </row>
    <row r="47">
      <c r="A47" t="inlineStr">
        <is>
          <t>natural gas</t>
        </is>
      </c>
      <c r="B47" t="inlineStr">
        <is>
          <t>road vehicles 29</t>
        </is>
      </c>
      <c r="C47" t="n">
        <v>1768413069.562553</v>
      </c>
      <c r="D47" t="n">
        <v>1675746154.043691</v>
      </c>
      <c r="E47" t="n">
        <v>1699199523.74651</v>
      </c>
      <c r="F47" t="n">
        <v>1759521543.985972</v>
      </c>
      <c r="G47" t="n">
        <v>1804976946.74728</v>
      </c>
      <c r="H47" t="n">
        <v>1822444356.328763</v>
      </c>
      <c r="I47" t="n">
        <v>1840477026.313175</v>
      </c>
      <c r="J47" t="n">
        <v>1857848079.297612</v>
      </c>
      <c r="K47" t="n">
        <v>1857934618.344789</v>
      </c>
      <c r="L47" t="n">
        <v>1836402844.795271</v>
      </c>
      <c r="M47" t="n">
        <v>1809161459.901571</v>
      </c>
      <c r="N47" t="n">
        <v>1814608697.507943</v>
      </c>
      <c r="O47" t="n">
        <v>1832898397.50049</v>
      </c>
      <c r="P47" t="n">
        <v>1851311003.275575</v>
      </c>
      <c r="Q47" t="n">
        <v>1881329884.87272</v>
      </c>
      <c r="R47" t="n">
        <v>1910146020.581944</v>
      </c>
      <c r="S47" t="n">
        <v>1938354677.034544</v>
      </c>
      <c r="T47" t="n">
        <v>1964841172.555751</v>
      </c>
      <c r="U47" t="n">
        <v>1992188923.654304</v>
      </c>
      <c r="V47" t="n">
        <v>2025063729.378589</v>
      </c>
      <c r="W47" t="n">
        <v>2057677889.886502</v>
      </c>
      <c r="X47" t="n">
        <v>2090104319.409175</v>
      </c>
      <c r="Y47" t="n">
        <v>2126506156.182197</v>
      </c>
      <c r="Z47" t="n">
        <v>2161525797.168427</v>
      </c>
      <c r="AA47" t="n">
        <v>2198122776.103575</v>
      </c>
      <c r="AB47" t="n">
        <v>2225566883.799173</v>
      </c>
      <c r="AC47" t="n">
        <v>2249397432.696383</v>
      </c>
      <c r="AD47" t="n">
        <v>2271350513.575837</v>
      </c>
      <c r="AE47" t="n">
        <v>2290695910.86126</v>
      </c>
      <c r="AF47" t="n">
        <v>2311783092.880289</v>
      </c>
      <c r="AG47" t="n">
        <v>2329226551.7072</v>
      </c>
    </row>
    <row r="48">
      <c r="A48" t="inlineStr">
        <is>
          <t>natural gas</t>
        </is>
      </c>
      <c r="B48" t="inlineStr">
        <is>
          <t>nonroad vehicles 30</t>
        </is>
      </c>
      <c r="C48" t="n">
        <v>11544499404.82033</v>
      </c>
      <c r="D48" t="n">
        <v>10939554118.29931</v>
      </c>
      <c r="E48" t="n">
        <v>11092661679.66912</v>
      </c>
      <c r="F48" t="n">
        <v>11486454023.06335</v>
      </c>
      <c r="G48" t="n">
        <v>11783194574.89246</v>
      </c>
      <c r="H48" t="n">
        <v>11897224776.87861</v>
      </c>
      <c r="I48" t="n">
        <v>12014945094.31207</v>
      </c>
      <c r="J48" t="n">
        <v>12128346264.14709</v>
      </c>
      <c r="K48" t="n">
        <v>12128911205.67338</v>
      </c>
      <c r="L48" t="n">
        <v>11988348148.76913</v>
      </c>
      <c r="M48" t="n">
        <v>11810511784.00533</v>
      </c>
      <c r="N48" t="n">
        <v>11846072271.7596</v>
      </c>
      <c r="O48" t="n">
        <v>11965470524.52785</v>
      </c>
      <c r="P48" t="n">
        <v>12085671127.01731</v>
      </c>
      <c r="Q48" t="n">
        <v>12281639459.69727</v>
      </c>
      <c r="R48" t="n">
        <v>12469756063.93988</v>
      </c>
      <c r="S48" t="n">
        <v>12653906940.9227</v>
      </c>
      <c r="T48" t="n">
        <v>12826815260.27593</v>
      </c>
      <c r="U48" t="n">
        <v>13005346001.60239</v>
      </c>
      <c r="V48" t="n">
        <v>13219958289.67572</v>
      </c>
      <c r="W48" t="n">
        <v>13432869041.72385</v>
      </c>
      <c r="X48" t="n">
        <v>13644554254.17116</v>
      </c>
      <c r="Y48" t="n">
        <v>13882191597.04857</v>
      </c>
      <c r="Z48" t="n">
        <v>14110805732.21924</v>
      </c>
      <c r="AA48" t="n">
        <v>14349716996.11278</v>
      </c>
      <c r="AB48" t="n">
        <v>14528876769.59038</v>
      </c>
      <c r="AC48" t="n">
        <v>14684446620.48977</v>
      </c>
      <c r="AD48" t="n">
        <v>14827760042.85071</v>
      </c>
      <c r="AE48" t="n">
        <v>14954050065.97456</v>
      </c>
      <c r="AF48" t="n">
        <v>15091710754.22555</v>
      </c>
      <c r="AG48" t="n">
        <v>15205584601.63785</v>
      </c>
    </row>
    <row r="49">
      <c r="A49" t="inlineStr">
        <is>
          <t>natural gas</t>
        </is>
      </c>
      <c r="B49" t="inlineStr">
        <is>
          <t>other manufacturing 31T33</t>
        </is>
      </c>
      <c r="C49" t="n">
        <v>9657683433.562588</v>
      </c>
      <c r="D49" t="n">
        <v>8892669059.758692</v>
      </c>
      <c r="E49" t="n">
        <v>9438656080.137575</v>
      </c>
      <c r="F49" t="n">
        <v>10129688961.98507</v>
      </c>
      <c r="G49" t="n">
        <v>10784655716.71883</v>
      </c>
      <c r="H49" t="n">
        <v>11161344906.91145</v>
      </c>
      <c r="I49" t="n">
        <v>11439578526.24384</v>
      </c>
      <c r="J49" t="n">
        <v>11513787393.36764</v>
      </c>
      <c r="K49" t="n">
        <v>11612233104.80551</v>
      </c>
      <c r="L49" t="n">
        <v>11668351695.16268</v>
      </c>
      <c r="M49" t="n">
        <v>11760515178.86503</v>
      </c>
      <c r="N49" t="n">
        <v>11915353830.8839</v>
      </c>
      <c r="O49" t="n">
        <v>12058623170.96787</v>
      </c>
      <c r="P49" t="n">
        <v>12148062014.47549</v>
      </c>
      <c r="Q49" t="n">
        <v>12290167979.97269</v>
      </c>
      <c r="R49" t="n">
        <v>12469939981.1669</v>
      </c>
      <c r="S49" t="n">
        <v>12628273301.7176</v>
      </c>
      <c r="T49" t="n">
        <v>12773205469.39381</v>
      </c>
      <c r="U49" t="n">
        <v>12980971214.26703</v>
      </c>
      <c r="V49" t="n">
        <v>13160524942.25428</v>
      </c>
      <c r="W49" t="n">
        <v>13506235777.7084</v>
      </c>
      <c r="X49" t="n">
        <v>13770598344.5931</v>
      </c>
      <c r="Y49" t="n">
        <v>14057719078.36798</v>
      </c>
      <c r="Z49" t="n">
        <v>14354265047.40095</v>
      </c>
      <c r="AA49" t="n">
        <v>14626577971.84685</v>
      </c>
      <c r="AB49" t="n">
        <v>14870598538.77367</v>
      </c>
      <c r="AC49" t="n">
        <v>15142638615.50218</v>
      </c>
      <c r="AD49" t="n">
        <v>15370423482.87696</v>
      </c>
      <c r="AE49" t="n">
        <v>15583568784.3908</v>
      </c>
      <c r="AF49" t="n">
        <v>15802004224.78652</v>
      </c>
      <c r="AG49" t="n">
        <v>16028900825.26028</v>
      </c>
    </row>
    <row r="50">
      <c r="A50" t="inlineStr">
        <is>
          <t>natural gas</t>
        </is>
      </c>
      <c r="B50" t="inlineStr">
        <is>
          <t>energy pipelines and gas processing 352T353</t>
        </is>
      </c>
      <c r="C50" t="n">
        <v>350035410480.2708</v>
      </c>
      <c r="D50" t="n">
        <v>350411200245.3644</v>
      </c>
      <c r="E50" t="n">
        <v>348720985493.5221</v>
      </c>
      <c r="F50" t="n">
        <v>349521182160.2086</v>
      </c>
      <c r="G50" t="n">
        <v>353819882515.3691</v>
      </c>
      <c r="H50" t="n">
        <v>358025880229.3564</v>
      </c>
      <c r="I50" t="n">
        <v>360862178237.537</v>
      </c>
      <c r="J50" t="n">
        <v>361998359039.1453</v>
      </c>
      <c r="K50" t="n">
        <v>363471698843.1857</v>
      </c>
      <c r="L50" t="n">
        <v>364835915833.9442</v>
      </c>
      <c r="M50" t="n">
        <v>366076659843.9728</v>
      </c>
      <c r="N50" t="n">
        <v>368382001656.5869</v>
      </c>
      <c r="O50" t="n">
        <v>371814880602.6974</v>
      </c>
      <c r="P50" t="n">
        <v>374679207592.9105</v>
      </c>
      <c r="Q50" t="n">
        <v>377795207987.6603</v>
      </c>
      <c r="R50" t="n">
        <v>381272424195.7682</v>
      </c>
      <c r="S50" t="n">
        <v>383629264367.5856</v>
      </c>
      <c r="T50" t="n">
        <v>385706877694.4451</v>
      </c>
      <c r="U50" t="n">
        <v>388752749688.0419</v>
      </c>
      <c r="V50" t="n">
        <v>391830007427.9865</v>
      </c>
      <c r="W50" t="n">
        <v>395697839110.2471</v>
      </c>
      <c r="X50" t="n">
        <v>400131397471.7732</v>
      </c>
      <c r="Y50" t="n">
        <v>404539891993.0786</v>
      </c>
      <c r="Z50" t="n">
        <v>409943163619.212</v>
      </c>
      <c r="AA50" t="n">
        <v>415882902128.9962</v>
      </c>
      <c r="AB50" t="n">
        <v>421674915035.8729</v>
      </c>
      <c r="AC50" t="n">
        <v>427242891897.7417</v>
      </c>
      <c r="AD50" t="n">
        <v>432500871575.0962</v>
      </c>
      <c r="AE50" t="n">
        <v>438310199791.2324</v>
      </c>
      <c r="AF50" t="n">
        <v>444657281650.6736</v>
      </c>
      <c r="AG50" t="n">
        <v>451374502721.9445</v>
      </c>
    </row>
    <row r="51">
      <c r="A51" t="inlineStr">
        <is>
          <t>natural gas</t>
        </is>
      </c>
      <c r="B51" t="inlineStr">
        <is>
          <t>water and waste 36T39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natural gas</t>
        </is>
      </c>
      <c r="B52" t="inlineStr">
        <is>
          <t>construction 41T43</t>
        </is>
      </c>
      <c r="C52" t="n">
        <v>877688863552.4745</v>
      </c>
      <c r="D52" t="n">
        <v>878631129626.0898</v>
      </c>
      <c r="E52" t="n">
        <v>874393036506.6863</v>
      </c>
      <c r="F52" t="n">
        <v>876399472661.3568</v>
      </c>
      <c r="G52" t="n">
        <v>887178157664.3876</v>
      </c>
      <c r="H52" t="n">
        <v>897724397396.6157</v>
      </c>
      <c r="I52" t="n">
        <v>904836212661.4789</v>
      </c>
      <c r="J52" t="n">
        <v>907685105106.9187</v>
      </c>
      <c r="K52" t="n">
        <v>911379399739.7406</v>
      </c>
      <c r="L52" t="n">
        <v>914800076689.5809</v>
      </c>
      <c r="M52" t="n">
        <v>917911153933.5303</v>
      </c>
      <c r="N52" t="n">
        <v>923691634350.7458</v>
      </c>
      <c r="O52" t="n">
        <v>932299333831.1812</v>
      </c>
      <c r="P52" t="n">
        <v>939481429772.37</v>
      </c>
      <c r="Q52" t="n">
        <v>947294578852.1863</v>
      </c>
      <c r="R52" t="n">
        <v>956013450859.5443</v>
      </c>
      <c r="S52" t="n">
        <v>961923059744.9396</v>
      </c>
      <c r="T52" t="n">
        <v>967132527202.1058</v>
      </c>
      <c r="U52" t="n">
        <v>974769834310.3162</v>
      </c>
      <c r="V52" t="n">
        <v>982485838942.3167</v>
      </c>
      <c r="W52" t="n">
        <v>992184151432.9237</v>
      </c>
      <c r="X52" t="n">
        <v>1003300983282.828</v>
      </c>
      <c r="Y52" t="n">
        <v>1014354969338.333</v>
      </c>
      <c r="Z52" t="n">
        <v>1027903288139.85</v>
      </c>
      <c r="AA52" t="n">
        <v>1042796759446.934</v>
      </c>
      <c r="AB52" t="n">
        <v>1057319819325.198</v>
      </c>
      <c r="AC52" t="n">
        <v>1071281124775.624</v>
      </c>
      <c r="AD52" t="n">
        <v>1084465134362.732</v>
      </c>
      <c r="AE52" t="n">
        <v>1099031611145.832</v>
      </c>
      <c r="AF52" t="n">
        <v>1114946466892.695</v>
      </c>
      <c r="AG52" t="n">
        <v>1131789420353.276</v>
      </c>
    </row>
    <row r="53">
      <c r="A53" t="inlineStr">
        <is>
          <t>biomass</t>
        </is>
      </c>
      <c r="B53" t="inlineStr">
        <is>
          <t>agriculture and forestry 01T03</t>
        </is>
      </c>
      <c r="C53" t="n">
        <v>4925084174.194944</v>
      </c>
      <c r="D53" s="193" t="n">
        <v>5111715367.244473</v>
      </c>
      <c r="E53" s="193" t="n">
        <v>5266172752.444331</v>
      </c>
      <c r="F53" s="193" t="n">
        <v>5360889082.342886</v>
      </c>
      <c r="G53" s="193" t="n">
        <v>5448631056.742521</v>
      </c>
      <c r="H53" s="193" t="n">
        <v>5541624484.377831</v>
      </c>
      <c r="I53" s="193" t="n">
        <v>5629222143.510569</v>
      </c>
      <c r="J53" s="193" t="n">
        <v>5713240485.146523</v>
      </c>
      <c r="K53" s="193" t="n">
        <v>5785770221.420135</v>
      </c>
      <c r="L53" s="193" t="n">
        <v>5864085292.023287</v>
      </c>
      <c r="M53" s="193" t="n">
        <v>5944900219.005575</v>
      </c>
      <c r="N53" s="193" t="n">
        <v>6024059619.313717</v>
      </c>
      <c r="O53" s="193" t="n">
        <v>6105570333.748469</v>
      </c>
      <c r="P53" s="193" t="n">
        <v>6192320418.217556</v>
      </c>
      <c r="Q53" s="193" t="n">
        <v>6286943882.522769</v>
      </c>
      <c r="R53" s="193" t="n">
        <v>6382255363.458384</v>
      </c>
      <c r="S53" s="193" t="n">
        <v>6476138721.007276</v>
      </c>
      <c r="T53" s="193" t="n">
        <v>6567399127.231922</v>
      </c>
      <c r="U53" s="193" t="n">
        <v>6660103283.881072</v>
      </c>
      <c r="V53" s="193" t="n">
        <v>6754165156.853303</v>
      </c>
      <c r="W53" s="193" t="n">
        <v>6846027588.303759</v>
      </c>
      <c r="X53" s="193" t="n">
        <v>6940924696.557355</v>
      </c>
      <c r="Y53" s="193" t="n">
        <v>7039613539.009752</v>
      </c>
      <c r="Z53" s="193" t="n">
        <v>7138767563.365352</v>
      </c>
      <c r="AA53" s="193" t="n">
        <v>7240309322.238884</v>
      </c>
      <c r="AB53" s="193" t="n">
        <v>7344021915.76176</v>
      </c>
      <c r="AC53" s="193" t="n">
        <v>7448044616.321164</v>
      </c>
      <c r="AD53" s="193" t="n">
        <v>7553329904.678607</v>
      </c>
      <c r="AE53" s="193" t="n">
        <v>7661817326.78498</v>
      </c>
      <c r="AF53" s="193" t="n">
        <v>7772351805.446397</v>
      </c>
      <c r="AG53" s="193" t="n">
        <v>7885440792.422341</v>
      </c>
    </row>
    <row r="54">
      <c r="A54" t="inlineStr">
        <is>
          <t>biomass</t>
        </is>
      </c>
      <c r="B54" t="inlineStr">
        <is>
          <t>coal mining 05</t>
        </is>
      </c>
      <c r="C54" t="n">
        <v>11753810642.96638</v>
      </c>
      <c r="D54" t="n">
        <v>10983133343.36028</v>
      </c>
      <c r="E54" t="n">
        <v>11475399308.41349</v>
      </c>
      <c r="F54" t="n">
        <v>12175140655.59192</v>
      </c>
      <c r="G54" t="n">
        <v>12548656646.65703</v>
      </c>
      <c r="H54" t="n">
        <v>13000908188.41577</v>
      </c>
      <c r="I54" t="n">
        <v>13252518715.2145</v>
      </c>
      <c r="J54" t="n">
        <v>13358599319.88217</v>
      </c>
      <c r="K54" t="n">
        <v>13468867017.4191</v>
      </c>
      <c r="L54" t="n">
        <v>13580465937.41718</v>
      </c>
      <c r="M54" t="n">
        <v>13693652084.19586</v>
      </c>
      <c r="N54" t="n">
        <v>13772563993.42067</v>
      </c>
      <c r="O54" t="n">
        <v>13758324464.27427</v>
      </c>
      <c r="P54" t="n">
        <v>13820979151.04974</v>
      </c>
      <c r="Q54" t="n">
        <v>13853419639.14502</v>
      </c>
      <c r="R54" t="n">
        <v>13794318671.5892</v>
      </c>
      <c r="S54" t="n">
        <v>13733165876.82118</v>
      </c>
      <c r="T54" t="n">
        <v>13721078680.28647</v>
      </c>
      <c r="U54" t="n">
        <v>13738475596.03944</v>
      </c>
      <c r="V54" t="n">
        <v>13761715099.26079</v>
      </c>
      <c r="W54" t="n">
        <v>13753174036.63256</v>
      </c>
      <c r="X54" t="n">
        <v>13749709444.84264</v>
      </c>
      <c r="Y54" t="n">
        <v>13830128935.05978</v>
      </c>
      <c r="Z54" t="n">
        <v>13955392796.73171</v>
      </c>
      <c r="AA54" t="n">
        <v>14043355880.89536</v>
      </c>
      <c r="AB54" t="n">
        <v>14029861608.76781</v>
      </c>
      <c r="AC54" t="n">
        <v>14089097215.63238</v>
      </c>
      <c r="AD54" t="n">
        <v>14126545906.74745</v>
      </c>
      <c r="AE54" t="n">
        <v>14149648874.33176</v>
      </c>
      <c r="AF54" t="n">
        <v>14156830269.57446</v>
      </c>
      <c r="AG54" t="n">
        <v>14107882243.69527</v>
      </c>
    </row>
    <row r="55">
      <c r="A55" t="inlineStr">
        <is>
          <t>biomass</t>
        </is>
      </c>
      <c r="B55" t="inlineStr">
        <is>
          <t>oil and gas extraction 06</t>
        </is>
      </c>
      <c r="C55" t="n">
        <v>945499565.4545963</v>
      </c>
      <c r="D55" t="n">
        <v>883504772.9555917</v>
      </c>
      <c r="E55" t="n">
        <v>923103612.020131</v>
      </c>
      <c r="F55" t="n">
        <v>979392177.472199</v>
      </c>
      <c r="G55" t="n">
        <v>1009438535.880545</v>
      </c>
      <c r="H55" t="n">
        <v>1045818536.307466</v>
      </c>
      <c r="I55" t="n">
        <v>1066058580.236909</v>
      </c>
      <c r="J55" t="n">
        <v>1074591911.993148</v>
      </c>
      <c r="K55" t="n">
        <v>1083462061.706444</v>
      </c>
      <c r="L55" t="n">
        <v>1092439297.563696</v>
      </c>
      <c r="M55" t="n">
        <v>1101544213.054126</v>
      </c>
      <c r="N55" t="n">
        <v>1107892041.698609</v>
      </c>
      <c r="O55" t="n">
        <v>1106746586.064758</v>
      </c>
      <c r="P55" t="n">
        <v>1111786651.871446</v>
      </c>
      <c r="Q55" t="n">
        <v>1114396228.316816</v>
      </c>
      <c r="R55" t="n">
        <v>1109642030.649405</v>
      </c>
      <c r="S55" t="n">
        <v>1104722779.979488</v>
      </c>
      <c r="T55" t="n">
        <v>1103750462.199469</v>
      </c>
      <c r="U55" t="n">
        <v>1105149904.200393</v>
      </c>
      <c r="V55" t="n">
        <v>1107019335.388679</v>
      </c>
      <c r="W55" t="n">
        <v>1106332275.570479</v>
      </c>
      <c r="X55" t="n">
        <v>1106053577.016338</v>
      </c>
      <c r="Y55" t="n">
        <v>1112522678.430686</v>
      </c>
      <c r="Z55" t="n">
        <v>1122599148.979311</v>
      </c>
      <c r="AA55" t="n">
        <v>1129675071.876074</v>
      </c>
      <c r="AB55" t="n">
        <v>1128589566.177515</v>
      </c>
      <c r="AC55" t="n">
        <v>1133354594.494813</v>
      </c>
      <c r="AD55" t="n">
        <v>1136367040.607115</v>
      </c>
      <c r="AE55" t="n">
        <v>1138225488.601149</v>
      </c>
      <c r="AF55" t="n">
        <v>1138803174.109924</v>
      </c>
      <c r="AG55" t="n">
        <v>1134865698.970632</v>
      </c>
    </row>
    <row r="56">
      <c r="A56" t="inlineStr">
        <is>
          <t>biomass</t>
        </is>
      </c>
      <c r="B56" t="inlineStr">
        <is>
          <t>other mining and quarrying 07T08</t>
        </is>
      </c>
      <c r="C56" t="n">
        <v>2023944505.275317</v>
      </c>
      <c r="D56" t="n">
        <v>1891237919.023512</v>
      </c>
      <c r="E56" t="n">
        <v>1976003534.649599</v>
      </c>
      <c r="F56" t="n">
        <v>2096495322.18603</v>
      </c>
      <c r="G56" t="n">
        <v>2160812815.526036</v>
      </c>
      <c r="H56" t="n">
        <v>2238688157.468237</v>
      </c>
      <c r="I56" t="n">
        <v>2282014169.657182</v>
      </c>
      <c r="J56" t="n">
        <v>2300280693.038848</v>
      </c>
      <c r="K56" t="n">
        <v>2319268211.837509</v>
      </c>
      <c r="L56" t="n">
        <v>2338484960.157335</v>
      </c>
      <c r="M56" t="n">
        <v>2357975020.598549</v>
      </c>
      <c r="N56" t="n">
        <v>2371563237.214231</v>
      </c>
      <c r="O56" t="n">
        <v>2369111265.028444</v>
      </c>
      <c r="P56" t="n">
        <v>2379900073.261019</v>
      </c>
      <c r="Q56" t="n">
        <v>2385486155.053835</v>
      </c>
      <c r="R56" t="n">
        <v>2375309278.619924</v>
      </c>
      <c r="S56" t="n">
        <v>2364779088.308662</v>
      </c>
      <c r="T56" t="n">
        <v>2362697736.502536</v>
      </c>
      <c r="U56" t="n">
        <v>2365693394.091084</v>
      </c>
      <c r="V56" t="n">
        <v>2369695114.578076</v>
      </c>
      <c r="W56" t="n">
        <v>2368224388.419495</v>
      </c>
      <c r="X56" t="n">
        <v>2367627803.896465</v>
      </c>
      <c r="Y56" t="n">
        <v>2381475618.046799</v>
      </c>
      <c r="Z56" t="n">
        <v>2403045397.605242</v>
      </c>
      <c r="AA56" t="n">
        <v>2418192179.042174</v>
      </c>
      <c r="AB56" t="n">
        <v>2415868536.203705</v>
      </c>
      <c r="AC56" t="n">
        <v>2426068596.819956</v>
      </c>
      <c r="AD56" t="n">
        <v>2432517064.888264</v>
      </c>
      <c r="AE56" t="n">
        <v>2436495274.655137</v>
      </c>
      <c r="AF56" t="n">
        <v>2437731873.225862</v>
      </c>
      <c r="AG56" t="n">
        <v>2429303280.063053</v>
      </c>
    </row>
    <row r="57">
      <c r="A57" t="inlineStr">
        <is>
          <t>biomass</t>
        </is>
      </c>
      <c r="B57" t="inlineStr">
        <is>
          <t>food beverage and tobacco 10T12</t>
        </is>
      </c>
      <c r="C57" t="n">
        <v>1273624137.824842</v>
      </c>
      <c r="D57" t="n">
        <v>1336513366.820144</v>
      </c>
      <c r="E57" t="n">
        <v>1397376297.188419</v>
      </c>
      <c r="F57" t="n">
        <v>1443127196.717463</v>
      </c>
      <c r="G57" t="n">
        <v>1482849469.613152</v>
      </c>
      <c r="H57" t="n">
        <v>1523810843.519104</v>
      </c>
      <c r="I57" t="n">
        <v>1562596969.192071</v>
      </c>
      <c r="J57" t="n">
        <v>1601605020.597835</v>
      </c>
      <c r="K57" t="n">
        <v>1636682481.365966</v>
      </c>
      <c r="L57" t="n">
        <v>1672846122.876151</v>
      </c>
      <c r="M57" t="n">
        <v>1710024572.750929</v>
      </c>
      <c r="N57" t="n">
        <v>1749118695.726721</v>
      </c>
      <c r="O57" t="n">
        <v>1787123596.366813</v>
      </c>
      <c r="P57" t="n">
        <v>1826679975.214846</v>
      </c>
      <c r="Q57" t="n">
        <v>1869628582.625062</v>
      </c>
      <c r="R57" t="n">
        <v>1911635634.306035</v>
      </c>
      <c r="S57" t="n">
        <v>1953879974.532806</v>
      </c>
      <c r="T57" t="n">
        <v>1994122890.838409</v>
      </c>
      <c r="U57" t="n">
        <v>2033976980.872571</v>
      </c>
      <c r="V57" t="n">
        <v>2074504446.55907</v>
      </c>
      <c r="W57" t="n">
        <v>2114998333.05171</v>
      </c>
      <c r="X57" t="n">
        <v>2156386171.567937</v>
      </c>
      <c r="Y57" t="n">
        <v>2200077348.120865</v>
      </c>
      <c r="Z57" t="n">
        <v>2243901857.078918</v>
      </c>
      <c r="AA57" t="n">
        <v>2287965003.944314</v>
      </c>
      <c r="AB57" t="n">
        <v>2332910965.070381</v>
      </c>
      <c r="AC57" t="n">
        <v>2378497065.525483</v>
      </c>
      <c r="AD57" t="n">
        <v>2425264708.978714</v>
      </c>
      <c r="AE57" t="n">
        <v>2473711754.538491</v>
      </c>
      <c r="AF57" t="n">
        <v>2523176804.901275</v>
      </c>
      <c r="AG57" t="n">
        <v>2573655811.982431</v>
      </c>
    </row>
    <row r="58">
      <c r="A58" t="inlineStr">
        <is>
          <t>biomass</t>
        </is>
      </c>
      <c r="B58" t="inlineStr">
        <is>
          <t>textiles apparel and leather 13T15</t>
        </is>
      </c>
      <c r="C58" t="n">
        <v>23715705.57895998</v>
      </c>
      <c r="D58" t="n">
        <v>23654344.59427094</v>
      </c>
      <c r="E58" t="n">
        <v>25505155.49953309</v>
      </c>
      <c r="F58" t="n">
        <v>26864066.76153956</v>
      </c>
      <c r="G58" t="n">
        <v>27656049.86592088</v>
      </c>
      <c r="H58" t="n">
        <v>28529389.36664025</v>
      </c>
      <c r="I58" t="n">
        <v>29386704.02780296</v>
      </c>
      <c r="J58" t="n">
        <v>30244478.32962295</v>
      </c>
      <c r="K58" t="n">
        <v>30813703.99516287</v>
      </c>
      <c r="L58" t="n">
        <v>31403540.47625754</v>
      </c>
      <c r="M58" t="n">
        <v>32023280.02419774</v>
      </c>
      <c r="N58" t="n">
        <v>32692059.26665105</v>
      </c>
      <c r="O58" t="n">
        <v>33045127.2656313</v>
      </c>
      <c r="P58" t="n">
        <v>33383900.50970738</v>
      </c>
      <c r="Q58" t="n">
        <v>33766306.23838585</v>
      </c>
      <c r="R58" t="n">
        <v>34190608.10866939</v>
      </c>
      <c r="S58" t="n">
        <v>34586563.84922033</v>
      </c>
      <c r="T58" t="n">
        <v>34965911.33340454</v>
      </c>
      <c r="U58" t="n">
        <v>35396431.21693676</v>
      </c>
      <c r="V58" t="n">
        <v>35843368.12963335</v>
      </c>
      <c r="W58" t="n">
        <v>36307772.08267813</v>
      </c>
      <c r="X58" t="n">
        <v>36835372.80155449</v>
      </c>
      <c r="Y58" t="n">
        <v>37403911.43990923</v>
      </c>
      <c r="Z58" t="n">
        <v>37996703.25049473</v>
      </c>
      <c r="AA58" t="n">
        <v>38586298.43762862</v>
      </c>
      <c r="AB58" t="n">
        <v>39173331.18025108</v>
      </c>
      <c r="AC58" t="n">
        <v>39760308.29314193</v>
      </c>
      <c r="AD58" t="n">
        <v>40314536.18304469</v>
      </c>
      <c r="AE58" t="n">
        <v>40901865.84935951</v>
      </c>
      <c r="AF58" t="n">
        <v>41510544.12054434</v>
      </c>
      <c r="AG58" t="n">
        <v>42121907.22165009</v>
      </c>
    </row>
    <row r="59">
      <c r="A59" t="inlineStr">
        <is>
          <t>biomass</t>
        </is>
      </c>
      <c r="B59" t="inlineStr">
        <is>
          <t>wood products 16</t>
        </is>
      </c>
      <c r="C59" t="n">
        <v>427224141.6693807</v>
      </c>
      <c r="D59" t="n">
        <v>432353944.8346312</v>
      </c>
      <c r="E59" t="n">
        <v>459203111.8295233</v>
      </c>
      <c r="F59" t="n">
        <v>460361625.2239091</v>
      </c>
      <c r="G59" t="n">
        <v>462129560.4529595</v>
      </c>
      <c r="H59" t="n">
        <v>468004661.6326559</v>
      </c>
      <c r="I59" t="n">
        <v>468437891.4845365</v>
      </c>
      <c r="J59" t="n">
        <v>468548427.2898973</v>
      </c>
      <c r="K59" t="n">
        <v>466654555.7224231</v>
      </c>
      <c r="L59" t="n">
        <v>466501989.8716003</v>
      </c>
      <c r="M59" t="n">
        <v>469576787.8623907</v>
      </c>
      <c r="N59" t="n">
        <v>473297131.2003173</v>
      </c>
      <c r="O59" t="n">
        <v>475699749.147371</v>
      </c>
      <c r="P59" t="n">
        <v>472859048.9363136</v>
      </c>
      <c r="Q59" t="n">
        <v>466663258.267812</v>
      </c>
      <c r="R59" t="n">
        <v>468087194.1123562</v>
      </c>
      <c r="S59" t="n">
        <v>468603220.8381874</v>
      </c>
      <c r="T59" t="n">
        <v>468939309.1319887</v>
      </c>
      <c r="U59" t="n">
        <v>474902638.5002021</v>
      </c>
      <c r="V59" t="n">
        <v>479437336.8658448</v>
      </c>
      <c r="W59" t="n">
        <v>484607511.1322418</v>
      </c>
      <c r="X59" t="n">
        <v>495040250.7669448</v>
      </c>
      <c r="Y59" t="n">
        <v>503410575.2759113</v>
      </c>
      <c r="Z59" t="n">
        <v>513266748.8137332</v>
      </c>
      <c r="AA59" t="n">
        <v>525303150.17277</v>
      </c>
      <c r="AB59" t="n">
        <v>538373080.7526833</v>
      </c>
      <c r="AC59" t="n">
        <v>549397524.3511471</v>
      </c>
      <c r="AD59" t="n">
        <v>558736089.9818369</v>
      </c>
      <c r="AE59" t="n">
        <v>568954666.8176661</v>
      </c>
      <c r="AF59" t="n">
        <v>579677721.7075961</v>
      </c>
      <c r="AG59" t="n">
        <v>591779516.5778728</v>
      </c>
    </row>
    <row r="60">
      <c r="A60" t="inlineStr">
        <is>
          <t>biomass</t>
        </is>
      </c>
      <c r="B60" t="inlineStr">
        <is>
          <t>pulp paper and printing 17T18</t>
        </is>
      </c>
      <c r="C60" t="n">
        <v>2912038443.125798</v>
      </c>
      <c r="D60" s="193" t="n">
        <v>2884135861.702358</v>
      </c>
      <c r="E60" s="193" t="n">
        <v>2935500002.524535</v>
      </c>
      <c r="F60" s="193" t="n">
        <v>2932520840.426785</v>
      </c>
      <c r="G60" s="193" t="n">
        <v>2941480346.224307</v>
      </c>
      <c r="H60" s="193" t="n">
        <v>2949057348.161125</v>
      </c>
      <c r="I60" s="193" t="n">
        <v>2956682383.038328</v>
      </c>
      <c r="J60" s="193" t="n">
        <v>2959805833.700096</v>
      </c>
      <c r="K60" s="193" t="n">
        <v>2957327312.824644</v>
      </c>
      <c r="L60" s="193" t="n">
        <v>2956518541.627318</v>
      </c>
      <c r="M60" s="193" t="n">
        <v>2964925578.404803</v>
      </c>
      <c r="N60" s="193" t="n">
        <v>2975707853.726922</v>
      </c>
      <c r="O60" s="193" t="n">
        <v>2974479131.794702</v>
      </c>
      <c r="P60" s="193" t="n">
        <v>2972319182.973081</v>
      </c>
      <c r="Q60" s="193" t="n">
        <v>2972512073.706086</v>
      </c>
      <c r="R60" s="193" t="n">
        <v>2970616399.372738</v>
      </c>
      <c r="S60" s="193" t="n">
        <v>2966092220.203351</v>
      </c>
      <c r="T60" s="193" t="n">
        <v>2966496416.059145</v>
      </c>
      <c r="U60" s="193" t="n">
        <v>2970914656.497568</v>
      </c>
      <c r="V60" s="193" t="n">
        <v>2973040240.086359</v>
      </c>
      <c r="W60" s="193" t="n">
        <v>2970323834.533941</v>
      </c>
      <c r="X60" s="193" t="n">
        <v>2972426449.904121</v>
      </c>
      <c r="Y60" s="193" t="n">
        <v>2984501241.199019</v>
      </c>
      <c r="Z60" s="193" t="n">
        <v>2999324523.254215</v>
      </c>
      <c r="AA60" s="193" t="n">
        <v>3007753582.646512</v>
      </c>
      <c r="AB60" s="193" t="n">
        <v>3017472495.390362</v>
      </c>
      <c r="AC60" s="193" t="n">
        <v>3030796133.803616</v>
      </c>
      <c r="AD60" s="193" t="n">
        <v>3054211940.28692</v>
      </c>
      <c r="AE60" s="193" t="n">
        <v>3072285489.671376</v>
      </c>
      <c r="AF60" s="193" t="n">
        <v>3096634227.619352</v>
      </c>
      <c r="AG60" s="193" t="n">
        <v>3119319860.000113</v>
      </c>
    </row>
    <row r="61">
      <c r="A61" t="inlineStr">
        <is>
          <t>biomass</t>
        </is>
      </c>
      <c r="B61" t="inlineStr">
        <is>
          <t>refined petroleum and coke 19</t>
        </is>
      </c>
      <c r="C61" t="n">
        <v>8198197295.436917</v>
      </c>
      <c r="D61" t="n">
        <v>7983105595.741597</v>
      </c>
      <c r="E61" t="n">
        <v>7889063390.36675</v>
      </c>
      <c r="F61" t="n">
        <v>7937616360.213367</v>
      </c>
      <c r="G61" t="n">
        <v>7964344380.762756</v>
      </c>
      <c r="H61" t="n">
        <v>8022545338.877878</v>
      </c>
      <c r="I61" t="n">
        <v>8048144651.924316</v>
      </c>
      <c r="J61" t="n">
        <v>8068326564.002406</v>
      </c>
      <c r="K61" t="n">
        <v>8089135058.608344</v>
      </c>
      <c r="L61" t="n">
        <v>8110867099.653837</v>
      </c>
      <c r="M61" t="n">
        <v>8151112591.279525</v>
      </c>
      <c r="N61" t="n">
        <v>8238554496.233237</v>
      </c>
      <c r="O61" t="n">
        <v>8268366157.423332</v>
      </c>
      <c r="P61" t="n">
        <v>8315035537.956472</v>
      </c>
      <c r="Q61" t="n">
        <v>8371194190.759907</v>
      </c>
      <c r="R61" t="n">
        <v>8426258421.68791</v>
      </c>
      <c r="S61" t="n">
        <v>8469936508.069685</v>
      </c>
      <c r="T61" t="n">
        <v>8517104162.787312</v>
      </c>
      <c r="U61" t="n">
        <v>8565991154.742398</v>
      </c>
      <c r="V61" t="n">
        <v>8622249348.218115</v>
      </c>
      <c r="W61" t="n">
        <v>8684000699.039473</v>
      </c>
      <c r="X61" t="n">
        <v>8744363962.162594</v>
      </c>
      <c r="Y61" t="n">
        <v>8817410198.322895</v>
      </c>
      <c r="Z61" t="n">
        <v>8899181429.013859</v>
      </c>
      <c r="AA61" t="n">
        <v>8983493239.200996</v>
      </c>
      <c r="AB61" t="n">
        <v>9109671995.684135</v>
      </c>
      <c r="AC61" t="n">
        <v>9153363917.73008</v>
      </c>
      <c r="AD61" t="n">
        <v>9311091377.21693</v>
      </c>
      <c r="AE61" t="n">
        <v>9399537006.601187</v>
      </c>
      <c r="AF61" t="n">
        <v>9494817970.544479</v>
      </c>
      <c r="AG61" t="n">
        <v>9591412914.853167</v>
      </c>
    </row>
    <row r="62">
      <c r="A62" t="inlineStr">
        <is>
          <t>biomass</t>
        </is>
      </c>
      <c r="B62" t="inlineStr">
        <is>
          <t>chemicals 20</t>
        </is>
      </c>
      <c r="C62" t="n">
        <v>1097960223.127477</v>
      </c>
      <c r="D62" t="n">
        <v>1076453669.685025</v>
      </c>
      <c r="E62" t="n">
        <v>1073638675.778945</v>
      </c>
      <c r="F62" t="n">
        <v>1070861215.124946</v>
      </c>
      <c r="G62" t="n">
        <v>1069472484.797946</v>
      </c>
      <c r="H62" t="n">
        <v>1068083754.470947</v>
      </c>
      <c r="I62" t="n">
        <v>1066657490.891866</v>
      </c>
      <c r="J62" t="n">
        <v>1065268760.564867</v>
      </c>
      <c r="K62" t="n">
        <v>1064593162.027407</v>
      </c>
      <c r="L62" t="n">
        <v>1063880030.237867</v>
      </c>
      <c r="M62" t="n">
        <v>1063166898.448327</v>
      </c>
      <c r="N62" t="n">
        <v>1062491299.910868</v>
      </c>
      <c r="O62" t="n">
        <v>1062491299.910868</v>
      </c>
      <c r="P62" t="n">
        <v>1062491299.910868</v>
      </c>
      <c r="Q62" t="n">
        <v>1062491299.910868</v>
      </c>
      <c r="R62" t="n">
        <v>1062491299.910868</v>
      </c>
      <c r="S62" t="n">
        <v>1062491299.910868</v>
      </c>
      <c r="T62" t="n">
        <v>1062491299.910868</v>
      </c>
      <c r="U62" t="n">
        <v>1062491299.910868</v>
      </c>
      <c r="V62" t="n">
        <v>1062491299.910868</v>
      </c>
      <c r="W62" t="n">
        <v>1062491299.910868</v>
      </c>
      <c r="X62" t="n">
        <v>1062491299.910868</v>
      </c>
      <c r="Y62" t="n">
        <v>1062491299.910868</v>
      </c>
      <c r="Z62" t="n">
        <v>1062491299.910868</v>
      </c>
      <c r="AA62" t="n">
        <v>1062491299.910868</v>
      </c>
      <c r="AB62" t="n">
        <v>1062491299.910868</v>
      </c>
      <c r="AC62" t="n">
        <v>1062491299.910868</v>
      </c>
      <c r="AD62" t="n">
        <v>1062491299.910868</v>
      </c>
      <c r="AE62" t="n">
        <v>1062491299.910868</v>
      </c>
      <c r="AF62" t="n">
        <v>1062491299.910868</v>
      </c>
      <c r="AG62" t="n">
        <v>1062491299.910868</v>
      </c>
    </row>
    <row r="63">
      <c r="A63" t="inlineStr">
        <is>
          <t>biomass</t>
        </is>
      </c>
      <c r="B63" t="inlineStr">
        <is>
          <t>rubber and plastic products 22</t>
        </is>
      </c>
      <c r="C63" t="n">
        <v>115915978.4915623</v>
      </c>
      <c r="D63" t="n">
        <v>115915978.4915623</v>
      </c>
      <c r="E63" t="n">
        <v>115915978.4915623</v>
      </c>
      <c r="F63" t="n">
        <v>115915978.4915623</v>
      </c>
      <c r="G63" t="n">
        <v>115915978.4915623</v>
      </c>
      <c r="H63" t="n">
        <v>115915978.4915623</v>
      </c>
      <c r="I63" t="n">
        <v>115915978.4915623</v>
      </c>
      <c r="J63" t="n">
        <v>115915978.4915623</v>
      </c>
      <c r="K63" t="n">
        <v>115915978.4915623</v>
      </c>
      <c r="L63" t="n">
        <v>115915978.4915623</v>
      </c>
      <c r="M63" t="n">
        <v>115915978.4915623</v>
      </c>
      <c r="N63" t="n">
        <v>115915978.4915623</v>
      </c>
      <c r="O63" t="n">
        <v>115915978.4915623</v>
      </c>
      <c r="P63" t="n">
        <v>115915978.4915623</v>
      </c>
      <c r="Q63" t="n">
        <v>115915978.4915623</v>
      </c>
      <c r="R63" t="n">
        <v>115915978.4915623</v>
      </c>
      <c r="S63" t="n">
        <v>115915978.4915623</v>
      </c>
      <c r="T63" t="n">
        <v>115915978.4915623</v>
      </c>
      <c r="U63" t="n">
        <v>115915978.4915623</v>
      </c>
      <c r="V63" t="n">
        <v>115915978.4915623</v>
      </c>
      <c r="W63" t="n">
        <v>115915978.4915623</v>
      </c>
      <c r="X63" t="n">
        <v>115915978.4915623</v>
      </c>
      <c r="Y63" t="n">
        <v>115915978.4915623</v>
      </c>
      <c r="Z63" t="n">
        <v>115915978.4915623</v>
      </c>
      <c r="AA63" t="n">
        <v>115915978.4915623</v>
      </c>
      <c r="AB63" t="n">
        <v>115915978.4915623</v>
      </c>
      <c r="AC63" t="n">
        <v>115915978.4915623</v>
      </c>
      <c r="AD63" t="n">
        <v>115915978.4915623</v>
      </c>
      <c r="AE63" t="n">
        <v>115915978.4915623</v>
      </c>
      <c r="AF63" t="n">
        <v>115915978.4915623</v>
      </c>
      <c r="AG63" t="n">
        <v>115915978.4915623</v>
      </c>
    </row>
    <row r="64">
      <c r="A64" t="inlineStr">
        <is>
          <t>biomass</t>
        </is>
      </c>
      <c r="B64" t="inlineStr">
        <is>
          <t>glass and glass products 231</t>
        </is>
      </c>
      <c r="C64" t="n">
        <v>126544733.9477399</v>
      </c>
      <c r="D64" t="n">
        <v>126544733.9477399</v>
      </c>
      <c r="E64" t="n">
        <v>126544733.9477399</v>
      </c>
      <c r="F64" t="n">
        <v>126544733.9477399</v>
      </c>
      <c r="G64" t="n">
        <v>126544733.9477399</v>
      </c>
      <c r="H64" t="n">
        <v>126544733.9477399</v>
      </c>
      <c r="I64" t="n">
        <v>126544733.9477399</v>
      </c>
      <c r="J64" t="n">
        <v>126544733.9477399</v>
      </c>
      <c r="K64" t="n">
        <v>126544733.9477399</v>
      </c>
      <c r="L64" t="n">
        <v>126544733.9477399</v>
      </c>
      <c r="M64" t="n">
        <v>126544733.9477399</v>
      </c>
      <c r="N64" t="n">
        <v>126544733.9477399</v>
      </c>
      <c r="O64" t="n">
        <v>126544733.9477399</v>
      </c>
      <c r="P64" t="n">
        <v>126544733.9477399</v>
      </c>
      <c r="Q64" t="n">
        <v>126544733.9477399</v>
      </c>
      <c r="R64" t="n">
        <v>126544733.9477399</v>
      </c>
      <c r="S64" t="n">
        <v>126544733.9477399</v>
      </c>
      <c r="T64" t="n">
        <v>126544733.9477399</v>
      </c>
      <c r="U64" t="n">
        <v>126544733.9477399</v>
      </c>
      <c r="V64" t="n">
        <v>126544733.9477399</v>
      </c>
      <c r="W64" t="n">
        <v>126544733.9477399</v>
      </c>
      <c r="X64" t="n">
        <v>126544733.9477399</v>
      </c>
      <c r="Y64" t="n">
        <v>126544733.9477399</v>
      </c>
      <c r="Z64" t="n">
        <v>126544733.9477399</v>
      </c>
      <c r="AA64" t="n">
        <v>126544733.9477399</v>
      </c>
      <c r="AB64" t="n">
        <v>126544733.9477399</v>
      </c>
      <c r="AC64" t="n">
        <v>126544733.9477399</v>
      </c>
      <c r="AD64" t="n">
        <v>126544733.9477399</v>
      </c>
      <c r="AE64" t="n">
        <v>126544733.9477399</v>
      </c>
      <c r="AF64" t="n">
        <v>126544733.9477399</v>
      </c>
      <c r="AG64" t="n">
        <v>126544733.9477399</v>
      </c>
    </row>
    <row r="65">
      <c r="A65" t="inlineStr">
        <is>
          <t>biomass</t>
        </is>
      </c>
      <c r="B65" t="inlineStr">
        <is>
          <t>cement and other nonmetallic minerals 239</t>
        </is>
      </c>
      <c r="C65" t="n">
        <v>2646435522.994038</v>
      </c>
      <c r="D65" t="n">
        <v>2492715967.647179</v>
      </c>
      <c r="E65" t="n">
        <v>2432751837.203443</v>
      </c>
      <c r="F65" t="n">
        <v>2368080613.665604</v>
      </c>
      <c r="G65" t="n">
        <v>2297455639.558563</v>
      </c>
      <c r="H65" t="n">
        <v>2222746116.858291</v>
      </c>
      <c r="I65" t="n">
        <v>2137032185.120709</v>
      </c>
      <c r="J65" t="n">
        <v>2044321851.439475</v>
      </c>
      <c r="K65" t="n">
        <v>1945525074.343465</v>
      </c>
      <c r="L65" t="n">
        <v>1845099803.648566</v>
      </c>
      <c r="M65" t="n">
        <v>1749121120.051494</v>
      </c>
      <c r="N65" t="n">
        <v>1656521416.024018</v>
      </c>
      <c r="O65" t="n">
        <v>1561457535.795732</v>
      </c>
      <c r="P65" t="n">
        <v>1471810465.425827</v>
      </c>
      <c r="Q65" t="n">
        <v>1347017532.154825</v>
      </c>
      <c r="R65" t="n">
        <v>1347984583.113713</v>
      </c>
      <c r="S65" t="n">
        <v>1346695507.148187</v>
      </c>
      <c r="T65" t="n">
        <v>1343543398.53521</v>
      </c>
      <c r="U65" t="n">
        <v>1341824874.565919</v>
      </c>
      <c r="V65" t="n">
        <v>1340526631.745025</v>
      </c>
      <c r="W65" t="n">
        <v>1345832323.980162</v>
      </c>
      <c r="X65" t="n">
        <v>1353389298.299803</v>
      </c>
      <c r="Y65" t="n">
        <v>1358431312.736994</v>
      </c>
      <c r="Z65" t="n">
        <v>1365922899.14534</v>
      </c>
      <c r="AA65" t="n">
        <v>1374639951.21105</v>
      </c>
      <c r="AB65" t="n">
        <v>1382945505.579134</v>
      </c>
      <c r="AC65" t="n">
        <v>1390950017.628532</v>
      </c>
      <c r="AD65" t="n">
        <v>1398525081.674166</v>
      </c>
      <c r="AE65" t="n">
        <v>1408587186.776584</v>
      </c>
      <c r="AF65" t="n">
        <v>1420562341.3989</v>
      </c>
      <c r="AG65" t="n">
        <v>1434745313.966388</v>
      </c>
    </row>
    <row r="66">
      <c r="A66" t="inlineStr">
        <is>
          <t>biomass</t>
        </is>
      </c>
      <c r="B66" t="inlineStr">
        <is>
          <t>iron and steel 241</t>
        </is>
      </c>
      <c r="C66" t="n">
        <v>36495722.44911715</v>
      </c>
      <c r="D66" s="193" t="n">
        <v>36495722.44911715</v>
      </c>
      <c r="E66" s="193" t="n">
        <v>36495722.44911715</v>
      </c>
      <c r="F66" s="193" t="n">
        <v>36495722.44911715</v>
      </c>
      <c r="G66" s="193" t="n">
        <v>36495722.44911715</v>
      </c>
      <c r="H66" s="193" t="n">
        <v>36495722.44911715</v>
      </c>
      <c r="I66" s="193" t="n">
        <v>36495722.44911715</v>
      </c>
      <c r="J66" s="193" t="n">
        <v>36495722.44911715</v>
      </c>
      <c r="K66" s="193" t="n">
        <v>36495722.44911715</v>
      </c>
      <c r="L66" s="193" t="n">
        <v>36495722.44911715</v>
      </c>
      <c r="M66" s="193" t="n">
        <v>36495722.44911715</v>
      </c>
      <c r="N66" s="193" t="n">
        <v>36495722.44911715</v>
      </c>
      <c r="O66" s="193" t="n">
        <v>36495722.44911715</v>
      </c>
      <c r="P66" s="193" t="n">
        <v>36495722.44911715</v>
      </c>
      <c r="Q66" s="193" t="n">
        <v>36495722.44911715</v>
      </c>
      <c r="R66" s="193" t="n">
        <v>36495722.44911715</v>
      </c>
      <c r="S66" s="193" t="n">
        <v>36495722.44911715</v>
      </c>
      <c r="T66" s="193" t="n">
        <v>36495722.44911715</v>
      </c>
      <c r="U66" s="193" t="n">
        <v>36495722.44911715</v>
      </c>
      <c r="V66" s="193" t="n">
        <v>36495722.44911715</v>
      </c>
      <c r="W66" s="193" t="n">
        <v>36495722.44911715</v>
      </c>
      <c r="X66" s="193" t="n">
        <v>36495722.44911715</v>
      </c>
      <c r="Y66" s="193" t="n">
        <v>36495722.44911715</v>
      </c>
      <c r="Z66" s="193" t="n">
        <v>36495722.44911715</v>
      </c>
      <c r="AA66" s="193" t="n">
        <v>36495722.44911715</v>
      </c>
      <c r="AB66" s="193" t="n">
        <v>36495722.44911715</v>
      </c>
      <c r="AC66" s="193" t="n">
        <v>36495722.44911715</v>
      </c>
      <c r="AD66" s="193" t="n">
        <v>36495722.44911715</v>
      </c>
      <c r="AE66" s="193" t="n">
        <v>36495722.44911715</v>
      </c>
      <c r="AF66" s="193" t="n">
        <v>36495722.44911715</v>
      </c>
      <c r="AG66" s="193" t="n">
        <v>36495722.44911715</v>
      </c>
    </row>
    <row r="67">
      <c r="A67" t="inlineStr">
        <is>
          <t>biomass</t>
        </is>
      </c>
      <c r="B67" t="inlineStr">
        <is>
          <t>other metals 242</t>
        </is>
      </c>
      <c r="C67" t="n">
        <v>253189074.4907503</v>
      </c>
      <c r="D67" t="n">
        <v>253189074.4907503</v>
      </c>
      <c r="E67" t="n">
        <v>253189074.4907503</v>
      </c>
      <c r="F67" t="n">
        <v>253189074.4907503</v>
      </c>
      <c r="G67" t="n">
        <v>253189074.4907503</v>
      </c>
      <c r="H67" t="n">
        <v>253189074.4907503</v>
      </c>
      <c r="I67" t="n">
        <v>253189074.4907503</v>
      </c>
      <c r="J67" t="n">
        <v>253189074.4907503</v>
      </c>
      <c r="K67" t="n">
        <v>253189074.4907503</v>
      </c>
      <c r="L67" t="n">
        <v>253189074.4907503</v>
      </c>
      <c r="M67" t="n">
        <v>253189074.4907503</v>
      </c>
      <c r="N67" t="n">
        <v>253189074.4907503</v>
      </c>
      <c r="O67" t="n">
        <v>253189074.4907503</v>
      </c>
      <c r="P67" t="n">
        <v>253189074.4907503</v>
      </c>
      <c r="Q67" t="n">
        <v>253189074.4907503</v>
      </c>
      <c r="R67" t="n">
        <v>253189074.4907503</v>
      </c>
      <c r="S67" t="n">
        <v>253189074.4907503</v>
      </c>
      <c r="T67" t="n">
        <v>253189074.4907503</v>
      </c>
      <c r="U67" t="n">
        <v>253189074.4907503</v>
      </c>
      <c r="V67" t="n">
        <v>253189074.4907503</v>
      </c>
      <c r="W67" t="n">
        <v>253189074.4907503</v>
      </c>
      <c r="X67" t="n">
        <v>253189074.4907503</v>
      </c>
      <c r="Y67" t="n">
        <v>253189074.4907503</v>
      </c>
      <c r="Z67" t="n">
        <v>253189074.4907503</v>
      </c>
      <c r="AA67" t="n">
        <v>253189074.4907503</v>
      </c>
      <c r="AB67" t="n">
        <v>253189074.4907503</v>
      </c>
      <c r="AC67" t="n">
        <v>253189074.4907503</v>
      </c>
      <c r="AD67" t="n">
        <v>253189074.4907503</v>
      </c>
      <c r="AE67" t="n">
        <v>253189074.4907503</v>
      </c>
      <c r="AF67" t="n">
        <v>253189074.4907503</v>
      </c>
      <c r="AG67" t="n">
        <v>253189074.4907503</v>
      </c>
    </row>
    <row r="68">
      <c r="A68" t="inlineStr">
        <is>
          <t>biomass</t>
        </is>
      </c>
      <c r="B68" t="inlineStr">
        <is>
          <t>metal products except machinery and vehicles 25</t>
        </is>
      </c>
      <c r="C68" t="n">
        <v>150933943.8985143</v>
      </c>
      <c r="D68" t="n">
        <v>150933943.8985143</v>
      </c>
      <c r="E68" t="n">
        <v>150933943.8985143</v>
      </c>
      <c r="F68" t="n">
        <v>150933943.8985143</v>
      </c>
      <c r="G68" t="n">
        <v>150933943.8985143</v>
      </c>
      <c r="H68" t="n">
        <v>150933943.8985143</v>
      </c>
      <c r="I68" t="n">
        <v>150933943.8985143</v>
      </c>
      <c r="J68" t="n">
        <v>150933943.8985143</v>
      </c>
      <c r="K68" t="n">
        <v>150933943.8985143</v>
      </c>
      <c r="L68" t="n">
        <v>150933943.8985143</v>
      </c>
      <c r="M68" t="n">
        <v>150933943.8985143</v>
      </c>
      <c r="N68" t="n">
        <v>150933943.8985143</v>
      </c>
      <c r="O68" t="n">
        <v>150933943.8985143</v>
      </c>
      <c r="P68" t="n">
        <v>150933943.8985143</v>
      </c>
      <c r="Q68" t="n">
        <v>150933943.8985143</v>
      </c>
      <c r="R68" t="n">
        <v>150933943.8985143</v>
      </c>
      <c r="S68" t="n">
        <v>150933943.8985143</v>
      </c>
      <c r="T68" t="n">
        <v>150933943.8985143</v>
      </c>
      <c r="U68" t="n">
        <v>150933943.8985143</v>
      </c>
      <c r="V68" t="n">
        <v>150933943.8985143</v>
      </c>
      <c r="W68" t="n">
        <v>150933943.8985143</v>
      </c>
      <c r="X68" t="n">
        <v>150933943.8985143</v>
      </c>
      <c r="Y68" t="n">
        <v>150933943.8985143</v>
      </c>
      <c r="Z68" t="n">
        <v>150933943.8985143</v>
      </c>
      <c r="AA68" t="n">
        <v>150933943.8985143</v>
      </c>
      <c r="AB68" t="n">
        <v>150933943.8985143</v>
      </c>
      <c r="AC68" t="n">
        <v>150933943.8985143</v>
      </c>
      <c r="AD68" t="n">
        <v>150933943.8985143</v>
      </c>
      <c r="AE68" t="n">
        <v>150933943.8985143</v>
      </c>
      <c r="AF68" t="n">
        <v>150933943.8985143</v>
      </c>
      <c r="AG68" t="n">
        <v>150933943.8985143</v>
      </c>
    </row>
    <row r="69">
      <c r="A69" t="inlineStr">
        <is>
          <t>biomass</t>
        </is>
      </c>
      <c r="B69" t="inlineStr">
        <is>
          <t>computers and electronics 26</t>
        </is>
      </c>
      <c r="C69" t="n">
        <v>118442277.3206948</v>
      </c>
      <c r="D69" s="118" t="n">
        <v>118442277.3206948</v>
      </c>
      <c r="E69" s="118" t="n">
        <v>118442277.3206948</v>
      </c>
      <c r="F69" s="118" t="n">
        <v>118442277.3206948</v>
      </c>
      <c r="G69" s="118" t="n">
        <v>118442277.3206948</v>
      </c>
      <c r="H69" s="118" t="n">
        <v>118442277.3206948</v>
      </c>
      <c r="I69" s="118" t="n">
        <v>118442277.3206948</v>
      </c>
      <c r="J69" s="118" t="n">
        <v>118442277.3206948</v>
      </c>
      <c r="K69" s="118" t="n">
        <v>118442277.3206948</v>
      </c>
      <c r="L69" s="118" t="n">
        <v>118442277.3206948</v>
      </c>
      <c r="M69" s="118" t="n">
        <v>118442277.3206948</v>
      </c>
      <c r="N69" s="118" t="n">
        <v>118442277.3206948</v>
      </c>
      <c r="O69" s="118" t="n">
        <v>118442277.3206948</v>
      </c>
      <c r="P69" s="118" t="n">
        <v>118442277.3206948</v>
      </c>
      <c r="Q69" s="118" t="n">
        <v>118442277.3206948</v>
      </c>
      <c r="R69" s="118" t="n">
        <v>118442277.3206948</v>
      </c>
      <c r="S69" s="118" t="n">
        <v>118442277.3206948</v>
      </c>
      <c r="T69" s="118" t="n">
        <v>118442277.3206948</v>
      </c>
      <c r="U69" s="118" t="n">
        <v>118442277.3206948</v>
      </c>
      <c r="V69" s="118" t="n">
        <v>118442277.3206948</v>
      </c>
      <c r="W69" s="118" t="n">
        <v>118442277.3206948</v>
      </c>
      <c r="X69" s="118" t="n">
        <v>118442277.3206948</v>
      </c>
      <c r="Y69" s="118" t="n">
        <v>118442277.3206948</v>
      </c>
      <c r="Z69" s="118" t="n">
        <v>118442277.3206948</v>
      </c>
      <c r="AA69" s="118" t="n">
        <v>118442277.3206948</v>
      </c>
      <c r="AB69" s="118" t="n">
        <v>118442277.3206948</v>
      </c>
      <c r="AC69" s="118" t="n">
        <v>118442277.3206948</v>
      </c>
      <c r="AD69" s="118" t="n">
        <v>118442277.3206948</v>
      </c>
      <c r="AE69" s="118" t="n">
        <v>118442277.3206948</v>
      </c>
      <c r="AF69" s="118" t="n">
        <v>118442277.3206948</v>
      </c>
      <c r="AG69" s="118" t="n">
        <v>118442277.3206948</v>
      </c>
    </row>
    <row r="70">
      <c r="A70" t="inlineStr">
        <is>
          <t>biomass</t>
        </is>
      </c>
      <c r="B70" t="inlineStr">
        <is>
          <t>appliances and electrical equipment 27</t>
        </is>
      </c>
      <c r="C70" t="n">
        <v>39975221.5997282</v>
      </c>
      <c r="D70" t="n">
        <v>39975221.5997282</v>
      </c>
      <c r="E70" t="n">
        <v>39975221.5997282</v>
      </c>
      <c r="F70" t="n">
        <v>39975221.5997282</v>
      </c>
      <c r="G70" t="n">
        <v>39975221.5997282</v>
      </c>
      <c r="H70" t="n">
        <v>39975221.5997282</v>
      </c>
      <c r="I70" t="n">
        <v>39975221.5997282</v>
      </c>
      <c r="J70" t="n">
        <v>39975221.5997282</v>
      </c>
      <c r="K70" t="n">
        <v>39975221.5997282</v>
      </c>
      <c r="L70" t="n">
        <v>39975221.5997282</v>
      </c>
      <c r="M70" t="n">
        <v>39975221.5997282</v>
      </c>
      <c r="N70" t="n">
        <v>39975221.5997282</v>
      </c>
      <c r="O70" t="n">
        <v>39975221.5997282</v>
      </c>
      <c r="P70" t="n">
        <v>39975221.5997282</v>
      </c>
      <c r="Q70" t="n">
        <v>39975221.5997282</v>
      </c>
      <c r="R70" t="n">
        <v>39975221.5997282</v>
      </c>
      <c r="S70" t="n">
        <v>39975221.5997282</v>
      </c>
      <c r="T70" t="n">
        <v>39975221.5997282</v>
      </c>
      <c r="U70" t="n">
        <v>39975221.5997282</v>
      </c>
      <c r="V70" t="n">
        <v>39975221.5997282</v>
      </c>
      <c r="W70" t="n">
        <v>39975221.5997282</v>
      </c>
      <c r="X70" t="n">
        <v>39975221.5997282</v>
      </c>
      <c r="Y70" t="n">
        <v>39975221.5997282</v>
      </c>
      <c r="Z70" t="n">
        <v>39975221.5997282</v>
      </c>
      <c r="AA70" t="n">
        <v>39975221.5997282</v>
      </c>
      <c r="AB70" t="n">
        <v>39975221.5997282</v>
      </c>
      <c r="AC70" t="n">
        <v>39975221.5997282</v>
      </c>
      <c r="AD70" t="n">
        <v>39975221.5997282</v>
      </c>
      <c r="AE70" t="n">
        <v>39975221.5997282</v>
      </c>
      <c r="AF70" t="n">
        <v>39975221.5997282</v>
      </c>
      <c r="AG70" t="n">
        <v>39975221.5997282</v>
      </c>
    </row>
    <row r="71">
      <c r="A71" t="inlineStr">
        <is>
          <t>biomass</t>
        </is>
      </c>
      <c r="B71" t="inlineStr">
        <is>
          <t>other machinery 28</t>
        </is>
      </c>
      <c r="C71" t="n">
        <v>47522304.12282883</v>
      </c>
      <c r="D71" s="193" t="n">
        <v>47522304.12282883</v>
      </c>
      <c r="E71" s="193" t="n">
        <v>47522304.12282883</v>
      </c>
      <c r="F71" s="193" t="n">
        <v>47522304.12282883</v>
      </c>
      <c r="G71" s="193" t="n">
        <v>47522304.12282883</v>
      </c>
      <c r="H71" s="193" t="n">
        <v>47522304.12282883</v>
      </c>
      <c r="I71" s="193" t="n">
        <v>47522304.12282883</v>
      </c>
      <c r="J71" s="193" t="n">
        <v>47522304.12282883</v>
      </c>
      <c r="K71" s="193" t="n">
        <v>47522304.12282883</v>
      </c>
      <c r="L71" s="193" t="n">
        <v>47522304.12282883</v>
      </c>
      <c r="M71" s="193" t="n">
        <v>47522304.12282883</v>
      </c>
      <c r="N71" s="193" t="n">
        <v>47522304.12282883</v>
      </c>
      <c r="O71" s="193" t="n">
        <v>47522304.12282883</v>
      </c>
      <c r="P71" s="193" t="n">
        <v>47522304.12282883</v>
      </c>
      <c r="Q71" s="193" t="n">
        <v>47522304.12282883</v>
      </c>
      <c r="R71" s="193" t="n">
        <v>47522304.12282883</v>
      </c>
      <c r="S71" s="193" t="n">
        <v>47522304.12282883</v>
      </c>
      <c r="T71" s="193" t="n">
        <v>47522304.12282883</v>
      </c>
      <c r="U71" s="193" t="n">
        <v>47522304.12282883</v>
      </c>
      <c r="V71" s="193" t="n">
        <v>47522304.12282883</v>
      </c>
      <c r="W71" s="193" t="n">
        <v>47522304.12282883</v>
      </c>
      <c r="X71" s="193" t="n">
        <v>47522304.12282883</v>
      </c>
      <c r="Y71" s="193" t="n">
        <v>47522304.12282883</v>
      </c>
      <c r="Z71" s="193" t="n">
        <v>47522304.12282883</v>
      </c>
      <c r="AA71" s="193" t="n">
        <v>47522304.12282883</v>
      </c>
      <c r="AB71" s="193" t="n">
        <v>47522304.12282883</v>
      </c>
      <c r="AC71" s="193" t="n">
        <v>47522304.12282883</v>
      </c>
      <c r="AD71" s="193" t="n">
        <v>47522304.12282883</v>
      </c>
      <c r="AE71" s="193" t="n">
        <v>47522304.12282883</v>
      </c>
      <c r="AF71" s="193" t="n">
        <v>47522304.12282883</v>
      </c>
      <c r="AG71" s="193" t="n">
        <v>47522304.12282883</v>
      </c>
    </row>
    <row r="72">
      <c r="A72" t="inlineStr">
        <is>
          <t>biomass</t>
        </is>
      </c>
      <c r="B72" t="inlineStr">
        <is>
          <t>road vehicles 29</t>
        </is>
      </c>
      <c r="C72" t="n">
        <v>4077033.013400699</v>
      </c>
      <c r="D72" t="n">
        <v>4077033.013400699</v>
      </c>
      <c r="E72" t="n">
        <v>4077033.013400699</v>
      </c>
      <c r="F72" t="n">
        <v>4077033.013400699</v>
      </c>
      <c r="G72" t="n">
        <v>4077033.013400699</v>
      </c>
      <c r="H72" t="n">
        <v>4077033.013400699</v>
      </c>
      <c r="I72" t="n">
        <v>4077033.013400699</v>
      </c>
      <c r="J72" t="n">
        <v>4077033.013400699</v>
      </c>
      <c r="K72" t="n">
        <v>4077033.013400699</v>
      </c>
      <c r="L72" t="n">
        <v>4077033.013400699</v>
      </c>
      <c r="M72" t="n">
        <v>4077033.013400699</v>
      </c>
      <c r="N72" t="n">
        <v>4077033.013400699</v>
      </c>
      <c r="O72" t="n">
        <v>4077033.013400699</v>
      </c>
      <c r="P72" t="n">
        <v>4077033.013400699</v>
      </c>
      <c r="Q72" t="n">
        <v>4077033.013400699</v>
      </c>
      <c r="R72" t="n">
        <v>4077033.013400699</v>
      </c>
      <c r="S72" t="n">
        <v>4077033.013400699</v>
      </c>
      <c r="T72" t="n">
        <v>4077033.013400699</v>
      </c>
      <c r="U72" t="n">
        <v>4077033.013400699</v>
      </c>
      <c r="V72" t="n">
        <v>4077033.013400699</v>
      </c>
      <c r="W72" t="n">
        <v>4077033.013400699</v>
      </c>
      <c r="X72" t="n">
        <v>4077033.013400699</v>
      </c>
      <c r="Y72" t="n">
        <v>4077033.013400699</v>
      </c>
      <c r="Z72" t="n">
        <v>4077033.013400699</v>
      </c>
      <c r="AA72" t="n">
        <v>4077033.013400699</v>
      </c>
      <c r="AB72" t="n">
        <v>4077033.013400699</v>
      </c>
      <c r="AC72" t="n">
        <v>4077033.013400699</v>
      </c>
      <c r="AD72" t="n">
        <v>4077033.013400699</v>
      </c>
      <c r="AE72" t="n">
        <v>4077033.013400699</v>
      </c>
      <c r="AF72" t="n">
        <v>4077033.013400699</v>
      </c>
      <c r="AG72" t="n">
        <v>4077033.013400699</v>
      </c>
    </row>
    <row r="73">
      <c r="A73" t="inlineStr">
        <is>
          <t>biomass</t>
        </is>
      </c>
      <c r="B73" t="inlineStr">
        <is>
          <t>nonroad vehicles 30</t>
        </is>
      </c>
      <c r="C73" t="n">
        <v>26615560.58748203</v>
      </c>
      <c r="D73" t="n">
        <v>26615560.58748203</v>
      </c>
      <c r="E73" t="n">
        <v>26615560.58748203</v>
      </c>
      <c r="F73" t="n">
        <v>26615560.58748203</v>
      </c>
      <c r="G73" t="n">
        <v>26615560.58748203</v>
      </c>
      <c r="H73" t="n">
        <v>26615560.58748203</v>
      </c>
      <c r="I73" t="n">
        <v>26615560.58748203</v>
      </c>
      <c r="J73" t="n">
        <v>26615560.58748203</v>
      </c>
      <c r="K73" t="n">
        <v>26615560.58748203</v>
      </c>
      <c r="L73" t="n">
        <v>26615560.58748203</v>
      </c>
      <c r="M73" t="n">
        <v>26615560.58748203</v>
      </c>
      <c r="N73" t="n">
        <v>26615560.58748203</v>
      </c>
      <c r="O73" t="n">
        <v>26615560.58748203</v>
      </c>
      <c r="P73" t="n">
        <v>26615560.58748203</v>
      </c>
      <c r="Q73" t="n">
        <v>26615560.58748203</v>
      </c>
      <c r="R73" t="n">
        <v>26615560.58748203</v>
      </c>
      <c r="S73" t="n">
        <v>26615560.58748203</v>
      </c>
      <c r="T73" t="n">
        <v>26615560.58748203</v>
      </c>
      <c r="U73" t="n">
        <v>26615560.58748203</v>
      </c>
      <c r="V73" t="n">
        <v>26615560.58748203</v>
      </c>
      <c r="W73" t="n">
        <v>26615560.58748203</v>
      </c>
      <c r="X73" t="n">
        <v>26615560.58748203</v>
      </c>
      <c r="Y73" t="n">
        <v>26615560.58748203</v>
      </c>
      <c r="Z73" t="n">
        <v>26615560.58748203</v>
      </c>
      <c r="AA73" t="n">
        <v>26615560.58748203</v>
      </c>
      <c r="AB73" t="n">
        <v>26615560.58748203</v>
      </c>
      <c r="AC73" t="n">
        <v>26615560.58748203</v>
      </c>
      <c r="AD73" t="n">
        <v>26615560.58748203</v>
      </c>
      <c r="AE73" t="n">
        <v>26615560.58748203</v>
      </c>
      <c r="AF73" t="n">
        <v>26615560.58748203</v>
      </c>
      <c r="AG73" t="n">
        <v>26615560.58748203</v>
      </c>
    </row>
    <row r="74">
      <c r="A74" t="inlineStr">
        <is>
          <t>biomass</t>
        </is>
      </c>
      <c r="B74" t="inlineStr">
        <is>
          <t>other manufacturing 31T33</t>
        </is>
      </c>
      <c r="C74" t="n">
        <v>22265552.58458233</v>
      </c>
      <c r="D74" t="n">
        <v>22207943.66265139</v>
      </c>
      <c r="E74" t="n">
        <v>23945582.35098933</v>
      </c>
      <c r="F74" t="n">
        <v>25221399.76494936</v>
      </c>
      <c r="G74" t="n">
        <v>25964955.18639747</v>
      </c>
      <c r="H74" t="n">
        <v>26784892.27461599</v>
      </c>
      <c r="I74" t="n">
        <v>27589784.40005149</v>
      </c>
      <c r="J74" t="n">
        <v>28395108.06032751</v>
      </c>
      <c r="K74" t="n">
        <v>28929527.07419051</v>
      </c>
      <c r="L74" t="n">
        <v>29483296.60646914</v>
      </c>
      <c r="M74" t="n">
        <v>30065140.71173792</v>
      </c>
      <c r="N74" t="n">
        <v>30693025.86323566</v>
      </c>
      <c r="O74" t="n">
        <v>31024504.68308584</v>
      </c>
      <c r="P74" t="n">
        <v>31342562.83468127</v>
      </c>
      <c r="Q74" t="n">
        <v>31701585.45925331</v>
      </c>
      <c r="R74" t="n">
        <v>32099942.3866102</v>
      </c>
      <c r="S74" t="n">
        <v>32471686.47548207</v>
      </c>
      <c r="T74" t="n">
        <v>32827837.85916369</v>
      </c>
      <c r="U74" t="n">
        <v>33232032.58462019</v>
      </c>
      <c r="V74" t="n">
        <v>33651640.48110485</v>
      </c>
      <c r="W74" t="n">
        <v>34087647.35438043</v>
      </c>
      <c r="X74" t="n">
        <v>34582986.677543</v>
      </c>
      <c r="Y74" t="n">
        <v>35116760.67412546</v>
      </c>
      <c r="Z74" t="n">
        <v>35673304.82527274</v>
      </c>
      <c r="AA74" t="n">
        <v>36226847.81808139</v>
      </c>
      <c r="AB74" t="n">
        <v>36777985.05311807</v>
      </c>
      <c r="AC74" t="n">
        <v>37329070.06003486</v>
      </c>
      <c r="AD74" t="n">
        <v>37849408.37277812</v>
      </c>
      <c r="AE74" t="n">
        <v>38400824.37540465</v>
      </c>
      <c r="AF74" t="n">
        <v>38972283.57188674</v>
      </c>
      <c r="AG74" t="n">
        <v>39546263.42800455</v>
      </c>
    </row>
    <row r="75">
      <c r="A75" t="inlineStr">
        <is>
          <t>biomass</t>
        </is>
      </c>
      <c r="B75" t="inlineStr">
        <is>
          <t>energy pipelines and gas processing 352T353</t>
        </is>
      </c>
      <c r="C75" t="n">
        <v>806998064.5078288</v>
      </c>
      <c r="D75" t="n">
        <v>806998064.5078288</v>
      </c>
      <c r="E75" t="n">
        <v>806998064.5078288</v>
      </c>
      <c r="F75" t="n">
        <v>806998064.5078288</v>
      </c>
      <c r="G75" t="n">
        <v>806998064.5078288</v>
      </c>
      <c r="H75" t="n">
        <v>806998064.5078288</v>
      </c>
      <c r="I75" t="n">
        <v>806998064.5078288</v>
      </c>
      <c r="J75" t="n">
        <v>806998064.5078288</v>
      </c>
      <c r="K75" t="n">
        <v>806998064.5078288</v>
      </c>
      <c r="L75" t="n">
        <v>806998064.5078288</v>
      </c>
      <c r="M75" t="n">
        <v>806998064.5078288</v>
      </c>
      <c r="N75" t="n">
        <v>806998064.5078288</v>
      </c>
      <c r="O75" t="n">
        <v>806998064.5078288</v>
      </c>
      <c r="P75" t="n">
        <v>806998064.5078288</v>
      </c>
      <c r="Q75" t="n">
        <v>806998064.5078288</v>
      </c>
      <c r="R75" t="n">
        <v>806998064.5078288</v>
      </c>
      <c r="S75" t="n">
        <v>806998064.5078288</v>
      </c>
      <c r="T75" t="n">
        <v>806998064.5078288</v>
      </c>
      <c r="U75" t="n">
        <v>806998064.5078288</v>
      </c>
      <c r="V75" t="n">
        <v>806998064.5078288</v>
      </c>
      <c r="W75" t="n">
        <v>806998064.5078288</v>
      </c>
      <c r="X75" t="n">
        <v>806998064.5078288</v>
      </c>
      <c r="Y75" t="n">
        <v>806998064.5078288</v>
      </c>
      <c r="Z75" t="n">
        <v>806998064.5078288</v>
      </c>
      <c r="AA75" t="n">
        <v>806998064.5078288</v>
      </c>
      <c r="AB75" t="n">
        <v>806998064.5078288</v>
      </c>
      <c r="AC75" t="n">
        <v>806998064.5078288</v>
      </c>
      <c r="AD75" t="n">
        <v>806998064.5078288</v>
      </c>
      <c r="AE75" t="n">
        <v>806998064.5078288</v>
      </c>
      <c r="AF75" t="n">
        <v>806998064.5078288</v>
      </c>
      <c r="AG75" t="n">
        <v>806998064.5078288</v>
      </c>
    </row>
    <row r="76">
      <c r="A76" t="inlineStr">
        <is>
          <t>biomass</t>
        </is>
      </c>
      <c r="B76" t="inlineStr">
        <is>
          <t>water and waste 36T39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biomass</t>
        </is>
      </c>
      <c r="B77" t="inlineStr">
        <is>
          <t>construction 41T43</t>
        </is>
      </c>
      <c r="C77" t="n">
        <v>2023490175.337117</v>
      </c>
      <c r="D77" t="n">
        <v>2023490175.337117</v>
      </c>
      <c r="E77" t="n">
        <v>2023490175.337117</v>
      </c>
      <c r="F77" t="n">
        <v>2023490175.337117</v>
      </c>
      <c r="G77" t="n">
        <v>2023490175.337117</v>
      </c>
      <c r="H77" t="n">
        <v>2023490175.337117</v>
      </c>
      <c r="I77" t="n">
        <v>2023490175.337117</v>
      </c>
      <c r="J77" t="n">
        <v>2023490175.337117</v>
      </c>
      <c r="K77" t="n">
        <v>2023490175.337117</v>
      </c>
      <c r="L77" t="n">
        <v>2023490175.337117</v>
      </c>
      <c r="M77" t="n">
        <v>2023490175.337117</v>
      </c>
      <c r="N77" t="n">
        <v>2023490175.337117</v>
      </c>
      <c r="O77" t="n">
        <v>2023490175.337117</v>
      </c>
      <c r="P77" t="n">
        <v>2023490175.337117</v>
      </c>
      <c r="Q77" t="n">
        <v>2023490175.337117</v>
      </c>
      <c r="R77" t="n">
        <v>2023490175.337117</v>
      </c>
      <c r="S77" t="n">
        <v>2023490175.337117</v>
      </c>
      <c r="T77" t="n">
        <v>2023490175.337117</v>
      </c>
      <c r="U77" t="n">
        <v>2023490175.337117</v>
      </c>
      <c r="V77" t="n">
        <v>2023490175.337117</v>
      </c>
      <c r="W77" t="n">
        <v>2023490175.337117</v>
      </c>
      <c r="X77" t="n">
        <v>2023490175.337117</v>
      </c>
      <c r="Y77" t="n">
        <v>2023490175.337117</v>
      </c>
      <c r="Z77" t="n">
        <v>2023490175.337117</v>
      </c>
      <c r="AA77" t="n">
        <v>2023490175.337117</v>
      </c>
      <c r="AB77" t="n">
        <v>2023490175.337117</v>
      </c>
      <c r="AC77" t="n">
        <v>2023490175.337117</v>
      </c>
      <c r="AD77" t="n">
        <v>2023490175.337117</v>
      </c>
      <c r="AE77" t="n">
        <v>2023490175.337117</v>
      </c>
      <c r="AF77" t="n">
        <v>2023490175.337117</v>
      </c>
      <c r="AG77" t="n">
        <v>2023490175.337117</v>
      </c>
    </row>
    <row r="78">
      <c r="A78" t="inlineStr">
        <is>
          <t>petroleum diesel</t>
        </is>
      </c>
      <c r="B78" t="inlineStr">
        <is>
          <t>agriculture and forestry 01T03</t>
        </is>
      </c>
      <c r="C78" t="n">
        <v>1486144149563.324</v>
      </c>
      <c r="D78" t="n">
        <v>1575506431493.1</v>
      </c>
      <c r="E78" t="n">
        <v>1631984269485.561</v>
      </c>
      <c r="F78" t="n">
        <v>1671430235626.646</v>
      </c>
      <c r="G78" t="n">
        <v>1702320862789.195</v>
      </c>
      <c r="H78" t="n">
        <v>1734893943992.042</v>
      </c>
      <c r="I78" t="n">
        <v>1765762962072.701</v>
      </c>
      <c r="J78" t="n">
        <v>1795860122379.24</v>
      </c>
      <c r="K78" t="n">
        <v>1820224674136.358</v>
      </c>
      <c r="L78" t="n">
        <v>1845394227002.732</v>
      </c>
      <c r="M78" t="n">
        <v>1871587928967.165</v>
      </c>
      <c r="N78" t="n">
        <v>1898447961297.718</v>
      </c>
      <c r="O78" t="n">
        <v>1925830605956.882</v>
      </c>
      <c r="P78" t="n">
        <v>1950029999966.896</v>
      </c>
      <c r="Q78" t="n">
        <v>1977718053924.38</v>
      </c>
      <c r="R78" t="n">
        <v>2005339646193.557</v>
      </c>
      <c r="S78" t="n">
        <v>2032445863976.836</v>
      </c>
      <c r="T78" t="n">
        <v>2060376425185.387</v>
      </c>
      <c r="U78" t="n">
        <v>2088384584310.601</v>
      </c>
      <c r="V78" t="n">
        <v>2116602251318.196</v>
      </c>
      <c r="W78" t="n">
        <v>2144297068875.969</v>
      </c>
      <c r="X78" t="n">
        <v>2171910178416.07</v>
      </c>
      <c r="Y78" t="n">
        <v>2200336816960.449</v>
      </c>
      <c r="Z78" t="n">
        <v>2228820054079.86</v>
      </c>
      <c r="AA78" t="n">
        <v>2257853039792.311</v>
      </c>
      <c r="AB78" t="n">
        <v>2287517484938.343</v>
      </c>
      <c r="AC78" t="n">
        <v>2317346557131.622</v>
      </c>
      <c r="AD78" t="n">
        <v>2347635161765.35</v>
      </c>
      <c r="AE78" t="n">
        <v>2378883768563.518</v>
      </c>
      <c r="AF78" t="n">
        <v>2410764241288.775</v>
      </c>
      <c r="AG78" t="n">
        <v>2443356399457.71</v>
      </c>
    </row>
    <row r="79">
      <c r="A79" t="inlineStr">
        <is>
          <t>petroleum diesel</t>
        </is>
      </c>
      <c r="B79" t="inlineStr">
        <is>
          <t>coal mining 05</t>
        </is>
      </c>
      <c r="C79" t="n">
        <v>3546712361515.106</v>
      </c>
      <c r="D79" t="n">
        <v>3449957105267.717</v>
      </c>
      <c r="E79" t="n">
        <v>3647186190540.097</v>
      </c>
      <c r="F79" t="n">
        <v>3760910247675.106</v>
      </c>
      <c r="G79" t="n">
        <v>3808222265767.786</v>
      </c>
      <c r="H79" t="n">
        <v>3853999650695.384</v>
      </c>
      <c r="I79" t="n">
        <v>3890850365784.385</v>
      </c>
      <c r="J79" t="n">
        <v>3889581640433.584</v>
      </c>
      <c r="K79" t="n">
        <v>3907857882591.896</v>
      </c>
      <c r="L79" t="n">
        <v>3927921969343.259</v>
      </c>
      <c r="M79" t="n">
        <v>3953287665890.9</v>
      </c>
      <c r="N79" t="n">
        <v>3970972711296.52</v>
      </c>
      <c r="O79" t="n">
        <v>3969284163547.04</v>
      </c>
      <c r="P79" t="n">
        <v>3980923257839.903</v>
      </c>
      <c r="Q79" t="n">
        <v>3992163714254.546</v>
      </c>
      <c r="R79" t="n">
        <v>3985200973023.94</v>
      </c>
      <c r="S79" t="n">
        <v>3976659976065.412</v>
      </c>
      <c r="T79" t="n">
        <v>3976471500090.915</v>
      </c>
      <c r="U79" t="n">
        <v>3975130840489.326</v>
      </c>
      <c r="V79" t="n">
        <v>3975468897443.869</v>
      </c>
      <c r="W79" t="n">
        <v>3972541798406.962</v>
      </c>
      <c r="X79" t="n">
        <v>3972317274723.52</v>
      </c>
      <c r="Y79" t="n">
        <v>3994111168003.008</v>
      </c>
      <c r="Z79" t="n">
        <v>4022270015816.605</v>
      </c>
      <c r="AA79" t="n">
        <v>4042135347713.72</v>
      </c>
      <c r="AB79" t="n">
        <v>4041708362332.636</v>
      </c>
      <c r="AC79" t="n">
        <v>4054739098754.348</v>
      </c>
      <c r="AD79" t="n">
        <v>4066806055893.641</v>
      </c>
      <c r="AE79" t="n">
        <v>4078799771537.857</v>
      </c>
      <c r="AF79" t="n">
        <v>4091832674761.746</v>
      </c>
      <c r="AG79" t="n">
        <v>4096183685163.227</v>
      </c>
    </row>
    <row r="80">
      <c r="A80" t="inlineStr">
        <is>
          <t>petroleum diesel</t>
        </is>
      </c>
      <c r="B80" t="inlineStr">
        <is>
          <t>oil and gas extraction 06</t>
        </is>
      </c>
      <c r="C80" t="n">
        <v>285304493875.9244</v>
      </c>
      <c r="D80" t="n">
        <v>277521311424.1892</v>
      </c>
      <c r="E80" t="n">
        <v>293386805610.2501</v>
      </c>
      <c r="F80" t="n">
        <v>302534991664.041</v>
      </c>
      <c r="G80" t="n">
        <v>306340863130.4303</v>
      </c>
      <c r="H80" t="n">
        <v>310023285697.157</v>
      </c>
      <c r="I80" t="n">
        <v>312987629445.8962</v>
      </c>
      <c r="J80" t="n">
        <v>312885570691.9907</v>
      </c>
      <c r="K80" t="n">
        <v>314355747432.4307</v>
      </c>
      <c r="L80" t="n">
        <v>315969741896.0909</v>
      </c>
      <c r="M80" t="n">
        <v>318010208242.8581</v>
      </c>
      <c r="N80" t="n">
        <v>319432827957.7728</v>
      </c>
      <c r="O80" t="n">
        <v>319296997867.2704</v>
      </c>
      <c r="P80" t="n">
        <v>320233269424.6799</v>
      </c>
      <c r="Q80" t="n">
        <v>321137473769.8398</v>
      </c>
      <c r="R80" t="n">
        <v>320577377218.3567</v>
      </c>
      <c r="S80" t="n">
        <v>319890322682.7564</v>
      </c>
      <c r="T80" t="n">
        <v>319875161305.957</v>
      </c>
      <c r="U80" t="n">
        <v>319767316019.9278</v>
      </c>
      <c r="V80" t="n">
        <v>319794509983.939</v>
      </c>
      <c r="W80" t="n">
        <v>319559048400.3297</v>
      </c>
      <c r="X80" t="n">
        <v>319540987275.1696</v>
      </c>
      <c r="Y80" t="n">
        <v>321294130766.3531</v>
      </c>
      <c r="Z80" t="n">
        <v>323559283675.4984</v>
      </c>
      <c r="AA80" t="n">
        <v>325157289909.1256</v>
      </c>
      <c r="AB80" t="n">
        <v>325122942368.1847</v>
      </c>
      <c r="AC80" t="n">
        <v>326171160346.0415</v>
      </c>
      <c r="AD80" t="n">
        <v>327141850029.4242</v>
      </c>
      <c r="AE80" t="n">
        <v>328106648023.3903</v>
      </c>
      <c r="AF80" t="n">
        <v>329155040303.0612</v>
      </c>
      <c r="AG80" t="n">
        <v>329505044107.687</v>
      </c>
    </row>
    <row r="81">
      <c r="A81" t="inlineStr">
        <is>
          <t>petroleum diesel</t>
        </is>
      </c>
      <c r="B81" t="inlineStr">
        <is>
          <t>other mining and quarrying 07T08</t>
        </is>
      </c>
      <c r="C81" t="n">
        <v>610725254466.8268</v>
      </c>
      <c r="D81" t="n">
        <v>594064507140.9717</v>
      </c>
      <c r="E81" t="n">
        <v>628026320508.825</v>
      </c>
      <c r="F81" t="n">
        <v>647609006290.2872</v>
      </c>
      <c r="G81" t="n">
        <v>655755887498.5077</v>
      </c>
      <c r="H81" t="n">
        <v>663638512929.906</v>
      </c>
      <c r="I81" t="n">
        <v>669984012664.8776</v>
      </c>
      <c r="J81" t="n">
        <v>669765544818.1123</v>
      </c>
      <c r="K81" t="n">
        <v>672912617798.6976</v>
      </c>
      <c r="L81" t="n">
        <v>676367548235.074</v>
      </c>
      <c r="M81" t="n">
        <v>680735388053.967</v>
      </c>
      <c r="N81" t="n">
        <v>683780660056.5127</v>
      </c>
      <c r="O81" t="n">
        <v>683489900996.0458</v>
      </c>
      <c r="P81" t="n">
        <v>685494091947.8984</v>
      </c>
      <c r="Q81" t="n">
        <v>687429639549.2899</v>
      </c>
      <c r="R81" t="n">
        <v>686230692051.8864</v>
      </c>
      <c r="S81" t="n">
        <v>684759977201.2834</v>
      </c>
      <c r="T81" t="n">
        <v>684727522627.6521</v>
      </c>
      <c r="U81" t="n">
        <v>684496668080.4332</v>
      </c>
      <c r="V81" t="n">
        <v>684554879713.7833</v>
      </c>
      <c r="W81" t="n">
        <v>684050848621.9019</v>
      </c>
      <c r="X81" t="n">
        <v>684012186821.9791</v>
      </c>
      <c r="Y81" t="n">
        <v>687764980863.967</v>
      </c>
      <c r="Z81" t="n">
        <v>692613786671.5812</v>
      </c>
      <c r="AA81" t="n">
        <v>696034492565.1798</v>
      </c>
      <c r="AB81" t="n">
        <v>695960967923.5015</v>
      </c>
      <c r="AC81" t="n">
        <v>698204792346.1959</v>
      </c>
      <c r="AD81" t="n">
        <v>700282659034.6542</v>
      </c>
      <c r="AE81" t="n">
        <v>702347913922.0529</v>
      </c>
      <c r="AF81" t="n">
        <v>704592111456.7103</v>
      </c>
      <c r="AG81" t="n">
        <v>705341332612.4674</v>
      </c>
    </row>
    <row r="82">
      <c r="A82" t="inlineStr">
        <is>
          <t>petroleum diesel</t>
        </is>
      </c>
      <c r="B82" t="inlineStr">
        <is>
          <t>food beverage and tobacco 10T12</t>
        </is>
      </c>
      <c r="C82" t="n">
        <v>384316083588.6462</v>
      </c>
      <c r="D82" t="n">
        <v>637905541153.1189</v>
      </c>
      <c r="E82" t="n">
        <v>523056744856.7225</v>
      </c>
      <c r="F82" t="n">
        <v>411547257916.4946</v>
      </c>
      <c r="G82" t="n">
        <v>356503012802.045</v>
      </c>
      <c r="H82" t="n">
        <v>339623870589.2239</v>
      </c>
      <c r="I82" t="n">
        <v>330454137191.2577</v>
      </c>
      <c r="J82" t="n">
        <v>332698483500.995</v>
      </c>
      <c r="K82" t="n">
        <v>330393182647.267</v>
      </c>
      <c r="L82" t="n">
        <v>332714331682.4326</v>
      </c>
      <c r="M82" t="n">
        <v>335362928527.9162</v>
      </c>
      <c r="N82" t="n">
        <v>332514059432.6968</v>
      </c>
      <c r="O82" t="n">
        <v>331505676220.5499</v>
      </c>
      <c r="P82" t="n">
        <v>333462438991.7391</v>
      </c>
      <c r="Q82" t="n">
        <v>334843961540.3794</v>
      </c>
      <c r="R82" t="n">
        <v>334839426522.3065</v>
      </c>
      <c r="S82" t="n">
        <v>336673548750.9865</v>
      </c>
      <c r="T82" t="n">
        <v>337007335833.8795</v>
      </c>
      <c r="U82" t="n">
        <v>336650288496.9996</v>
      </c>
      <c r="V82" t="n">
        <v>339081545820.4299</v>
      </c>
      <c r="W82" t="n">
        <v>333114022818.2883</v>
      </c>
      <c r="X82" t="n">
        <v>331838683085.2799</v>
      </c>
      <c r="Y82" t="n">
        <v>331465690039.692</v>
      </c>
      <c r="Z82" t="n">
        <v>330697979749.0381</v>
      </c>
      <c r="AA82" t="n">
        <v>332129168060.1219</v>
      </c>
      <c r="AB82" t="n">
        <v>333718423694.6825</v>
      </c>
      <c r="AC82" t="n">
        <v>333588639279.6175</v>
      </c>
      <c r="AD82" t="n">
        <v>335163363350.8906</v>
      </c>
      <c r="AE82" t="n">
        <v>338507500306.9432</v>
      </c>
      <c r="AF82" t="n">
        <v>341715245375.3622</v>
      </c>
      <c r="AG82" t="n">
        <v>345089298821.6054</v>
      </c>
    </row>
    <row r="83">
      <c r="A83" t="inlineStr">
        <is>
          <t>petroleum diesel</t>
        </is>
      </c>
      <c r="B83" t="inlineStr">
        <is>
          <t>textiles apparel and leather 13T15</t>
        </is>
      </c>
      <c r="C83" t="n">
        <v>7156214158.451176</v>
      </c>
      <c r="D83" t="n">
        <v>7698543218.672146</v>
      </c>
      <c r="E83" t="n">
        <v>7833070950.993359</v>
      </c>
      <c r="F83" t="n">
        <v>7618405941.366116</v>
      </c>
      <c r="G83" t="n">
        <v>7460835917.71466</v>
      </c>
      <c r="H83" t="n">
        <v>7444856291.772329</v>
      </c>
      <c r="I83" t="n">
        <v>7463237007.632143</v>
      </c>
      <c r="J83" t="n">
        <v>7511734697.677164</v>
      </c>
      <c r="K83" t="n">
        <v>7501403281.250436</v>
      </c>
      <c r="L83" t="n">
        <v>7541351144.359553</v>
      </c>
      <c r="M83" t="n">
        <v>7566724824.298365</v>
      </c>
      <c r="N83" t="n">
        <v>7594587922.537505</v>
      </c>
      <c r="O83" t="n">
        <v>7596008387.143344</v>
      </c>
      <c r="P83" t="n">
        <v>7617537679.371428</v>
      </c>
      <c r="Q83" t="n">
        <v>7650024498.05978</v>
      </c>
      <c r="R83" t="n">
        <v>7685418342.028604</v>
      </c>
      <c r="S83" t="n">
        <v>7728888524.731389</v>
      </c>
      <c r="T83" t="n">
        <v>7752782253.60244</v>
      </c>
      <c r="U83" t="n">
        <v>7787599860.026005</v>
      </c>
      <c r="V83" t="n">
        <v>7858986618.696324</v>
      </c>
      <c r="W83" t="n">
        <v>7856042940.141333</v>
      </c>
      <c r="X83" t="n">
        <v>7913773049.250949</v>
      </c>
      <c r="Y83" t="n">
        <v>7991961694.274099</v>
      </c>
      <c r="Z83" t="n">
        <v>8068871680.802653</v>
      </c>
      <c r="AA83" t="n">
        <v>8174230016.215901</v>
      </c>
      <c r="AB83" t="n">
        <v>8270041675.801081</v>
      </c>
      <c r="AC83" t="n">
        <v>8342597734.015797</v>
      </c>
      <c r="AD83" t="n">
        <v>8422965746.689275</v>
      </c>
      <c r="AE83" t="n">
        <v>8530986551.928441</v>
      </c>
      <c r="AF83" t="n">
        <v>8633817614.020136</v>
      </c>
      <c r="AG83" t="n">
        <v>8740657703.121201</v>
      </c>
    </row>
    <row r="84">
      <c r="A84" t="inlineStr">
        <is>
          <t>petroleum diesel</t>
        </is>
      </c>
      <c r="B84" t="inlineStr">
        <is>
          <t>wood products 16</t>
        </is>
      </c>
      <c r="C84" t="n">
        <v>128914884748.7356</v>
      </c>
      <c r="D84" t="n">
        <v>129560009278.14</v>
      </c>
      <c r="E84" t="n">
        <v>137670004376.8158</v>
      </c>
      <c r="F84" t="n">
        <v>136193213121.5368</v>
      </c>
      <c r="G84" t="n">
        <v>135330603377.2903</v>
      </c>
      <c r="H84" t="n">
        <v>138298399274.3092</v>
      </c>
      <c r="I84" t="n">
        <v>139718731422.2205</v>
      </c>
      <c r="J84" t="n">
        <v>138652401005.8098</v>
      </c>
      <c r="K84" t="n">
        <v>134824239583.4594</v>
      </c>
      <c r="L84" t="n">
        <v>132215056267.7117</v>
      </c>
      <c r="M84" t="n">
        <v>130071051928.3753</v>
      </c>
      <c r="N84" t="n">
        <v>131093436458.0345</v>
      </c>
      <c r="O84" t="n">
        <v>133549781665.0154</v>
      </c>
      <c r="P84" t="n">
        <v>133576127434.9434</v>
      </c>
      <c r="Q84" t="n">
        <v>131557935368.1078</v>
      </c>
      <c r="R84" t="n">
        <v>132070202137.7513</v>
      </c>
      <c r="S84" t="n">
        <v>133290812403.5649</v>
      </c>
      <c r="T84" t="n">
        <v>132118065206.6086</v>
      </c>
      <c r="U84" t="n">
        <v>132139745721.4591</v>
      </c>
      <c r="V84" t="n">
        <v>132855189110.1964</v>
      </c>
      <c r="W84" t="n">
        <v>132535258702.2216</v>
      </c>
      <c r="X84" t="n">
        <v>134583428093.2293</v>
      </c>
      <c r="Y84" t="n">
        <v>136502711311.889</v>
      </c>
      <c r="Z84" t="n">
        <v>139162600373.7862</v>
      </c>
      <c r="AA84" t="n">
        <v>143978884583.6954</v>
      </c>
      <c r="AB84" t="n">
        <v>148380709164.6696</v>
      </c>
      <c r="AC84" t="n">
        <v>151617824932.801</v>
      </c>
      <c r="AD84" t="n">
        <v>153920053506.3</v>
      </c>
      <c r="AE84" t="n">
        <v>156238440455.9861</v>
      </c>
      <c r="AF84" t="n">
        <v>158325863276.014</v>
      </c>
      <c r="AG84" t="n">
        <v>161159427679.2695</v>
      </c>
    </row>
    <row r="85">
      <c r="A85" t="inlineStr">
        <is>
          <t>petroleum diesel</t>
        </is>
      </c>
      <c r="B85" t="inlineStr">
        <is>
          <t>pulp paper and printing 17T18</t>
        </is>
      </c>
      <c r="C85" t="n">
        <v>878707600213.2097</v>
      </c>
      <c r="D85" t="n">
        <v>924286742253.2507</v>
      </c>
      <c r="E85" t="n">
        <v>937928170243.1201</v>
      </c>
      <c r="F85" t="n">
        <v>929004274590.8293</v>
      </c>
      <c r="G85" t="n">
        <v>931835828981.2743</v>
      </c>
      <c r="H85" t="n">
        <v>938147242681.4915</v>
      </c>
      <c r="I85" t="n">
        <v>944584867405.9147</v>
      </c>
      <c r="J85" t="n">
        <v>942880587334.1755</v>
      </c>
      <c r="K85" t="n">
        <v>929432932078.5087</v>
      </c>
      <c r="L85" t="n">
        <v>920755421045.2261</v>
      </c>
      <c r="M85" t="n">
        <v>910176119749.7042</v>
      </c>
      <c r="N85" t="n">
        <v>902328899007.7817</v>
      </c>
      <c r="O85" t="n">
        <v>891662486230.8602</v>
      </c>
      <c r="P85" t="n">
        <v>884284172505.9766</v>
      </c>
      <c r="Q85" t="n">
        <v>877798535842.9602</v>
      </c>
      <c r="R85" t="n">
        <v>870873316820.0099</v>
      </c>
      <c r="S85" t="n">
        <v>865711889672.923</v>
      </c>
      <c r="T85" t="n">
        <v>856162113839.0911</v>
      </c>
      <c r="U85" t="n">
        <v>848128307778.9231</v>
      </c>
      <c r="V85" t="n">
        <v>843536411472.274</v>
      </c>
      <c r="W85" t="n">
        <v>831226667910.9296</v>
      </c>
      <c r="X85" t="n">
        <v>821105061263.5536</v>
      </c>
      <c r="Y85" t="n">
        <v>813467138074.3007</v>
      </c>
      <c r="Z85" t="n">
        <v>805406019833.496</v>
      </c>
      <c r="AA85" t="n">
        <v>801547239954.4674</v>
      </c>
      <c r="AB85" t="n">
        <v>795694958385.5875</v>
      </c>
      <c r="AC85" t="n">
        <v>787369630734.201</v>
      </c>
      <c r="AD85" t="n">
        <v>782864270915.6749</v>
      </c>
      <c r="AE85" t="n">
        <v>780916193694.6722</v>
      </c>
      <c r="AF85" t="n">
        <v>778177500718.3927</v>
      </c>
      <c r="AG85" t="n">
        <v>776556307175.1173</v>
      </c>
    </row>
    <row r="86">
      <c r="A86" t="inlineStr">
        <is>
          <t>petroleum diesel</t>
        </is>
      </c>
      <c r="B86" t="inlineStr">
        <is>
          <t>refined petroleum and coke 19</t>
        </is>
      </c>
      <c r="C86" t="n">
        <v>2473806033898.09</v>
      </c>
      <c r="D86" t="n">
        <v>2671882395837.734</v>
      </c>
      <c r="E86" t="n">
        <v>2634937326024.013</v>
      </c>
      <c r="F86" t="n">
        <v>2649934257112.789</v>
      </c>
      <c r="G86" t="n">
        <v>2635521585655.5</v>
      </c>
      <c r="H86" t="n">
        <v>2666982007775.938</v>
      </c>
      <c r="I86" t="n">
        <v>2683388553458.981</v>
      </c>
      <c r="J86" t="n">
        <v>2688541989523.75</v>
      </c>
      <c r="K86" t="n">
        <v>2706630550138.368</v>
      </c>
      <c r="L86" t="n">
        <v>2720118963492.001</v>
      </c>
      <c r="M86" t="n">
        <v>2716898294761.366</v>
      </c>
      <c r="N86" t="n">
        <v>2721744033074.956</v>
      </c>
      <c r="O86" t="n">
        <v>2733887434640.299</v>
      </c>
      <c r="P86" t="n">
        <v>2730713720008.707</v>
      </c>
      <c r="Q86" t="n">
        <v>2751713918981.506</v>
      </c>
      <c r="R86" t="n">
        <v>2753526804960.631</v>
      </c>
      <c r="S86" t="n">
        <v>2777576340124.71</v>
      </c>
      <c r="T86" t="n">
        <v>2800144666059.831</v>
      </c>
      <c r="U86" t="n">
        <v>2798002437122.762</v>
      </c>
      <c r="V86" t="n">
        <v>2801417082042.48</v>
      </c>
      <c r="W86" t="n">
        <v>2803783090418.229</v>
      </c>
      <c r="X86" t="n">
        <v>2803554981665.397</v>
      </c>
      <c r="Y86" t="n">
        <v>2796634114692.112</v>
      </c>
      <c r="Z86" t="n">
        <v>2771604708697.03</v>
      </c>
      <c r="AA86" t="n">
        <v>2764847014856.278</v>
      </c>
      <c r="AB86" t="n">
        <v>2773512832767.528</v>
      </c>
      <c r="AC86" t="n">
        <v>2755927278714.446</v>
      </c>
      <c r="AD86" t="n">
        <v>2763164334296.062</v>
      </c>
      <c r="AE86" t="n">
        <v>2778903203984.584</v>
      </c>
      <c r="AF86" t="n">
        <v>2772474187473.135</v>
      </c>
      <c r="AG86" t="n">
        <v>2790576067480.536</v>
      </c>
    </row>
    <row r="87">
      <c r="A87" t="inlineStr">
        <is>
          <t>petroleum diesel</t>
        </is>
      </c>
      <c r="B87" t="inlineStr">
        <is>
          <t>chemicals 20</t>
        </is>
      </c>
      <c r="C87" t="n">
        <v>331309497328.7161</v>
      </c>
      <c r="D87" t="n">
        <v>286193644855.2581</v>
      </c>
      <c r="E87" t="n">
        <v>295530844092.2771</v>
      </c>
      <c r="F87" t="n">
        <v>280316756055.4139</v>
      </c>
      <c r="G87" t="n">
        <v>267721521090.797</v>
      </c>
      <c r="H87" t="n">
        <v>264327149883.4451</v>
      </c>
      <c r="I87" t="n">
        <v>262297847884.6411</v>
      </c>
      <c r="J87" t="n">
        <v>269780514131.7331</v>
      </c>
      <c r="K87" t="n">
        <v>275052362732.1523</v>
      </c>
      <c r="L87" t="n">
        <v>283521920872.526</v>
      </c>
      <c r="M87" t="n">
        <v>289584596210.7029</v>
      </c>
      <c r="N87" t="n">
        <v>295184660893.1814</v>
      </c>
      <c r="O87" t="n">
        <v>297291087840.702</v>
      </c>
      <c r="P87" t="n">
        <v>302836545897.6942</v>
      </c>
      <c r="Q87" t="n">
        <v>307691536975.882</v>
      </c>
      <c r="R87" t="n">
        <v>311423464385.4202</v>
      </c>
      <c r="S87" t="n">
        <v>314091059878.0793</v>
      </c>
      <c r="T87" t="n">
        <v>317778053797.3456</v>
      </c>
      <c r="U87" t="n">
        <v>318798031916.8823</v>
      </c>
      <c r="V87" t="n">
        <v>320488902007.1591</v>
      </c>
      <c r="W87" t="n">
        <v>310942679179.045</v>
      </c>
      <c r="X87" t="n">
        <v>309704394532.6953</v>
      </c>
      <c r="Y87" t="n">
        <v>310777631519.6882</v>
      </c>
      <c r="Z87" t="n">
        <v>311464650615.0123</v>
      </c>
      <c r="AA87" t="n">
        <v>311803971685.0353</v>
      </c>
      <c r="AB87" t="n">
        <v>314092883051.588</v>
      </c>
      <c r="AC87" t="n">
        <v>314235313716.5776</v>
      </c>
      <c r="AD87" t="n">
        <v>316042591080.7245</v>
      </c>
      <c r="AE87" t="n">
        <v>319253103200.7039</v>
      </c>
      <c r="AF87" t="n">
        <v>324948687150.1083</v>
      </c>
      <c r="AG87" t="n">
        <v>329441272597.268</v>
      </c>
    </row>
    <row r="88">
      <c r="A88" t="inlineStr">
        <is>
          <t>petroleum diesel</t>
        </is>
      </c>
      <c r="B88" t="inlineStr">
        <is>
          <t>rubber and plastic products 22</t>
        </is>
      </c>
      <c r="C88" t="n">
        <v>34977646509.82891</v>
      </c>
      <c r="D88" t="n">
        <v>68258740236.35488</v>
      </c>
      <c r="E88" t="n">
        <v>53908198007.85218</v>
      </c>
      <c r="F88" t="n">
        <v>36680796572.05952</v>
      </c>
      <c r="G88" t="n">
        <v>28920131446.09177</v>
      </c>
      <c r="H88" t="n">
        <v>26377678776.8674</v>
      </c>
      <c r="I88" t="n">
        <v>24894330739.3978</v>
      </c>
      <c r="J88" t="n">
        <v>25051019208.33854</v>
      </c>
      <c r="K88" t="n">
        <v>24992213069.15397</v>
      </c>
      <c r="L88" t="n">
        <v>25325740795.20478</v>
      </c>
      <c r="M88" t="n">
        <v>25255968072.28679</v>
      </c>
      <c r="N88" t="n">
        <v>25224367972.65761</v>
      </c>
      <c r="O88" t="n">
        <v>25303956159.34605</v>
      </c>
      <c r="P88" t="n">
        <v>25749489095.55919</v>
      </c>
      <c r="Q88" t="n">
        <v>26067482890.92665</v>
      </c>
      <c r="R88" t="n">
        <v>26253184533.98833</v>
      </c>
      <c r="S88" t="n">
        <v>26504252462.26025</v>
      </c>
      <c r="T88" t="n">
        <v>26795436302.36065</v>
      </c>
      <c r="U88" t="n">
        <v>26870927492.19157</v>
      </c>
      <c r="V88" t="n">
        <v>27266331010.66159</v>
      </c>
      <c r="W88" t="n">
        <v>26536471443.58995</v>
      </c>
      <c r="X88" t="n">
        <v>26601850106.43417</v>
      </c>
      <c r="Y88" t="n">
        <v>26777773418.62746</v>
      </c>
      <c r="Z88" t="n">
        <v>26924708311.96781</v>
      </c>
      <c r="AA88" t="n">
        <v>27222340899.38776</v>
      </c>
      <c r="AB88" t="n">
        <v>27600341464.43882</v>
      </c>
      <c r="AC88" t="n">
        <v>27774668061.84473</v>
      </c>
      <c r="AD88" t="n">
        <v>28108307186.60165</v>
      </c>
      <c r="AE88" t="n">
        <v>28627709842.59031</v>
      </c>
      <c r="AF88" t="n">
        <v>29191597715.21322</v>
      </c>
      <c r="AG88" t="n">
        <v>29707856452.16317</v>
      </c>
    </row>
    <row r="89">
      <c r="A89" t="inlineStr">
        <is>
          <t>petroleum diesel</t>
        </is>
      </c>
      <c r="B89" t="inlineStr">
        <is>
          <t>glass and glass products 231</t>
        </is>
      </c>
      <c r="C89" t="n">
        <v>38184873468.7305</v>
      </c>
      <c r="D89" t="n">
        <v>38184873468.7305</v>
      </c>
      <c r="E89" t="n">
        <v>38184873468.7305</v>
      </c>
      <c r="F89" t="n">
        <v>38184873468.7305</v>
      </c>
      <c r="G89" t="n">
        <v>38184873468.7305</v>
      </c>
      <c r="H89" t="n">
        <v>38184873468.7305</v>
      </c>
      <c r="I89" t="n">
        <v>38184873468.7305</v>
      </c>
      <c r="J89" t="n">
        <v>38184873468.7305</v>
      </c>
      <c r="K89" t="n">
        <v>38184873468.7305</v>
      </c>
      <c r="L89" t="n">
        <v>38184873468.7305</v>
      </c>
      <c r="M89" t="n">
        <v>38184873468.7305</v>
      </c>
      <c r="N89" t="n">
        <v>38184873468.7305</v>
      </c>
      <c r="O89" t="n">
        <v>38184873468.7305</v>
      </c>
      <c r="P89" t="n">
        <v>38184873468.7305</v>
      </c>
      <c r="Q89" t="n">
        <v>38184873468.7305</v>
      </c>
      <c r="R89" t="n">
        <v>38184873468.7305</v>
      </c>
      <c r="S89" t="n">
        <v>38184873468.7305</v>
      </c>
      <c r="T89" t="n">
        <v>38184873468.7305</v>
      </c>
      <c r="U89" t="n">
        <v>38184873468.7305</v>
      </c>
      <c r="V89" t="n">
        <v>38184873468.7305</v>
      </c>
      <c r="W89" t="n">
        <v>38184873468.7305</v>
      </c>
      <c r="X89" t="n">
        <v>38184873468.7305</v>
      </c>
      <c r="Y89" t="n">
        <v>38184873468.7305</v>
      </c>
      <c r="Z89" t="n">
        <v>38184873468.7305</v>
      </c>
      <c r="AA89" t="n">
        <v>38184873468.7305</v>
      </c>
      <c r="AB89" t="n">
        <v>38184873468.7305</v>
      </c>
      <c r="AC89" t="n">
        <v>38184873468.7305</v>
      </c>
      <c r="AD89" t="n">
        <v>38184873468.7305</v>
      </c>
      <c r="AE89" t="n">
        <v>38184873468.7305</v>
      </c>
      <c r="AF89" t="n">
        <v>38184873468.7305</v>
      </c>
      <c r="AG89" t="n">
        <v>38184873468.7305</v>
      </c>
    </row>
    <row r="90">
      <c r="A90" t="inlineStr">
        <is>
          <t>petroleum diesel</t>
        </is>
      </c>
      <c r="B90" t="inlineStr">
        <is>
          <t>cement and other nonmetallic minerals 239</t>
        </is>
      </c>
      <c r="C90" t="n">
        <v>798561919063.4509</v>
      </c>
      <c r="D90" t="n">
        <v>735823932077.9384</v>
      </c>
      <c r="E90" t="n">
        <v>813999444818.4774</v>
      </c>
      <c r="F90" t="n">
        <v>875059419964.9578</v>
      </c>
      <c r="G90" t="n">
        <v>892705618213.9377</v>
      </c>
      <c r="H90" t="n">
        <v>911897950171.3341</v>
      </c>
      <c r="I90" t="n">
        <v>927614686656.0237</v>
      </c>
      <c r="J90" t="n">
        <v>942567857922.6517</v>
      </c>
      <c r="K90" t="n">
        <v>941748542140.6926</v>
      </c>
      <c r="L90" t="n">
        <v>943701414562.7183</v>
      </c>
      <c r="M90" t="n">
        <v>947257716703.901</v>
      </c>
      <c r="N90" t="n">
        <v>953911781184.026</v>
      </c>
      <c r="O90" t="n">
        <v>942145321307.9791</v>
      </c>
      <c r="P90" t="n">
        <v>929168547598.6558</v>
      </c>
      <c r="Q90" t="n">
        <v>895737784920.2036</v>
      </c>
      <c r="R90" t="n">
        <v>906546010514.7238</v>
      </c>
      <c r="S90" t="n">
        <v>912337658417.597</v>
      </c>
      <c r="T90" t="n">
        <v>913431147917.2858</v>
      </c>
      <c r="U90" t="n">
        <v>914367459749.1486</v>
      </c>
      <c r="V90" t="n">
        <v>913925633668.3226</v>
      </c>
      <c r="W90" t="n">
        <v>915770782721.5034</v>
      </c>
      <c r="X90" t="n">
        <v>918618182671.8546</v>
      </c>
      <c r="Y90" t="n">
        <v>919280893173.7074</v>
      </c>
      <c r="Z90" t="n">
        <v>921297815781.566</v>
      </c>
      <c r="AA90" t="n">
        <v>925140025588.7321</v>
      </c>
      <c r="AB90" t="n">
        <v>929038443869.9712</v>
      </c>
      <c r="AC90" t="n">
        <v>931649733885.952</v>
      </c>
      <c r="AD90" t="n">
        <v>934063034989.6934</v>
      </c>
      <c r="AE90" t="n">
        <v>937953897753.0325</v>
      </c>
      <c r="AF90" t="n">
        <v>942968643803.976</v>
      </c>
      <c r="AG90" t="n">
        <v>949372574850.5977</v>
      </c>
    </row>
    <row r="91">
      <c r="A91" t="inlineStr">
        <is>
          <t>petroleum diesel</t>
        </is>
      </c>
      <c r="B91" t="inlineStr">
        <is>
          <t>iron and steel 241</t>
        </is>
      </c>
      <c r="C91" t="n">
        <v>11012584249.0211</v>
      </c>
      <c r="D91" t="n">
        <v>9028305847.382099</v>
      </c>
      <c r="E91" t="n">
        <v>9301987013.273836</v>
      </c>
      <c r="F91" t="n">
        <v>9092462559.861172</v>
      </c>
      <c r="G91" t="n">
        <v>9077565733.075201</v>
      </c>
      <c r="H91" t="n">
        <v>9276002054.137644</v>
      </c>
      <c r="I91" t="n">
        <v>9337213581.850611</v>
      </c>
      <c r="J91" t="n">
        <v>9188136090.297583</v>
      </c>
      <c r="K91" t="n">
        <v>8867550415.534853</v>
      </c>
      <c r="L91" t="n">
        <v>8633823276.664265</v>
      </c>
      <c r="M91" t="n">
        <v>8395168221.747424</v>
      </c>
      <c r="N91" t="n">
        <v>8345094940.78515</v>
      </c>
      <c r="O91" t="n">
        <v>8302304952.691233</v>
      </c>
      <c r="P91" t="n">
        <v>8237580277.006831</v>
      </c>
      <c r="Q91" t="n">
        <v>8155603397.714353</v>
      </c>
      <c r="R91" t="n">
        <v>8042340997.697473</v>
      </c>
      <c r="S91" t="n">
        <v>7915782861.740418</v>
      </c>
      <c r="T91" t="n">
        <v>7770454955.330276</v>
      </c>
      <c r="U91" t="n">
        <v>7686371986.233417</v>
      </c>
      <c r="V91" t="n">
        <v>7631927187.568575</v>
      </c>
      <c r="W91" t="n">
        <v>7440339834.570415</v>
      </c>
      <c r="X91" t="n">
        <v>7336533636.426903</v>
      </c>
      <c r="Y91" t="n">
        <v>7328686235.307097</v>
      </c>
      <c r="Z91" t="n">
        <v>7319891800.516863</v>
      </c>
      <c r="AA91" t="n">
        <v>7276033990.197539</v>
      </c>
      <c r="AB91" t="n">
        <v>7200817415.030049</v>
      </c>
      <c r="AC91" t="n">
        <v>7084969625.94275</v>
      </c>
      <c r="AD91" t="n">
        <v>6977818612.813999</v>
      </c>
      <c r="AE91" t="n">
        <v>6912004270.165522</v>
      </c>
      <c r="AF91" t="n">
        <v>6837219449.832853</v>
      </c>
      <c r="AG91" t="n">
        <v>6836833954.444619</v>
      </c>
    </row>
    <row r="92">
      <c r="A92" t="inlineStr">
        <is>
          <t>petroleum diesel</t>
        </is>
      </c>
      <c r="B92" t="inlineStr">
        <is>
          <t>other metals 242</t>
        </is>
      </c>
      <c r="C92" t="n">
        <v>76399803227.58389</v>
      </c>
      <c r="D92" t="n">
        <v>69626667122.62944</v>
      </c>
      <c r="E92" t="n">
        <v>71560321401.04449</v>
      </c>
      <c r="F92" t="n">
        <v>70682527896.73209</v>
      </c>
      <c r="G92" t="n">
        <v>70501479131.08508</v>
      </c>
      <c r="H92" t="n">
        <v>71493906010.58</v>
      </c>
      <c r="I92" t="n">
        <v>72498464493.9059</v>
      </c>
      <c r="J92" t="n">
        <v>71706928749.03577</v>
      </c>
      <c r="K92" t="n">
        <v>69547606077.32419</v>
      </c>
      <c r="L92" t="n">
        <v>68073924642.46661</v>
      </c>
      <c r="M92" t="n">
        <v>66283690595.78217</v>
      </c>
      <c r="N92" t="n">
        <v>65999523197.57186</v>
      </c>
      <c r="O92" t="n">
        <v>65842840449.78876</v>
      </c>
      <c r="P92" t="n">
        <v>65677830075.64712</v>
      </c>
      <c r="Q92" t="n">
        <v>65385849102.08807</v>
      </c>
      <c r="R92" t="n">
        <v>64722517679.05882</v>
      </c>
      <c r="S92" t="n">
        <v>64153154780.61867</v>
      </c>
      <c r="T92" t="n">
        <v>63371180384.53057</v>
      </c>
      <c r="U92" t="n">
        <v>62793798290.33774</v>
      </c>
      <c r="V92" t="n">
        <v>62723476112.19887</v>
      </c>
      <c r="W92" t="n">
        <v>61770425540.05363</v>
      </c>
      <c r="X92" t="n">
        <v>61095682184.60712</v>
      </c>
      <c r="Y92" t="n">
        <v>60828786900.32568</v>
      </c>
      <c r="Z92" t="n">
        <v>60577827197.34763</v>
      </c>
      <c r="AA92" t="n">
        <v>60605380331.47221</v>
      </c>
      <c r="AB92" t="n">
        <v>60162782412.04554</v>
      </c>
      <c r="AC92" t="n">
        <v>59356647618.49746</v>
      </c>
      <c r="AD92" t="n">
        <v>58710999550.2049</v>
      </c>
      <c r="AE92" t="n">
        <v>58183171973.35553</v>
      </c>
      <c r="AF92" t="n">
        <v>57627585641.97766</v>
      </c>
      <c r="AG92" t="n">
        <v>57367167400.41953</v>
      </c>
    </row>
    <row r="93">
      <c r="A93" t="inlineStr">
        <is>
          <t>petroleum diesel</t>
        </is>
      </c>
      <c r="B93" t="inlineStr">
        <is>
          <t>metal products except machinery and vehicles 25</t>
        </is>
      </c>
      <c r="C93" t="n">
        <v>45544317571.3767</v>
      </c>
      <c r="D93" t="n">
        <v>52486936695.05655</v>
      </c>
      <c r="E93" t="n">
        <v>51903238991.13329</v>
      </c>
      <c r="F93" t="n">
        <v>48480512887.59343</v>
      </c>
      <c r="G93" t="n">
        <v>46952367606.67569</v>
      </c>
      <c r="H93" t="n">
        <v>46985831827.77371</v>
      </c>
      <c r="I93" t="n">
        <v>47211007512.45753</v>
      </c>
      <c r="J93" t="n">
        <v>47260762914.70035</v>
      </c>
      <c r="K93" t="n">
        <v>46473866375.87123</v>
      </c>
      <c r="L93" t="n">
        <v>46183433139.3652</v>
      </c>
      <c r="M93" t="n">
        <v>45730111298.22186</v>
      </c>
      <c r="N93" t="n">
        <v>45750951014.2732</v>
      </c>
      <c r="O93" t="n">
        <v>45636727091.77359</v>
      </c>
      <c r="P93" t="n">
        <v>45702007850.40654</v>
      </c>
      <c r="Q93" t="n">
        <v>45902445074.83344</v>
      </c>
      <c r="R93" t="n">
        <v>45863550460.02049</v>
      </c>
      <c r="S93" t="n">
        <v>45819666380.8968</v>
      </c>
      <c r="T93" t="n">
        <v>45608229128.17555</v>
      </c>
      <c r="U93" t="n">
        <v>45381382553.1179</v>
      </c>
      <c r="V93" t="n">
        <v>45447823652.28824</v>
      </c>
      <c r="W93" t="n">
        <v>44839805210.70151</v>
      </c>
      <c r="X93" t="n">
        <v>44780906325.02414</v>
      </c>
      <c r="Y93" t="n">
        <v>45029613715.80601</v>
      </c>
      <c r="Z93" t="n">
        <v>45387555564.77676</v>
      </c>
      <c r="AA93" t="n">
        <v>45811381549.45992</v>
      </c>
      <c r="AB93" t="n">
        <v>46022354665.96622</v>
      </c>
      <c r="AC93" t="n">
        <v>45999101441.59713</v>
      </c>
      <c r="AD93" t="n">
        <v>46060924385.4287</v>
      </c>
      <c r="AE93" t="n">
        <v>46418889441.21021</v>
      </c>
      <c r="AF93" t="n">
        <v>46762443067.51745</v>
      </c>
      <c r="AG93" t="n">
        <v>47184296473.28705</v>
      </c>
    </row>
    <row r="94">
      <c r="A94" t="inlineStr">
        <is>
          <t>petroleum diesel</t>
        </is>
      </c>
      <c r="B94" t="inlineStr">
        <is>
          <t>computers and electronics 26</t>
        </is>
      </c>
      <c r="C94" t="n">
        <v>35739957181.51965</v>
      </c>
      <c r="D94" t="n">
        <v>69113516965.99901</v>
      </c>
      <c r="E94" t="n">
        <v>53526123068.67754</v>
      </c>
      <c r="F94" t="n">
        <v>36139074008.06072</v>
      </c>
      <c r="G94" t="n">
        <v>28153321530.07635</v>
      </c>
      <c r="H94" t="n">
        <v>25342180012.24881</v>
      </c>
      <c r="I94" t="n">
        <v>23669341887.37298</v>
      </c>
      <c r="J94" t="n">
        <v>23706856307.10747</v>
      </c>
      <c r="K94" t="n">
        <v>23330675125.80244</v>
      </c>
      <c r="L94" t="n">
        <v>23521785169.75066</v>
      </c>
      <c r="M94" t="n">
        <v>23552345697.04656</v>
      </c>
      <c r="N94" t="n">
        <v>23428273616.16859</v>
      </c>
      <c r="O94" t="n">
        <v>23407411938.85283</v>
      </c>
      <c r="P94" t="n">
        <v>23787680056.94194</v>
      </c>
      <c r="Q94" t="n">
        <v>24023624407.40211</v>
      </c>
      <c r="R94" t="n">
        <v>24094139316.69165</v>
      </c>
      <c r="S94" t="n">
        <v>24284517371.96213</v>
      </c>
      <c r="T94" t="n">
        <v>24518631750.72793</v>
      </c>
      <c r="U94" t="n">
        <v>24490450186.63471</v>
      </c>
      <c r="V94" t="n">
        <v>24770130860.59021</v>
      </c>
      <c r="W94" t="n">
        <v>23895282392.57062</v>
      </c>
      <c r="X94" t="n">
        <v>23844775173.80614</v>
      </c>
      <c r="Y94" t="n">
        <v>23943105652.85004</v>
      </c>
      <c r="Z94" t="n">
        <v>24109999071.37616</v>
      </c>
      <c r="AA94" t="n">
        <v>24308246004.9324</v>
      </c>
      <c r="AB94" t="n">
        <v>24611106320.34986</v>
      </c>
      <c r="AC94" t="n">
        <v>24716390691.83234</v>
      </c>
      <c r="AD94" t="n">
        <v>24981980583.74123</v>
      </c>
      <c r="AE94" t="n">
        <v>25405558031.93033</v>
      </c>
      <c r="AF94" t="n">
        <v>25827549504.65097</v>
      </c>
      <c r="AG94" t="n">
        <v>26238866142.48782</v>
      </c>
    </row>
    <row r="95">
      <c r="A95" t="inlineStr">
        <is>
          <t>petroleum diesel</t>
        </is>
      </c>
      <c r="B95" t="inlineStr">
        <is>
          <t>appliances and electrical equipment 27</t>
        </is>
      </c>
      <c r="C95" t="n">
        <v>12062523117.71799</v>
      </c>
      <c r="D95" t="n">
        <v>14127450491.41623</v>
      </c>
      <c r="E95" t="n">
        <v>13779413387.2608</v>
      </c>
      <c r="F95" t="n">
        <v>12713580009.35784</v>
      </c>
      <c r="G95" t="n">
        <v>12100803972.12729</v>
      </c>
      <c r="H95" t="n">
        <v>12022245527.48859</v>
      </c>
      <c r="I95" t="n">
        <v>12028296242.09491</v>
      </c>
      <c r="J95" t="n">
        <v>12118149353.99874</v>
      </c>
      <c r="K95" t="n">
        <v>12074543870.73587</v>
      </c>
      <c r="L95" t="n">
        <v>12111654920.32129</v>
      </c>
      <c r="M95" t="n">
        <v>12153162822.52063</v>
      </c>
      <c r="N95" t="n">
        <v>12250700341.97448</v>
      </c>
      <c r="O95" t="n">
        <v>12293095682.31609</v>
      </c>
      <c r="P95" t="n">
        <v>12352352347.36063</v>
      </c>
      <c r="Q95" t="n">
        <v>12432322625.40747</v>
      </c>
      <c r="R95" t="n">
        <v>12515318260.75747</v>
      </c>
      <c r="S95" t="n">
        <v>12607773179.94202</v>
      </c>
      <c r="T95" t="n">
        <v>12700107084.83443</v>
      </c>
      <c r="U95" t="n">
        <v>12803654980.79723</v>
      </c>
      <c r="V95" t="n">
        <v>12950384810.00045</v>
      </c>
      <c r="W95" t="n">
        <v>12941974316.69766</v>
      </c>
      <c r="X95" t="n">
        <v>13043545645.88906</v>
      </c>
      <c r="Y95" t="n">
        <v>13211755511.94471</v>
      </c>
      <c r="Z95" t="n">
        <v>13400719329.10003</v>
      </c>
      <c r="AA95" t="n">
        <v>13577783407.52959</v>
      </c>
      <c r="AB95" t="n">
        <v>13721407203.2349</v>
      </c>
      <c r="AC95" t="n">
        <v>13838629714.20797</v>
      </c>
      <c r="AD95" t="n">
        <v>13956154760.91136</v>
      </c>
      <c r="AE95" t="n">
        <v>14135578618.03739</v>
      </c>
      <c r="AF95" t="n">
        <v>14329746049.75414</v>
      </c>
      <c r="AG95" t="n">
        <v>14570241786.30661</v>
      </c>
    </row>
    <row r="96">
      <c r="A96" t="inlineStr">
        <is>
          <t>petroleum diesel</t>
        </is>
      </c>
      <c r="B96" t="inlineStr">
        <is>
          <t>other machinery 28</t>
        </is>
      </c>
      <c r="C96" t="n">
        <v>14339855269.0636</v>
      </c>
      <c r="D96" t="n">
        <v>17654816073.51375</v>
      </c>
      <c r="E96" t="n">
        <v>16938016807.46965</v>
      </c>
      <c r="F96" t="n">
        <v>15410026302.82372</v>
      </c>
      <c r="G96" t="n">
        <v>14762374882.36107</v>
      </c>
      <c r="H96" t="n">
        <v>14866301139.40864</v>
      </c>
      <c r="I96" t="n">
        <v>14929319436.94543</v>
      </c>
      <c r="J96" t="n">
        <v>15111171215.96535</v>
      </c>
      <c r="K96" t="n">
        <v>15194934889.61996</v>
      </c>
      <c r="L96" t="n">
        <v>15356179322.37795</v>
      </c>
      <c r="M96" t="n">
        <v>15503227128.84734</v>
      </c>
      <c r="N96" t="n">
        <v>15685682149.45965</v>
      </c>
      <c r="O96" t="n">
        <v>15724069786.04631</v>
      </c>
      <c r="P96" t="n">
        <v>15821881831.69986</v>
      </c>
      <c r="Q96" t="n">
        <v>15984332747.64263</v>
      </c>
      <c r="R96" t="n">
        <v>16137643019.79568</v>
      </c>
      <c r="S96" t="n">
        <v>16270821381.85708</v>
      </c>
      <c r="T96" t="n">
        <v>16402675679.74536</v>
      </c>
      <c r="U96" t="n">
        <v>16551108896.99048</v>
      </c>
      <c r="V96" t="n">
        <v>16696986005.79329</v>
      </c>
      <c r="W96" t="n">
        <v>16687144988.29039</v>
      </c>
      <c r="X96" t="n">
        <v>16853900390.85001</v>
      </c>
      <c r="Y96" t="n">
        <v>17098918721.69638</v>
      </c>
      <c r="Z96" t="n">
        <v>17362944274.91978</v>
      </c>
      <c r="AA96" t="n">
        <v>17542367750.91951</v>
      </c>
      <c r="AB96" t="n">
        <v>17690550469.53728</v>
      </c>
      <c r="AC96" t="n">
        <v>17845598895.43111</v>
      </c>
      <c r="AD96" t="n">
        <v>17999088095.17513</v>
      </c>
      <c r="AE96" t="n">
        <v>18224894714.96907</v>
      </c>
      <c r="AF96" t="n">
        <v>18459877764.07092</v>
      </c>
      <c r="AG96" t="n">
        <v>18683557701.64085</v>
      </c>
    </row>
    <row r="97">
      <c r="A97" t="inlineStr">
        <is>
          <t>petroleum diesel</t>
        </is>
      </c>
      <c r="B97" t="inlineStr">
        <is>
          <t>road vehicles 29</t>
        </is>
      </c>
      <c r="C97" t="n">
        <v>1230244711.793661</v>
      </c>
      <c r="D97" t="n">
        <v>1699372496.014755</v>
      </c>
      <c r="E97" t="n">
        <v>1505633554.269422</v>
      </c>
      <c r="F97" t="n">
        <v>1263922570.191105</v>
      </c>
      <c r="G97" t="n">
        <v>1147645642.190523</v>
      </c>
      <c r="H97" t="n">
        <v>1118917784.974974</v>
      </c>
      <c r="I97" t="n">
        <v>1118478473.706186</v>
      </c>
      <c r="J97" t="n">
        <v>1130551516.968874</v>
      </c>
      <c r="K97" t="n">
        <v>1116487143.064452</v>
      </c>
      <c r="L97" t="n">
        <v>1102802757.374274</v>
      </c>
      <c r="M97" t="n">
        <v>1077500672.948182</v>
      </c>
      <c r="N97" t="n">
        <v>1067933627.908546</v>
      </c>
      <c r="O97" t="n">
        <v>1064245978.572002</v>
      </c>
      <c r="P97" t="n">
        <v>1070288379.064607</v>
      </c>
      <c r="Q97" t="n">
        <v>1077340340.368332</v>
      </c>
      <c r="R97" t="n">
        <v>1079610115.257072</v>
      </c>
      <c r="S97" t="n">
        <v>1083199427.277976</v>
      </c>
      <c r="T97" t="n">
        <v>1082303168.156615</v>
      </c>
      <c r="U97" t="n">
        <v>1076966231.015349</v>
      </c>
      <c r="V97" t="n">
        <v>1084254950.09532</v>
      </c>
      <c r="W97" t="n">
        <v>1059438138.94424</v>
      </c>
      <c r="X97" t="n">
        <v>1054173351.463906</v>
      </c>
      <c r="Y97" t="n">
        <v>1053944610.316654</v>
      </c>
      <c r="Z97" t="n">
        <v>1052587127.807259</v>
      </c>
      <c r="AA97" t="n">
        <v>1059168245.76816</v>
      </c>
      <c r="AB97" t="n">
        <v>1060816464.689015</v>
      </c>
      <c r="AC97" t="n">
        <v>1052858624.309138</v>
      </c>
      <c r="AD97" t="n">
        <v>1049844371.807963</v>
      </c>
      <c r="AE97" t="n">
        <v>1050964562.09918</v>
      </c>
      <c r="AF97" t="n">
        <v>1051068778.276082</v>
      </c>
      <c r="AG97" t="n">
        <v>1049793599.824344</v>
      </c>
    </row>
    <row r="98">
      <c r="A98" t="inlineStr">
        <is>
          <t>petroleum diesel</t>
        </is>
      </c>
      <c r="B98" t="inlineStr">
        <is>
          <t>nonroad vehicles 30</t>
        </is>
      </c>
      <c r="C98" t="n">
        <v>8031245407.272702</v>
      </c>
      <c r="D98" t="n">
        <v>11093790871.87097</v>
      </c>
      <c r="E98" t="n">
        <v>9829030315.547562</v>
      </c>
      <c r="F98" t="n">
        <v>8251100158.923621</v>
      </c>
      <c r="G98" t="n">
        <v>7492024720.497286</v>
      </c>
      <c r="H98" t="n">
        <v>7304484413.181699</v>
      </c>
      <c r="I98" t="n">
        <v>7301616514.969255</v>
      </c>
      <c r="J98" t="n">
        <v>7380431381.902435</v>
      </c>
      <c r="K98" t="n">
        <v>7288616771.977091</v>
      </c>
      <c r="L98" t="n">
        <v>7199282789.33769</v>
      </c>
      <c r="M98" t="n">
        <v>7034106505.795527</v>
      </c>
      <c r="N98" t="n">
        <v>6971651218.811426</v>
      </c>
      <c r="O98" t="n">
        <v>6947577620.677786</v>
      </c>
      <c r="P98" t="n">
        <v>6987023432.344298</v>
      </c>
      <c r="Q98" t="n">
        <v>7033059827.615805</v>
      </c>
      <c r="R98" t="n">
        <v>7047877301.713423</v>
      </c>
      <c r="S98" t="n">
        <v>7071308937.230165</v>
      </c>
      <c r="T98" t="n">
        <v>7065458006.20551</v>
      </c>
      <c r="U98" t="n">
        <v>7030617578.529782</v>
      </c>
      <c r="V98" t="n">
        <v>7078199568.580011</v>
      </c>
      <c r="W98" t="n">
        <v>6916191230.995145</v>
      </c>
      <c r="X98" t="n">
        <v>6881821808.50029</v>
      </c>
      <c r="Y98" t="n">
        <v>6880328547.630552</v>
      </c>
      <c r="Z98" t="n">
        <v>6871466672.37556</v>
      </c>
      <c r="AA98" t="n">
        <v>6914429322.725943</v>
      </c>
      <c r="AB98" t="n">
        <v>6925189174.4135</v>
      </c>
      <c r="AC98" t="n">
        <v>6873239047.426558</v>
      </c>
      <c r="AD98" t="n">
        <v>6853561497.647757</v>
      </c>
      <c r="AE98" t="n">
        <v>6860874289.196758</v>
      </c>
      <c r="AF98" t="n">
        <v>6861554630.013578</v>
      </c>
      <c r="AG98" t="n">
        <v>6853230049.557511</v>
      </c>
    </row>
    <row r="99">
      <c r="A99" t="inlineStr">
        <is>
          <t>petroleum diesel</t>
        </is>
      </c>
      <c r="B99" t="inlineStr">
        <is>
          <t>other manufacturing 31T33</t>
        </is>
      </c>
      <c r="C99" t="n">
        <v>6718630492.397719</v>
      </c>
      <c r="D99" t="n">
        <v>7227797557.585526</v>
      </c>
      <c r="E99" t="n">
        <v>7354099273.050402</v>
      </c>
      <c r="F99" t="n">
        <v>7152560463.926138</v>
      </c>
      <c r="G99" t="n">
        <v>7004625432.616003</v>
      </c>
      <c r="H99" t="n">
        <v>6989622918.753774</v>
      </c>
      <c r="I99" t="n">
        <v>7006879702.202882</v>
      </c>
      <c r="J99" t="n">
        <v>7052411886.110841</v>
      </c>
      <c r="K99" t="n">
        <v>7042712208.614143</v>
      </c>
      <c r="L99" t="n">
        <v>7080217365.00666</v>
      </c>
      <c r="M99" t="n">
        <v>7104039511.181521</v>
      </c>
      <c r="N99" t="n">
        <v>7130198854.27791</v>
      </c>
      <c r="O99" t="n">
        <v>7131532461.210689</v>
      </c>
      <c r="P99" t="n">
        <v>7151745293.867818</v>
      </c>
      <c r="Q99" t="n">
        <v>7182245629.074079</v>
      </c>
      <c r="R99" t="n">
        <v>7215475232.614</v>
      </c>
      <c r="S99" t="n">
        <v>7256287328.025109</v>
      </c>
      <c r="T99" t="n">
        <v>7278720018.245893</v>
      </c>
      <c r="U99" t="n">
        <v>7311408619.650228</v>
      </c>
      <c r="V99" t="n">
        <v>7378430265.863741</v>
      </c>
      <c r="W99" t="n">
        <v>7375666585.506854</v>
      </c>
      <c r="X99" t="n">
        <v>7429866650.346342</v>
      </c>
      <c r="Y99" t="n">
        <v>7503274265.459623</v>
      </c>
      <c r="Z99" t="n">
        <v>7575481408.680792</v>
      </c>
      <c r="AA99" t="n">
        <v>7674397359.106865</v>
      </c>
      <c r="AB99" t="n">
        <v>7764350387.812135</v>
      </c>
      <c r="AC99" t="n">
        <v>7832469833.979615</v>
      </c>
      <c r="AD99" t="n">
        <v>7907923554.145851</v>
      </c>
      <c r="AE99" t="n">
        <v>8009339171.373592</v>
      </c>
      <c r="AF99" t="n">
        <v>8105882384.591855</v>
      </c>
      <c r="AG99" t="n">
        <v>8206189483.366588</v>
      </c>
    </row>
    <row r="100">
      <c r="A100" t="inlineStr">
        <is>
          <t>petroleum diesel</t>
        </is>
      </c>
      <c r="B100" t="inlineStr">
        <is>
          <t>energy pipelines and gas processing 352T353</t>
        </is>
      </c>
      <c r="C100" t="n">
        <v>243511665965.2373</v>
      </c>
      <c r="D100" t="n">
        <v>244348100779.6569</v>
      </c>
      <c r="E100" t="n">
        <v>248894344013.9019</v>
      </c>
      <c r="F100" t="n">
        <v>254084914018.0189</v>
      </c>
      <c r="G100" t="n">
        <v>259611439106.6171</v>
      </c>
      <c r="H100" t="n">
        <v>265277388875.5879</v>
      </c>
      <c r="I100" t="n">
        <v>270025896997.1395</v>
      </c>
      <c r="J100" t="n">
        <v>273833196317.4879</v>
      </c>
      <c r="K100" t="n">
        <v>276764066883.4947</v>
      </c>
      <c r="L100" t="n">
        <v>279795776894.1179</v>
      </c>
      <c r="M100" t="n">
        <v>283295053361.9448</v>
      </c>
      <c r="N100" t="n">
        <v>287524176772.2056</v>
      </c>
      <c r="O100" t="n">
        <v>291329801763.3591</v>
      </c>
      <c r="P100" t="n">
        <v>294896181354.0859</v>
      </c>
      <c r="Q100" t="n">
        <v>298926653246.087</v>
      </c>
      <c r="R100" t="n">
        <v>302998395655.4406</v>
      </c>
      <c r="S100" t="n">
        <v>306303317809.9188</v>
      </c>
      <c r="T100" t="n">
        <v>309465906552.8016</v>
      </c>
      <c r="U100" t="n">
        <v>313429882236.2331</v>
      </c>
      <c r="V100" t="n">
        <v>316839487854.6795</v>
      </c>
      <c r="W100" t="n">
        <v>321120666912.8249</v>
      </c>
      <c r="X100" t="n">
        <v>325797153848.0641</v>
      </c>
      <c r="Y100" t="n">
        <v>330559307369.6613</v>
      </c>
      <c r="Z100" t="n">
        <v>336062037073.2438</v>
      </c>
      <c r="AA100" t="n">
        <v>342032500678.3791</v>
      </c>
      <c r="AB100" t="n">
        <v>347993671865.0641</v>
      </c>
      <c r="AC100" t="n">
        <v>353902780660.3721</v>
      </c>
      <c r="AD100" t="n">
        <v>359723634625.4405</v>
      </c>
      <c r="AE100" t="n">
        <v>365955025445.4351</v>
      </c>
      <c r="AF100" t="n">
        <v>372621697166.1887</v>
      </c>
      <c r="AG100" t="n">
        <v>379601093553.9286</v>
      </c>
    </row>
    <row r="101">
      <c r="A101" t="inlineStr">
        <is>
          <t>petroleum diesel</t>
        </is>
      </c>
      <c r="B101" t="inlineStr">
        <is>
          <t>water and waste 36T39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petroleum diesel</t>
        </is>
      </c>
      <c r="B102" t="inlineStr">
        <is>
          <t>construction 41T43</t>
        </is>
      </c>
      <c r="C102" t="n">
        <v>610588160407.975</v>
      </c>
      <c r="D102" t="n">
        <v>612685461137.3394</v>
      </c>
      <c r="E102" t="n">
        <v>624084842280.5867</v>
      </c>
      <c r="F102" t="n">
        <v>637099826912.7195</v>
      </c>
      <c r="G102" t="n">
        <v>650957194993.7107</v>
      </c>
      <c r="H102" t="n">
        <v>665164160531.4264</v>
      </c>
      <c r="I102" t="n">
        <v>677070706475.0382</v>
      </c>
      <c r="J102" t="n">
        <v>686617238379.0413</v>
      </c>
      <c r="K102" t="n">
        <v>693966187597.5457</v>
      </c>
      <c r="L102" t="n">
        <v>701567984542.0137</v>
      </c>
      <c r="M102" t="n">
        <v>710342171079.5668</v>
      </c>
      <c r="N102" t="n">
        <v>720946396848.2743</v>
      </c>
      <c r="O102" t="n">
        <v>730488730491.0608</v>
      </c>
      <c r="P102" t="n">
        <v>739431173330.4493</v>
      </c>
      <c r="Q102" t="n">
        <v>749537294564.3467</v>
      </c>
      <c r="R102" t="n">
        <v>759746898681.3719</v>
      </c>
      <c r="S102" t="n">
        <v>768033755619.3982</v>
      </c>
      <c r="T102" t="n">
        <v>775963721664.3083</v>
      </c>
      <c r="U102" t="n">
        <v>785903108390.8312</v>
      </c>
      <c r="V102" t="n">
        <v>794452451659.5889</v>
      </c>
      <c r="W102" t="n">
        <v>805187203258.1564</v>
      </c>
      <c r="X102" t="n">
        <v>816913161206.172</v>
      </c>
      <c r="Y102" t="n">
        <v>828853922018.6232</v>
      </c>
      <c r="Z102" t="n">
        <v>842651624866.3069</v>
      </c>
      <c r="AA102" t="n">
        <v>857622137161.8564</v>
      </c>
      <c r="AB102" t="n">
        <v>872569349379.9136</v>
      </c>
      <c r="AC102" t="n">
        <v>887386018859.2836</v>
      </c>
      <c r="AD102" t="n">
        <v>901981395637.0104</v>
      </c>
      <c r="AE102" t="n">
        <v>917606164341.5486</v>
      </c>
      <c r="AF102" t="n">
        <v>934322368905.6451</v>
      </c>
      <c r="AG102" t="n">
        <v>951822708301.1161</v>
      </c>
    </row>
    <row r="103">
      <c r="A103" t="inlineStr">
        <is>
          <t>crude oil</t>
        </is>
      </c>
      <c r="B103" t="inlineStr">
        <is>
          <t>agriculture and forestry 01T03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crude oil</t>
        </is>
      </c>
      <c r="B104" t="inlineStr">
        <is>
          <t>coal mining 05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crude oil</t>
        </is>
      </c>
      <c r="B105" t="inlineStr">
        <is>
          <t>oil and gas extraction 06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crude oil</t>
        </is>
      </c>
      <c r="B106" t="inlineStr">
        <is>
          <t>other mining and quarrying 07T08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crude oil</t>
        </is>
      </c>
      <c r="B107" t="inlineStr">
        <is>
          <t>food beverage and tobacco 10T12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crude oil</t>
        </is>
      </c>
      <c r="B108" t="inlineStr">
        <is>
          <t>textiles apparel and leather 13T15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crude oil</t>
        </is>
      </c>
      <c r="B109" t="inlineStr">
        <is>
          <t>wood products 16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crude oil</t>
        </is>
      </c>
      <c r="B110" t="inlineStr">
        <is>
          <t>pulp paper and printing 17T18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crude oil</t>
        </is>
      </c>
      <c r="B111" t="inlineStr">
        <is>
          <t>refined petroleum and coke 19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crude oil</t>
        </is>
      </c>
      <c r="B112" t="inlineStr">
        <is>
          <t>chemicals 20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crude oil</t>
        </is>
      </c>
      <c r="B113" t="inlineStr">
        <is>
          <t>rubber and plastic products 22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crude oil</t>
        </is>
      </c>
      <c r="B114" t="inlineStr">
        <is>
          <t>glass and glass products 231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crude oil</t>
        </is>
      </c>
      <c r="B115" t="inlineStr">
        <is>
          <t>cement and other nonmetallic minerals 239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crude oil</t>
        </is>
      </c>
      <c r="B116" t="inlineStr">
        <is>
          <t>iron and steel 241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crude oil</t>
        </is>
      </c>
      <c r="B117" t="inlineStr">
        <is>
          <t>other metals 242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crude oil</t>
        </is>
      </c>
      <c r="B118" t="inlineStr">
        <is>
          <t>metal products except machinery and vehicles 25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crude oil</t>
        </is>
      </c>
      <c r="B119" t="inlineStr">
        <is>
          <t>computers and electronics 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crude oil</t>
        </is>
      </c>
      <c r="B120" t="inlineStr">
        <is>
          <t>appliances and electrical equipment 27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crude oil</t>
        </is>
      </c>
      <c r="B121" t="inlineStr">
        <is>
          <t>other machinery 28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crude oil</t>
        </is>
      </c>
      <c r="B122" t="inlineStr">
        <is>
          <t>road vehicles 29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crude oil</t>
        </is>
      </c>
      <c r="B123" t="inlineStr">
        <is>
          <t>nonroad vehicles 30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crude oil</t>
        </is>
      </c>
      <c r="B124" t="inlineStr">
        <is>
          <t>other manufacturing 31T33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crude oil</t>
        </is>
      </c>
      <c r="B125" t="inlineStr">
        <is>
          <t>energy pipelines and gas processing 352T353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crude oil</t>
        </is>
      </c>
      <c r="B126" t="inlineStr">
        <is>
          <t>water and waste 36T39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crude oil</t>
        </is>
      </c>
      <c r="B127" t="inlineStr">
        <is>
          <t>construction 41T43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heavy or residual oil</t>
        </is>
      </c>
      <c r="B128" t="inlineStr">
        <is>
          <t>agriculture and forestry 01T03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heavy or residual oil</t>
        </is>
      </c>
      <c r="B129" t="inlineStr">
        <is>
          <t>coal mining 05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heavy or residual oil</t>
        </is>
      </c>
      <c r="B130" t="inlineStr">
        <is>
          <t>oil and gas extraction 06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heavy or residual oil</t>
        </is>
      </c>
      <c r="B131" t="inlineStr">
        <is>
          <t>other mining and quarrying 07T08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heavy or residual oil</t>
        </is>
      </c>
      <c r="B132" t="inlineStr">
        <is>
          <t>food beverage and tobacco 10T12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heavy or residual oil</t>
        </is>
      </c>
      <c r="B133" t="inlineStr">
        <is>
          <t>textiles apparel and leather 13T15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heavy or residual oil</t>
        </is>
      </c>
      <c r="B134" t="inlineStr">
        <is>
          <t>wood products 16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heavy or residual oil</t>
        </is>
      </c>
      <c r="B135" t="inlineStr">
        <is>
          <t>pulp paper and printing 17T18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heavy or residual oil</t>
        </is>
      </c>
      <c r="B136" t="inlineStr">
        <is>
          <t>refined petroleum and coke 19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heavy or residual oil</t>
        </is>
      </c>
      <c r="B137" t="inlineStr">
        <is>
          <t>chemicals 20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heavy or residual oil</t>
        </is>
      </c>
      <c r="B138" t="inlineStr">
        <is>
          <t>rubber and plastic products 22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heavy or residual oil</t>
        </is>
      </c>
      <c r="B139" t="inlineStr">
        <is>
          <t>glass and glass products 231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heavy or residual oil</t>
        </is>
      </c>
      <c r="B140" t="inlineStr">
        <is>
          <t>cement and other nonmetallic minerals 239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heavy or residual oil</t>
        </is>
      </c>
      <c r="B141" t="inlineStr">
        <is>
          <t>iron and steel 241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heavy or residual oil</t>
        </is>
      </c>
      <c r="B142" t="inlineStr">
        <is>
          <t>other metals 242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heavy or residual oil</t>
        </is>
      </c>
      <c r="B143" t="inlineStr">
        <is>
          <t>metal products except machinery and vehicles 25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heavy or residual oil</t>
        </is>
      </c>
      <c r="B144" t="inlineStr">
        <is>
          <t>computers and electronics 26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heavy or residual oil</t>
        </is>
      </c>
      <c r="B145" t="inlineStr">
        <is>
          <t>appliances and electrical equipment 27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heavy or residual oil</t>
        </is>
      </c>
      <c r="B146" t="inlineStr">
        <is>
          <t>other machinery 28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heavy or residual oil</t>
        </is>
      </c>
      <c r="B147" t="inlineStr">
        <is>
          <t>road vehicles 29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heavy or residual oil</t>
        </is>
      </c>
      <c r="B148" t="inlineStr">
        <is>
          <t>nonroad vehicles 30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heavy or residual oil</t>
        </is>
      </c>
      <c r="B149" t="inlineStr">
        <is>
          <t>other manufacturing 31T33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heavy or residual oil</t>
        </is>
      </c>
      <c r="B150" t="inlineStr">
        <is>
          <t>energy pipelines and gas processing 352T353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heavy or residual oil</t>
        </is>
      </c>
      <c r="B151" t="inlineStr">
        <is>
          <t>water and waste 36T39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heavy or residual oil</t>
        </is>
      </c>
      <c r="B152" t="inlineStr">
        <is>
          <t>construction 41T43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lpg propane or butane</t>
        </is>
      </c>
      <c r="B153" t="inlineStr">
        <is>
          <t>agriculture and forestry 01T03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lpg propane or butane</t>
        </is>
      </c>
      <c r="B154" t="inlineStr">
        <is>
          <t>coal mining 05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lpg propane or butane</t>
        </is>
      </c>
      <c r="B155" t="inlineStr">
        <is>
          <t>oil and gas extraction 06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lpg propane or butane</t>
        </is>
      </c>
      <c r="B156" t="inlineStr">
        <is>
          <t>other mining and quarrying 07T08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lpg propane or butane</t>
        </is>
      </c>
      <c r="B157" t="inlineStr">
        <is>
          <t>food beverage and tobacco 10T12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lpg propane or butane</t>
        </is>
      </c>
      <c r="B158" t="inlineStr">
        <is>
          <t>textiles apparel and leather 13T15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lpg propane or butane</t>
        </is>
      </c>
      <c r="B159" t="inlineStr">
        <is>
          <t>wood products 16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lpg propane or butane</t>
        </is>
      </c>
      <c r="B160" t="inlineStr">
        <is>
          <t>pulp paper and printing 17T18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lpg propane or butane</t>
        </is>
      </c>
      <c r="B161" t="inlineStr">
        <is>
          <t>refined petroleum and coke 19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lpg propane or butane</t>
        </is>
      </c>
      <c r="B162" t="inlineStr">
        <is>
          <t>chemicals 20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lpg propane or butane</t>
        </is>
      </c>
      <c r="B163" t="inlineStr">
        <is>
          <t>rubber and plastic products 22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lpg propane or butane</t>
        </is>
      </c>
      <c r="B164" t="inlineStr">
        <is>
          <t>glass and glass products 231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lpg propane or butane</t>
        </is>
      </c>
      <c r="B165" t="inlineStr">
        <is>
          <t>cement and other nonmetallic minerals 239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lpg propane or butane</t>
        </is>
      </c>
      <c r="B166" t="inlineStr">
        <is>
          <t>iron and steel 241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lpg propane or butane</t>
        </is>
      </c>
      <c r="B167" t="inlineStr">
        <is>
          <t>other metals 242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lpg propane or butane</t>
        </is>
      </c>
      <c r="B168" t="inlineStr">
        <is>
          <t>metal products except machinery and vehicles 25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lpg propane or butane</t>
        </is>
      </c>
      <c r="B169" t="inlineStr">
        <is>
          <t>computers and electronics 26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lpg propane or butane</t>
        </is>
      </c>
      <c r="B170" t="inlineStr">
        <is>
          <t>appliances and electrical equipment 27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lpg propane or butane</t>
        </is>
      </c>
      <c r="B171" t="inlineStr">
        <is>
          <t>other machinery 28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lpg propane or butane</t>
        </is>
      </c>
      <c r="B172" t="inlineStr">
        <is>
          <t>road vehicles 29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lpg propane or butane</t>
        </is>
      </c>
      <c r="B173" t="inlineStr">
        <is>
          <t>nonroad vehicles 30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lpg propane or butane</t>
        </is>
      </c>
      <c r="B174" t="inlineStr">
        <is>
          <t>other manufacturing 31T33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lpg propane or butane</t>
        </is>
      </c>
      <c r="B175" t="inlineStr">
        <is>
          <t>energy pipelines and gas processing 352T353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lpg propane or butane</t>
        </is>
      </c>
      <c r="B176" t="inlineStr">
        <is>
          <t>water and waste 36T39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lpg propane or butane</t>
        </is>
      </c>
      <c r="B177" t="inlineStr">
        <is>
          <t>construction 41T43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35" sqref="A35"/>
    </sheetView>
  </sheetViews>
  <sheetFormatPr baseColWidth="10" defaultColWidth="8.83203125" defaultRowHeight="15"/>
  <cols>
    <col width="23.83203125" customWidth="1" style="163" min="1" max="1"/>
    <col width="28.33203125" customWidth="1" style="163" min="2" max="2"/>
    <col width="12" bestFit="1" customWidth="1" style="163" min="3" max="3"/>
  </cols>
  <sheetData>
    <row r="1">
      <c r="A1" s="166" t="inlineStr">
        <is>
          <t>Methodology - use non-energy factors from the SIT tool and apply to state energy consumption for the iron and steel sector (coal); chemicals sector (natural gas); refinery sector (crude oil); chemicals sector (LPG)</t>
        </is>
      </c>
    </row>
    <row r="2"/>
    <row r="3">
      <c r="A3" s="122" t="inlineStr">
        <is>
          <t>National Non-Energy Consumption %s</t>
        </is>
      </c>
      <c r="B3" s="121" t="n"/>
      <c r="C3" s="121" t="n"/>
    </row>
    <row r="4">
      <c r="A4" t="inlineStr">
        <is>
          <t>SIT National Data</t>
        </is>
      </c>
      <c r="B4" t="inlineStr">
        <is>
          <t>COAL</t>
        </is>
      </c>
      <c r="C4" s="119">
        <f>'SIT_Non-Energy Consump.'!AD77</f>
        <v/>
      </c>
    </row>
    <row r="5">
      <c r="B5" t="inlineStr">
        <is>
          <t>NATURAL GAS</t>
        </is>
      </c>
      <c r="C5" s="120">
        <f>'SIT_Non-Energy Consump.'!AD78</f>
        <v/>
      </c>
    </row>
    <row r="6">
      <c r="B6" t="inlineStr">
        <is>
          <t>CRUDE OIL</t>
        </is>
      </c>
      <c r="C6" s="120">
        <f>AVERAGE('SIT_Non-Energy Consump.'!AD83:AD84)</f>
        <v/>
      </c>
    </row>
    <row r="7">
      <c r="B7" s="12" t="inlineStr">
        <is>
          <t>LPG</t>
        </is>
      </c>
      <c r="C7" s="120">
        <f>'SIT_Non-Energy Consump.'!AD80</f>
        <v/>
      </c>
    </row>
    <row r="9" customFormat="1" s="15">
      <c r="A9" s="123" t="inlineStr">
        <is>
          <t>Total Energy Consumption</t>
        </is>
      </c>
      <c r="B9" s="123" t="n"/>
      <c r="C9" s="123" t="n"/>
    </row>
    <row r="10">
      <c r="B10" t="inlineStr">
        <is>
          <t>COAL</t>
        </is>
      </c>
      <c r="C10" s="118">
        <f>SUMIFS(BIFUBC!C:C,BIFUBC!$A:$A,$B10)</f>
        <v/>
      </c>
      <c r="D10" s="118">
        <f>SUMIFS(BIFUBC!D:D,BIFUBC!$A:$A,$B10)</f>
        <v/>
      </c>
      <c r="E10" s="118">
        <f>SUMIFS(BIFUBC!E:E,BIFUBC!$A:$A,$B10)</f>
        <v/>
      </c>
      <c r="F10" s="118">
        <f>SUMIFS(BIFUBC!F:F,BIFUBC!$A:$A,$B10)</f>
        <v/>
      </c>
      <c r="G10" s="118">
        <f>SUMIFS(BIFUBC!G:G,BIFUBC!$A:$A,$B10)</f>
        <v/>
      </c>
      <c r="H10" s="118">
        <f>SUMIFS(BIFUBC!H:H,BIFUBC!$A:$A,$B10)</f>
        <v/>
      </c>
      <c r="I10" s="118">
        <f>SUMIFS(BIFUBC!I:I,BIFUBC!$A:$A,$B10)</f>
        <v/>
      </c>
      <c r="J10" s="118">
        <f>SUMIFS(BIFUBC!J:J,BIFUBC!$A:$A,$B10)</f>
        <v/>
      </c>
      <c r="K10" s="118">
        <f>SUMIFS(BIFUBC!K:K,BIFUBC!$A:$A,$B10)</f>
        <v/>
      </c>
      <c r="L10" s="118">
        <f>SUMIFS(BIFUBC!L:L,BIFUBC!$A:$A,$B10)</f>
        <v/>
      </c>
      <c r="M10" s="118">
        <f>SUMIFS(BIFUBC!M:M,BIFUBC!$A:$A,$B10)</f>
        <v/>
      </c>
      <c r="N10" s="118">
        <f>SUMIFS(BIFUBC!N:N,BIFUBC!$A:$A,$B10)</f>
        <v/>
      </c>
      <c r="O10" s="118">
        <f>SUMIFS(BIFUBC!O:O,BIFUBC!$A:$A,$B10)</f>
        <v/>
      </c>
      <c r="P10" s="118">
        <f>SUMIFS(BIFUBC!P:P,BIFUBC!$A:$A,$B10)</f>
        <v/>
      </c>
      <c r="Q10" s="118">
        <f>SUMIFS(BIFUBC!Q:Q,BIFUBC!$A:$A,$B10)</f>
        <v/>
      </c>
      <c r="R10" s="118">
        <f>SUMIFS(BIFUBC!R:R,BIFUBC!$A:$A,$B10)</f>
        <v/>
      </c>
      <c r="S10" s="118">
        <f>SUMIFS(BIFUBC!S:S,BIFUBC!$A:$A,$B10)</f>
        <v/>
      </c>
      <c r="T10" s="118">
        <f>SUMIFS(BIFUBC!T:T,BIFUBC!$A:$A,$B10)</f>
        <v/>
      </c>
      <c r="U10" s="118">
        <f>SUMIFS(BIFUBC!U:U,BIFUBC!$A:$A,$B10)</f>
        <v/>
      </c>
      <c r="V10" s="118">
        <f>SUMIFS(BIFUBC!V:V,BIFUBC!$A:$A,$B10)</f>
        <v/>
      </c>
      <c r="W10" s="118">
        <f>SUMIFS(BIFUBC!W:W,BIFUBC!$A:$A,$B10)</f>
        <v/>
      </c>
      <c r="X10" s="118">
        <f>SUMIFS(BIFUBC!X:X,BIFUBC!$A:$A,$B10)</f>
        <v/>
      </c>
      <c r="Y10" s="118">
        <f>SUMIFS(BIFUBC!Y:Y,BIFUBC!$A:$A,$B10)</f>
        <v/>
      </c>
      <c r="Z10" s="118">
        <f>SUMIFS(BIFUBC!Z:Z,BIFUBC!$A:$A,$B10)</f>
        <v/>
      </c>
      <c r="AA10" s="118">
        <f>SUMIFS(BIFUBC!AA:AA,BIFUBC!$A:$A,$B10)</f>
        <v/>
      </c>
      <c r="AB10" s="118">
        <f>SUMIFS(BIFUBC!AB:AB,BIFUBC!$A:$A,$B10)</f>
        <v/>
      </c>
      <c r="AC10" s="118">
        <f>SUMIFS(BIFUBC!AC:AC,BIFUBC!$A:$A,$B10)</f>
        <v/>
      </c>
      <c r="AD10" s="118">
        <f>SUMIFS(BIFUBC!AD:AD,BIFUBC!$A:$A,$B10)</f>
        <v/>
      </c>
      <c r="AE10" s="118">
        <f>SUMIFS(BIFUBC!AE:AE,BIFUBC!$A:$A,$B10)</f>
        <v/>
      </c>
      <c r="AF10" s="118">
        <f>SUMIFS(BIFUBC!AF:AF,BIFUBC!$A:$A,$B10)</f>
        <v/>
      </c>
      <c r="AG10" s="118">
        <f>SUMIFS(BIFUBC!AG:AG,BIFUBC!$A:$A,$B10)</f>
        <v/>
      </c>
    </row>
    <row r="11">
      <c r="B11" t="inlineStr">
        <is>
          <t>NATURAL GAS</t>
        </is>
      </c>
      <c r="C11" s="118">
        <f>SUMIFS(BIFUBC!C:C,BIFUBC!$A:$A,$B11)</f>
        <v/>
      </c>
      <c r="D11" s="118">
        <f>SUMIFS(BIFUBC!D:D,BIFUBC!$A:$A,$B11)</f>
        <v/>
      </c>
      <c r="E11" s="118">
        <f>SUMIFS(BIFUBC!E:E,BIFUBC!$A:$A,$B11)</f>
        <v/>
      </c>
      <c r="F11" s="118">
        <f>SUMIFS(BIFUBC!F:F,BIFUBC!$A:$A,$B11)</f>
        <v/>
      </c>
      <c r="G11" s="118">
        <f>SUMIFS(BIFUBC!G:G,BIFUBC!$A:$A,$B11)</f>
        <v/>
      </c>
      <c r="H11" s="118">
        <f>SUMIFS(BIFUBC!H:H,BIFUBC!$A:$A,$B11)</f>
        <v/>
      </c>
      <c r="I11" s="118">
        <f>SUMIFS(BIFUBC!I:I,BIFUBC!$A:$A,$B11)</f>
        <v/>
      </c>
      <c r="J11" s="118">
        <f>SUMIFS(BIFUBC!J:J,BIFUBC!$A:$A,$B11)</f>
        <v/>
      </c>
      <c r="K11" s="118">
        <f>SUMIFS(BIFUBC!K:K,BIFUBC!$A:$A,$B11)</f>
        <v/>
      </c>
      <c r="L11" s="118">
        <f>SUMIFS(BIFUBC!L:L,BIFUBC!$A:$A,$B11)</f>
        <v/>
      </c>
      <c r="M11" s="118">
        <f>SUMIFS(BIFUBC!M:M,BIFUBC!$A:$A,$B11)</f>
        <v/>
      </c>
      <c r="N11" s="118">
        <f>SUMIFS(BIFUBC!N:N,BIFUBC!$A:$A,$B11)</f>
        <v/>
      </c>
      <c r="O11" s="118">
        <f>SUMIFS(BIFUBC!O:O,BIFUBC!$A:$A,$B11)</f>
        <v/>
      </c>
      <c r="P11" s="118">
        <f>SUMIFS(BIFUBC!P:P,BIFUBC!$A:$A,$B11)</f>
        <v/>
      </c>
      <c r="Q11" s="118">
        <f>SUMIFS(BIFUBC!Q:Q,BIFUBC!$A:$A,$B11)</f>
        <v/>
      </c>
      <c r="R11" s="118">
        <f>SUMIFS(BIFUBC!R:R,BIFUBC!$A:$A,$B11)</f>
        <v/>
      </c>
      <c r="S11" s="118">
        <f>SUMIFS(BIFUBC!S:S,BIFUBC!$A:$A,$B11)</f>
        <v/>
      </c>
      <c r="T11" s="118">
        <f>SUMIFS(BIFUBC!T:T,BIFUBC!$A:$A,$B11)</f>
        <v/>
      </c>
      <c r="U11" s="118">
        <f>SUMIFS(BIFUBC!U:U,BIFUBC!$A:$A,$B11)</f>
        <v/>
      </c>
      <c r="V11" s="118">
        <f>SUMIFS(BIFUBC!V:V,BIFUBC!$A:$A,$B11)</f>
        <v/>
      </c>
      <c r="W11" s="118">
        <f>SUMIFS(BIFUBC!W:W,BIFUBC!$A:$A,$B11)</f>
        <v/>
      </c>
      <c r="X11" s="118">
        <f>SUMIFS(BIFUBC!X:X,BIFUBC!$A:$A,$B11)</f>
        <v/>
      </c>
      <c r="Y11" s="118">
        <f>SUMIFS(BIFUBC!Y:Y,BIFUBC!$A:$A,$B11)</f>
        <v/>
      </c>
      <c r="Z11" s="118">
        <f>SUMIFS(BIFUBC!Z:Z,BIFUBC!$A:$A,$B11)</f>
        <v/>
      </c>
      <c r="AA11" s="118">
        <f>SUMIFS(BIFUBC!AA:AA,BIFUBC!$A:$A,$B11)</f>
        <v/>
      </c>
      <c r="AB11" s="118">
        <f>SUMIFS(BIFUBC!AB:AB,BIFUBC!$A:$A,$B11)</f>
        <v/>
      </c>
      <c r="AC11" s="118">
        <f>SUMIFS(BIFUBC!AC:AC,BIFUBC!$A:$A,$B11)</f>
        <v/>
      </c>
      <c r="AD11" s="118">
        <f>SUMIFS(BIFUBC!AD:AD,BIFUBC!$A:$A,$B11)</f>
        <v/>
      </c>
      <c r="AE11" s="118">
        <f>SUMIFS(BIFUBC!AE:AE,BIFUBC!$A:$A,$B11)</f>
        <v/>
      </c>
      <c r="AF11" s="118">
        <f>SUMIFS(BIFUBC!AF:AF,BIFUBC!$A:$A,$B11)</f>
        <v/>
      </c>
      <c r="AG11" s="118">
        <f>SUMIFS(BIFUBC!AG:AG,BIFUBC!$A:$A,$B11)</f>
        <v/>
      </c>
    </row>
    <row r="12">
      <c r="B12" t="inlineStr">
        <is>
          <t>CRUDE OIL</t>
        </is>
      </c>
      <c r="C12" s="118">
        <f>SUMIFS(BIFUBC!C:C,BIFUBC!$A:$A,$B12)</f>
        <v/>
      </c>
      <c r="D12" s="118">
        <f>SUMIFS(BIFUBC!D:D,BIFUBC!$A:$A,$B12)</f>
        <v/>
      </c>
      <c r="E12" s="118">
        <f>SUMIFS(BIFUBC!E:E,BIFUBC!$A:$A,$B12)</f>
        <v/>
      </c>
      <c r="F12" s="118">
        <f>SUMIFS(BIFUBC!F:F,BIFUBC!$A:$A,$B12)</f>
        <v/>
      </c>
      <c r="G12" s="118">
        <f>SUMIFS(BIFUBC!G:G,BIFUBC!$A:$A,$B12)</f>
        <v/>
      </c>
      <c r="H12" s="118">
        <f>SUMIFS(BIFUBC!H:H,BIFUBC!$A:$A,$B12)</f>
        <v/>
      </c>
      <c r="I12" s="118">
        <f>SUMIFS(BIFUBC!I:I,BIFUBC!$A:$A,$B12)</f>
        <v/>
      </c>
      <c r="J12" s="118">
        <f>SUMIFS(BIFUBC!J:J,BIFUBC!$A:$A,$B12)</f>
        <v/>
      </c>
      <c r="K12" s="118">
        <f>SUMIFS(BIFUBC!K:K,BIFUBC!$A:$A,$B12)</f>
        <v/>
      </c>
      <c r="L12" s="118">
        <f>SUMIFS(BIFUBC!L:L,BIFUBC!$A:$A,$B12)</f>
        <v/>
      </c>
      <c r="M12" s="118">
        <f>SUMIFS(BIFUBC!M:M,BIFUBC!$A:$A,$B12)</f>
        <v/>
      </c>
      <c r="N12" s="118">
        <f>SUMIFS(BIFUBC!N:N,BIFUBC!$A:$A,$B12)</f>
        <v/>
      </c>
      <c r="O12" s="118">
        <f>SUMIFS(BIFUBC!O:O,BIFUBC!$A:$A,$B12)</f>
        <v/>
      </c>
      <c r="P12" s="118">
        <f>SUMIFS(BIFUBC!P:P,BIFUBC!$A:$A,$B12)</f>
        <v/>
      </c>
      <c r="Q12" s="118">
        <f>SUMIFS(BIFUBC!Q:Q,BIFUBC!$A:$A,$B12)</f>
        <v/>
      </c>
      <c r="R12" s="118">
        <f>SUMIFS(BIFUBC!R:R,BIFUBC!$A:$A,$B12)</f>
        <v/>
      </c>
      <c r="S12" s="118">
        <f>SUMIFS(BIFUBC!S:S,BIFUBC!$A:$A,$B12)</f>
        <v/>
      </c>
      <c r="T12" s="118">
        <f>SUMIFS(BIFUBC!T:T,BIFUBC!$A:$A,$B12)</f>
        <v/>
      </c>
      <c r="U12" s="118">
        <f>SUMIFS(BIFUBC!U:U,BIFUBC!$A:$A,$B12)</f>
        <v/>
      </c>
      <c r="V12" s="118">
        <f>SUMIFS(BIFUBC!V:V,BIFUBC!$A:$A,$B12)</f>
        <v/>
      </c>
      <c r="W12" s="118">
        <f>SUMIFS(BIFUBC!W:W,BIFUBC!$A:$A,$B12)</f>
        <v/>
      </c>
      <c r="X12" s="118">
        <f>SUMIFS(BIFUBC!X:X,BIFUBC!$A:$A,$B12)</f>
        <v/>
      </c>
      <c r="Y12" s="118">
        <f>SUMIFS(BIFUBC!Y:Y,BIFUBC!$A:$A,$B12)</f>
        <v/>
      </c>
      <c r="Z12" s="118">
        <f>SUMIFS(BIFUBC!Z:Z,BIFUBC!$A:$A,$B12)</f>
        <v/>
      </c>
      <c r="AA12" s="118">
        <f>SUMIFS(BIFUBC!AA:AA,BIFUBC!$A:$A,$B12)</f>
        <v/>
      </c>
      <c r="AB12" s="118">
        <f>SUMIFS(BIFUBC!AB:AB,BIFUBC!$A:$A,$B12)</f>
        <v/>
      </c>
      <c r="AC12" s="118">
        <f>SUMIFS(BIFUBC!AC:AC,BIFUBC!$A:$A,$B12)</f>
        <v/>
      </c>
      <c r="AD12" s="118">
        <f>SUMIFS(BIFUBC!AD:AD,BIFUBC!$A:$A,$B12)</f>
        <v/>
      </c>
      <c r="AE12" s="118">
        <f>SUMIFS(BIFUBC!AE:AE,BIFUBC!$A:$A,$B12)</f>
        <v/>
      </c>
      <c r="AF12" s="118">
        <f>SUMIFS(BIFUBC!AF:AF,BIFUBC!$A:$A,$B12)</f>
        <v/>
      </c>
      <c r="AG12" s="118">
        <f>SUMIFS(BIFUBC!AG:AG,BIFUBC!$A:$A,$B12)</f>
        <v/>
      </c>
    </row>
    <row r="13">
      <c r="B13" t="inlineStr">
        <is>
          <t>LPG PROPANE OR BUTANE</t>
        </is>
      </c>
      <c r="C13" s="118">
        <f>SUMIFS(BIFUBC!C:C,BIFUBC!$A:$A,$B13)</f>
        <v/>
      </c>
      <c r="D13" s="118">
        <f>SUMIFS(BIFUBC!D:D,BIFUBC!$A:$A,$B13)</f>
        <v/>
      </c>
      <c r="E13" s="118">
        <f>SUMIFS(BIFUBC!E:E,BIFUBC!$A:$A,$B13)</f>
        <v/>
      </c>
      <c r="F13" s="118">
        <f>SUMIFS(BIFUBC!F:F,BIFUBC!$A:$A,$B13)</f>
        <v/>
      </c>
      <c r="G13" s="118">
        <f>SUMIFS(BIFUBC!G:G,BIFUBC!$A:$A,$B13)</f>
        <v/>
      </c>
      <c r="H13" s="118">
        <f>SUMIFS(BIFUBC!H:H,BIFUBC!$A:$A,$B13)</f>
        <v/>
      </c>
      <c r="I13" s="118">
        <f>SUMIFS(BIFUBC!I:I,BIFUBC!$A:$A,$B13)</f>
        <v/>
      </c>
      <c r="J13" s="118">
        <f>SUMIFS(BIFUBC!J:J,BIFUBC!$A:$A,$B13)</f>
        <v/>
      </c>
      <c r="K13" s="118">
        <f>SUMIFS(BIFUBC!K:K,BIFUBC!$A:$A,$B13)</f>
        <v/>
      </c>
      <c r="L13" s="118">
        <f>SUMIFS(BIFUBC!L:L,BIFUBC!$A:$A,$B13)</f>
        <v/>
      </c>
      <c r="M13" s="118">
        <f>SUMIFS(BIFUBC!M:M,BIFUBC!$A:$A,$B13)</f>
        <v/>
      </c>
      <c r="N13" s="118">
        <f>SUMIFS(BIFUBC!N:N,BIFUBC!$A:$A,$B13)</f>
        <v/>
      </c>
      <c r="O13" s="118">
        <f>SUMIFS(BIFUBC!O:O,BIFUBC!$A:$A,$B13)</f>
        <v/>
      </c>
      <c r="P13" s="118">
        <f>SUMIFS(BIFUBC!P:P,BIFUBC!$A:$A,$B13)</f>
        <v/>
      </c>
      <c r="Q13" s="118">
        <f>SUMIFS(BIFUBC!Q:Q,BIFUBC!$A:$A,$B13)</f>
        <v/>
      </c>
      <c r="R13" s="118">
        <f>SUMIFS(BIFUBC!R:R,BIFUBC!$A:$A,$B13)</f>
        <v/>
      </c>
      <c r="S13" s="118">
        <f>SUMIFS(BIFUBC!S:S,BIFUBC!$A:$A,$B13)</f>
        <v/>
      </c>
      <c r="T13" s="118">
        <f>SUMIFS(BIFUBC!T:T,BIFUBC!$A:$A,$B13)</f>
        <v/>
      </c>
      <c r="U13" s="118">
        <f>SUMIFS(BIFUBC!U:U,BIFUBC!$A:$A,$B13)</f>
        <v/>
      </c>
      <c r="V13" s="118">
        <f>SUMIFS(BIFUBC!V:V,BIFUBC!$A:$A,$B13)</f>
        <v/>
      </c>
      <c r="W13" s="118">
        <f>SUMIFS(BIFUBC!W:W,BIFUBC!$A:$A,$B13)</f>
        <v/>
      </c>
      <c r="X13" s="118">
        <f>SUMIFS(BIFUBC!X:X,BIFUBC!$A:$A,$B13)</f>
        <v/>
      </c>
      <c r="Y13" s="118">
        <f>SUMIFS(BIFUBC!Y:Y,BIFUBC!$A:$A,$B13)</f>
        <v/>
      </c>
      <c r="Z13" s="118">
        <f>SUMIFS(BIFUBC!Z:Z,BIFUBC!$A:$A,$B13)</f>
        <v/>
      </c>
      <c r="AA13" s="118">
        <f>SUMIFS(BIFUBC!AA:AA,BIFUBC!$A:$A,$B13)</f>
        <v/>
      </c>
      <c r="AB13" s="118">
        <f>SUMIFS(BIFUBC!AB:AB,BIFUBC!$A:$A,$B13)</f>
        <v/>
      </c>
      <c r="AC13" s="118">
        <f>SUMIFS(BIFUBC!AC:AC,BIFUBC!$A:$A,$B13)</f>
        <v/>
      </c>
      <c r="AD13" s="118">
        <f>SUMIFS(BIFUBC!AD:AD,BIFUBC!$A:$A,$B13)</f>
        <v/>
      </c>
      <c r="AE13" s="118">
        <f>SUMIFS(BIFUBC!AE:AE,BIFUBC!$A:$A,$B13)</f>
        <v/>
      </c>
      <c r="AF13" s="118">
        <f>SUMIFS(BIFUBC!AF:AF,BIFUBC!$A:$A,$B13)</f>
        <v/>
      </c>
      <c r="AG13" s="118">
        <f>SUMIFS(BIFUBC!AG:AG,BIFUBC!$A:$A,$B13)</f>
        <v/>
      </c>
    </row>
    <row r="15">
      <c r="A15" s="123" t="inlineStr">
        <is>
          <t>Energy Consumption by Fuel and Sector</t>
        </is>
      </c>
      <c r="B15" s="123" t="n"/>
      <c r="C15" s="123" t="n"/>
    </row>
    <row r="16">
      <c r="A16" t="inlineStr">
        <is>
          <t>COAL</t>
        </is>
      </c>
      <c r="B16" t="inlineStr">
        <is>
          <t>iron and steel 241</t>
        </is>
      </c>
      <c r="C16">
        <f>SUMIFS(BIFUBC!C:C,BIFUBC!$A:$A,$A16,BIFUBC!$B:$B,$B16)</f>
        <v/>
      </c>
      <c r="D16">
        <f>SUMIFS(BIFUBC!D:D,BIFUBC!$A:$A,$A16,BIFUBC!$B:$B,$B16)</f>
        <v/>
      </c>
      <c r="E16">
        <f>SUMIFS(BIFUBC!E:E,BIFUBC!$A:$A,$A16,BIFUBC!$B:$B,$B16)</f>
        <v/>
      </c>
      <c r="F16">
        <f>SUMIFS(BIFUBC!F:F,BIFUBC!$A:$A,$A16,BIFUBC!$B:$B,$B16)</f>
        <v/>
      </c>
      <c r="G16">
        <f>SUMIFS(BIFUBC!G:G,BIFUBC!$A:$A,$A16,BIFUBC!$B:$B,$B16)</f>
        <v/>
      </c>
      <c r="H16">
        <f>SUMIFS(BIFUBC!H:H,BIFUBC!$A:$A,$A16,BIFUBC!$B:$B,$B16)</f>
        <v/>
      </c>
      <c r="I16">
        <f>SUMIFS(BIFUBC!I:I,BIFUBC!$A:$A,$A16,BIFUBC!$B:$B,$B16)</f>
        <v/>
      </c>
      <c r="J16">
        <f>SUMIFS(BIFUBC!J:J,BIFUBC!$A:$A,$A16,BIFUBC!$B:$B,$B16)</f>
        <v/>
      </c>
      <c r="K16">
        <f>SUMIFS(BIFUBC!K:K,BIFUBC!$A:$A,$A16,BIFUBC!$B:$B,$B16)</f>
        <v/>
      </c>
      <c r="L16">
        <f>SUMIFS(BIFUBC!L:L,BIFUBC!$A:$A,$A16,BIFUBC!$B:$B,$B16)</f>
        <v/>
      </c>
      <c r="M16">
        <f>SUMIFS(BIFUBC!M:M,BIFUBC!$A:$A,$A16,BIFUBC!$B:$B,$B16)</f>
        <v/>
      </c>
      <c r="N16">
        <f>SUMIFS(BIFUBC!N:N,BIFUBC!$A:$A,$A16,BIFUBC!$B:$B,$B16)</f>
        <v/>
      </c>
      <c r="O16">
        <f>SUMIFS(BIFUBC!O:O,BIFUBC!$A:$A,$A16,BIFUBC!$B:$B,$B16)</f>
        <v/>
      </c>
      <c r="P16">
        <f>SUMIFS(BIFUBC!P:P,BIFUBC!$A:$A,$A16,BIFUBC!$B:$B,$B16)</f>
        <v/>
      </c>
      <c r="Q16">
        <f>SUMIFS(BIFUBC!Q:Q,BIFUBC!$A:$A,$A16,BIFUBC!$B:$B,$B16)</f>
        <v/>
      </c>
      <c r="R16">
        <f>SUMIFS(BIFUBC!R:R,BIFUBC!$A:$A,$A16,BIFUBC!$B:$B,$B16)</f>
        <v/>
      </c>
      <c r="S16">
        <f>SUMIFS(BIFUBC!S:S,BIFUBC!$A:$A,$A16,BIFUBC!$B:$B,$B16)</f>
        <v/>
      </c>
      <c r="T16">
        <f>SUMIFS(BIFUBC!T:T,BIFUBC!$A:$A,$A16,BIFUBC!$B:$B,$B16)</f>
        <v/>
      </c>
      <c r="U16">
        <f>SUMIFS(BIFUBC!U:U,BIFUBC!$A:$A,$A16,BIFUBC!$B:$B,$B16)</f>
        <v/>
      </c>
      <c r="V16">
        <f>SUMIFS(BIFUBC!V:V,BIFUBC!$A:$A,$A16,BIFUBC!$B:$B,$B16)</f>
        <v/>
      </c>
      <c r="W16">
        <f>SUMIFS(BIFUBC!W:W,BIFUBC!$A:$A,$A16,BIFUBC!$B:$B,$B16)</f>
        <v/>
      </c>
      <c r="X16">
        <f>SUMIFS(BIFUBC!X:X,BIFUBC!$A:$A,$A16,BIFUBC!$B:$B,$B16)</f>
        <v/>
      </c>
      <c r="Y16">
        <f>SUMIFS(BIFUBC!Y:Y,BIFUBC!$A:$A,$A16,BIFUBC!$B:$B,$B16)</f>
        <v/>
      </c>
      <c r="Z16">
        <f>SUMIFS(BIFUBC!Z:Z,BIFUBC!$A:$A,$A16,BIFUBC!$B:$B,$B16)</f>
        <v/>
      </c>
      <c r="AA16">
        <f>SUMIFS(BIFUBC!AA:AA,BIFUBC!$A:$A,$A16,BIFUBC!$B:$B,$B16)</f>
        <v/>
      </c>
      <c r="AB16">
        <f>SUMIFS(BIFUBC!AB:AB,BIFUBC!$A:$A,$A16,BIFUBC!$B:$B,$B16)</f>
        <v/>
      </c>
      <c r="AC16">
        <f>SUMIFS(BIFUBC!AC:AC,BIFUBC!$A:$A,$A16,BIFUBC!$B:$B,$B16)</f>
        <v/>
      </c>
      <c r="AD16">
        <f>SUMIFS(BIFUBC!AD:AD,BIFUBC!$A:$A,$A16,BIFUBC!$B:$B,$B16)</f>
        <v/>
      </c>
      <c r="AE16">
        <f>SUMIFS(BIFUBC!AE:AE,BIFUBC!$A:$A,$A16,BIFUBC!$B:$B,$B16)</f>
        <v/>
      </c>
      <c r="AF16">
        <f>SUMIFS(BIFUBC!AF:AF,BIFUBC!$A:$A,$A16,BIFUBC!$B:$B,$B16)</f>
        <v/>
      </c>
      <c r="AG16">
        <f>SUMIFS(BIFUBC!AG:AG,BIFUBC!$A:$A,$A16,BIFUBC!$B:$B,$B16)</f>
        <v/>
      </c>
    </row>
    <row r="17">
      <c r="A17" t="inlineStr">
        <is>
          <t>NATURAL GAS</t>
        </is>
      </c>
      <c r="B17" t="inlineStr">
        <is>
          <t>chemicals 20</t>
        </is>
      </c>
      <c r="C17">
        <f>SUMIFS(BIFUBC!C:C,BIFUBC!$A:$A,$A17,BIFUBC!$B:$B,$B17)</f>
        <v/>
      </c>
      <c r="D17">
        <f>SUMIFS(BIFUBC!D:D,BIFUBC!$A:$A,$A17,BIFUBC!$B:$B,$B17)</f>
        <v/>
      </c>
      <c r="E17">
        <f>SUMIFS(BIFUBC!E:E,BIFUBC!$A:$A,$A17,BIFUBC!$B:$B,$B17)</f>
        <v/>
      </c>
      <c r="F17">
        <f>SUMIFS(BIFUBC!F:F,BIFUBC!$A:$A,$A17,BIFUBC!$B:$B,$B17)</f>
        <v/>
      </c>
      <c r="G17">
        <f>SUMIFS(BIFUBC!G:G,BIFUBC!$A:$A,$A17,BIFUBC!$B:$B,$B17)</f>
        <v/>
      </c>
      <c r="H17">
        <f>SUMIFS(BIFUBC!H:H,BIFUBC!$A:$A,$A17,BIFUBC!$B:$B,$B17)</f>
        <v/>
      </c>
      <c r="I17">
        <f>SUMIFS(BIFUBC!I:I,BIFUBC!$A:$A,$A17,BIFUBC!$B:$B,$B17)</f>
        <v/>
      </c>
      <c r="J17">
        <f>SUMIFS(BIFUBC!J:J,BIFUBC!$A:$A,$A17,BIFUBC!$B:$B,$B17)</f>
        <v/>
      </c>
      <c r="K17">
        <f>SUMIFS(BIFUBC!K:K,BIFUBC!$A:$A,$A17,BIFUBC!$B:$B,$B17)</f>
        <v/>
      </c>
      <c r="L17">
        <f>SUMIFS(BIFUBC!L:L,BIFUBC!$A:$A,$A17,BIFUBC!$B:$B,$B17)</f>
        <v/>
      </c>
      <c r="M17">
        <f>SUMIFS(BIFUBC!M:M,BIFUBC!$A:$A,$A17,BIFUBC!$B:$B,$B17)</f>
        <v/>
      </c>
      <c r="N17">
        <f>SUMIFS(BIFUBC!N:N,BIFUBC!$A:$A,$A17,BIFUBC!$B:$B,$B17)</f>
        <v/>
      </c>
      <c r="O17">
        <f>SUMIFS(BIFUBC!O:O,BIFUBC!$A:$A,$A17,BIFUBC!$B:$B,$B17)</f>
        <v/>
      </c>
      <c r="P17">
        <f>SUMIFS(BIFUBC!P:P,BIFUBC!$A:$A,$A17,BIFUBC!$B:$B,$B17)</f>
        <v/>
      </c>
      <c r="Q17">
        <f>SUMIFS(BIFUBC!Q:Q,BIFUBC!$A:$A,$A17,BIFUBC!$B:$B,$B17)</f>
        <v/>
      </c>
      <c r="R17">
        <f>SUMIFS(BIFUBC!R:R,BIFUBC!$A:$A,$A17,BIFUBC!$B:$B,$B17)</f>
        <v/>
      </c>
      <c r="S17">
        <f>SUMIFS(BIFUBC!S:S,BIFUBC!$A:$A,$A17,BIFUBC!$B:$B,$B17)</f>
        <v/>
      </c>
      <c r="T17">
        <f>SUMIFS(BIFUBC!T:T,BIFUBC!$A:$A,$A17,BIFUBC!$B:$B,$B17)</f>
        <v/>
      </c>
      <c r="U17">
        <f>SUMIFS(BIFUBC!U:U,BIFUBC!$A:$A,$A17,BIFUBC!$B:$B,$B17)</f>
        <v/>
      </c>
      <c r="V17">
        <f>SUMIFS(BIFUBC!V:V,BIFUBC!$A:$A,$A17,BIFUBC!$B:$B,$B17)</f>
        <v/>
      </c>
      <c r="W17">
        <f>SUMIFS(BIFUBC!W:W,BIFUBC!$A:$A,$A17,BIFUBC!$B:$B,$B17)</f>
        <v/>
      </c>
      <c r="X17">
        <f>SUMIFS(BIFUBC!X:X,BIFUBC!$A:$A,$A17,BIFUBC!$B:$B,$B17)</f>
        <v/>
      </c>
      <c r="Y17">
        <f>SUMIFS(BIFUBC!Y:Y,BIFUBC!$A:$A,$A17,BIFUBC!$B:$B,$B17)</f>
        <v/>
      </c>
      <c r="Z17">
        <f>SUMIFS(BIFUBC!Z:Z,BIFUBC!$A:$A,$A17,BIFUBC!$B:$B,$B17)</f>
        <v/>
      </c>
      <c r="AA17">
        <f>SUMIFS(BIFUBC!AA:AA,BIFUBC!$A:$A,$A17,BIFUBC!$B:$B,$B17)</f>
        <v/>
      </c>
      <c r="AB17">
        <f>SUMIFS(BIFUBC!AB:AB,BIFUBC!$A:$A,$A17,BIFUBC!$B:$B,$B17)</f>
        <v/>
      </c>
      <c r="AC17">
        <f>SUMIFS(BIFUBC!AC:AC,BIFUBC!$A:$A,$A17,BIFUBC!$B:$B,$B17)</f>
        <v/>
      </c>
      <c r="AD17">
        <f>SUMIFS(BIFUBC!AD:AD,BIFUBC!$A:$A,$A17,BIFUBC!$B:$B,$B17)</f>
        <v/>
      </c>
      <c r="AE17">
        <f>SUMIFS(BIFUBC!AE:AE,BIFUBC!$A:$A,$A17,BIFUBC!$B:$B,$B17)</f>
        <v/>
      </c>
      <c r="AF17">
        <f>SUMIFS(BIFUBC!AF:AF,BIFUBC!$A:$A,$A17,BIFUBC!$B:$B,$B17)</f>
        <v/>
      </c>
      <c r="AG17">
        <f>SUMIFS(BIFUBC!AG:AG,BIFUBC!$A:$A,$A17,BIFUBC!$B:$B,$B17)</f>
        <v/>
      </c>
    </row>
    <row r="18">
      <c r="A18" t="inlineStr">
        <is>
          <t>CRUDE OIL</t>
        </is>
      </c>
      <c r="B18" t="inlineStr">
        <is>
          <t>refined petroleum and coke 19</t>
        </is>
      </c>
      <c r="C18">
        <f>SUMIFS(BIFUBC!C:C,BIFUBC!$A:$A,$A18,BIFUBC!$B:$B,$B18)</f>
        <v/>
      </c>
      <c r="D18">
        <f>SUMIFS(BIFUBC!D:D,BIFUBC!$A:$A,$A18,BIFUBC!$B:$B,$B18)</f>
        <v/>
      </c>
      <c r="E18">
        <f>SUMIFS(BIFUBC!E:E,BIFUBC!$A:$A,$A18,BIFUBC!$B:$B,$B18)</f>
        <v/>
      </c>
      <c r="F18">
        <f>SUMIFS(BIFUBC!F:F,BIFUBC!$A:$A,$A18,BIFUBC!$B:$B,$B18)</f>
        <v/>
      </c>
      <c r="G18">
        <f>SUMIFS(BIFUBC!G:G,BIFUBC!$A:$A,$A18,BIFUBC!$B:$B,$B18)</f>
        <v/>
      </c>
      <c r="H18">
        <f>SUMIFS(BIFUBC!H:H,BIFUBC!$A:$A,$A18,BIFUBC!$B:$B,$B18)</f>
        <v/>
      </c>
      <c r="I18">
        <f>SUMIFS(BIFUBC!I:I,BIFUBC!$A:$A,$A18,BIFUBC!$B:$B,$B18)</f>
        <v/>
      </c>
      <c r="J18">
        <f>SUMIFS(BIFUBC!J:J,BIFUBC!$A:$A,$A18,BIFUBC!$B:$B,$B18)</f>
        <v/>
      </c>
      <c r="K18">
        <f>SUMIFS(BIFUBC!K:K,BIFUBC!$A:$A,$A18,BIFUBC!$B:$B,$B18)</f>
        <v/>
      </c>
      <c r="L18">
        <f>SUMIFS(BIFUBC!L:L,BIFUBC!$A:$A,$A18,BIFUBC!$B:$B,$B18)</f>
        <v/>
      </c>
      <c r="M18">
        <f>SUMIFS(BIFUBC!M:M,BIFUBC!$A:$A,$A18,BIFUBC!$B:$B,$B18)</f>
        <v/>
      </c>
      <c r="N18">
        <f>SUMIFS(BIFUBC!N:N,BIFUBC!$A:$A,$A18,BIFUBC!$B:$B,$B18)</f>
        <v/>
      </c>
      <c r="O18">
        <f>SUMIFS(BIFUBC!O:O,BIFUBC!$A:$A,$A18,BIFUBC!$B:$B,$B18)</f>
        <v/>
      </c>
      <c r="P18">
        <f>SUMIFS(BIFUBC!P:P,BIFUBC!$A:$A,$A18,BIFUBC!$B:$B,$B18)</f>
        <v/>
      </c>
      <c r="Q18">
        <f>SUMIFS(BIFUBC!Q:Q,BIFUBC!$A:$A,$A18,BIFUBC!$B:$B,$B18)</f>
        <v/>
      </c>
      <c r="R18">
        <f>SUMIFS(BIFUBC!R:R,BIFUBC!$A:$A,$A18,BIFUBC!$B:$B,$B18)</f>
        <v/>
      </c>
      <c r="S18">
        <f>SUMIFS(BIFUBC!S:S,BIFUBC!$A:$A,$A18,BIFUBC!$B:$B,$B18)</f>
        <v/>
      </c>
      <c r="T18">
        <f>SUMIFS(BIFUBC!T:T,BIFUBC!$A:$A,$A18,BIFUBC!$B:$B,$B18)</f>
        <v/>
      </c>
      <c r="U18">
        <f>SUMIFS(BIFUBC!U:U,BIFUBC!$A:$A,$A18,BIFUBC!$B:$B,$B18)</f>
        <v/>
      </c>
      <c r="V18">
        <f>SUMIFS(BIFUBC!V:V,BIFUBC!$A:$A,$A18,BIFUBC!$B:$B,$B18)</f>
        <v/>
      </c>
      <c r="W18">
        <f>SUMIFS(BIFUBC!W:W,BIFUBC!$A:$A,$A18,BIFUBC!$B:$B,$B18)</f>
        <v/>
      </c>
      <c r="X18">
        <f>SUMIFS(BIFUBC!X:X,BIFUBC!$A:$A,$A18,BIFUBC!$B:$B,$B18)</f>
        <v/>
      </c>
      <c r="Y18">
        <f>SUMIFS(BIFUBC!Y:Y,BIFUBC!$A:$A,$A18,BIFUBC!$B:$B,$B18)</f>
        <v/>
      </c>
      <c r="Z18">
        <f>SUMIFS(BIFUBC!Z:Z,BIFUBC!$A:$A,$A18,BIFUBC!$B:$B,$B18)</f>
        <v/>
      </c>
      <c r="AA18">
        <f>SUMIFS(BIFUBC!AA:AA,BIFUBC!$A:$A,$A18,BIFUBC!$B:$B,$B18)</f>
        <v/>
      </c>
      <c r="AB18">
        <f>SUMIFS(BIFUBC!AB:AB,BIFUBC!$A:$A,$A18,BIFUBC!$B:$B,$B18)</f>
        <v/>
      </c>
      <c r="AC18">
        <f>SUMIFS(BIFUBC!AC:AC,BIFUBC!$A:$A,$A18,BIFUBC!$B:$B,$B18)</f>
        <v/>
      </c>
      <c r="AD18">
        <f>SUMIFS(BIFUBC!AD:AD,BIFUBC!$A:$A,$A18,BIFUBC!$B:$B,$B18)</f>
        <v/>
      </c>
      <c r="AE18">
        <f>SUMIFS(BIFUBC!AE:AE,BIFUBC!$A:$A,$A18,BIFUBC!$B:$B,$B18)</f>
        <v/>
      </c>
      <c r="AF18">
        <f>SUMIFS(BIFUBC!AF:AF,BIFUBC!$A:$A,$A18,BIFUBC!$B:$B,$B18)</f>
        <v/>
      </c>
      <c r="AG18">
        <f>SUMIFS(BIFUBC!AG:AG,BIFUBC!$A:$A,$A18,BIFUBC!$B:$B,$B18)</f>
        <v/>
      </c>
    </row>
    <row r="19">
      <c r="A19" t="inlineStr">
        <is>
          <t>LPG PROPANE OR BUTANE</t>
        </is>
      </c>
      <c r="B19" t="inlineStr">
        <is>
          <t>chemicals 20</t>
        </is>
      </c>
      <c r="C19">
        <f>SUMIFS(BIFUBC!C:C,BIFUBC!$A:$A,$A19,BIFUBC!$B:$B,$B19)</f>
        <v/>
      </c>
      <c r="D19">
        <f>SUMIFS(BIFUBC!D:D,BIFUBC!$A:$A,$A19,BIFUBC!$B:$B,$B19)</f>
        <v/>
      </c>
      <c r="E19">
        <f>SUMIFS(BIFUBC!E:E,BIFUBC!$A:$A,$A19,BIFUBC!$B:$B,$B19)</f>
        <v/>
      </c>
      <c r="F19">
        <f>SUMIFS(BIFUBC!F:F,BIFUBC!$A:$A,$A19,BIFUBC!$B:$B,$B19)</f>
        <v/>
      </c>
      <c r="G19">
        <f>SUMIFS(BIFUBC!G:G,BIFUBC!$A:$A,$A19,BIFUBC!$B:$B,$B19)</f>
        <v/>
      </c>
      <c r="H19">
        <f>SUMIFS(BIFUBC!H:H,BIFUBC!$A:$A,$A19,BIFUBC!$B:$B,$B19)</f>
        <v/>
      </c>
      <c r="I19">
        <f>SUMIFS(BIFUBC!I:I,BIFUBC!$A:$A,$A19,BIFUBC!$B:$B,$B19)</f>
        <v/>
      </c>
      <c r="J19">
        <f>SUMIFS(BIFUBC!J:J,BIFUBC!$A:$A,$A19,BIFUBC!$B:$B,$B19)</f>
        <v/>
      </c>
      <c r="K19">
        <f>SUMIFS(BIFUBC!K:K,BIFUBC!$A:$A,$A19,BIFUBC!$B:$B,$B19)</f>
        <v/>
      </c>
      <c r="L19">
        <f>SUMIFS(BIFUBC!L:L,BIFUBC!$A:$A,$A19,BIFUBC!$B:$B,$B19)</f>
        <v/>
      </c>
      <c r="M19">
        <f>SUMIFS(BIFUBC!M:M,BIFUBC!$A:$A,$A19,BIFUBC!$B:$B,$B19)</f>
        <v/>
      </c>
      <c r="N19">
        <f>SUMIFS(BIFUBC!N:N,BIFUBC!$A:$A,$A19,BIFUBC!$B:$B,$B19)</f>
        <v/>
      </c>
      <c r="O19">
        <f>SUMIFS(BIFUBC!O:O,BIFUBC!$A:$A,$A19,BIFUBC!$B:$B,$B19)</f>
        <v/>
      </c>
      <c r="P19">
        <f>SUMIFS(BIFUBC!P:P,BIFUBC!$A:$A,$A19,BIFUBC!$B:$B,$B19)</f>
        <v/>
      </c>
      <c r="Q19">
        <f>SUMIFS(BIFUBC!Q:Q,BIFUBC!$A:$A,$A19,BIFUBC!$B:$B,$B19)</f>
        <v/>
      </c>
      <c r="R19">
        <f>SUMIFS(BIFUBC!R:R,BIFUBC!$A:$A,$A19,BIFUBC!$B:$B,$B19)</f>
        <v/>
      </c>
      <c r="S19">
        <f>SUMIFS(BIFUBC!S:S,BIFUBC!$A:$A,$A19,BIFUBC!$B:$B,$B19)</f>
        <v/>
      </c>
      <c r="T19">
        <f>SUMIFS(BIFUBC!T:T,BIFUBC!$A:$A,$A19,BIFUBC!$B:$B,$B19)</f>
        <v/>
      </c>
      <c r="U19">
        <f>SUMIFS(BIFUBC!U:U,BIFUBC!$A:$A,$A19,BIFUBC!$B:$B,$B19)</f>
        <v/>
      </c>
      <c r="V19">
        <f>SUMIFS(BIFUBC!V:V,BIFUBC!$A:$A,$A19,BIFUBC!$B:$B,$B19)</f>
        <v/>
      </c>
      <c r="W19">
        <f>SUMIFS(BIFUBC!W:W,BIFUBC!$A:$A,$A19,BIFUBC!$B:$B,$B19)</f>
        <v/>
      </c>
      <c r="X19">
        <f>SUMIFS(BIFUBC!X:X,BIFUBC!$A:$A,$A19,BIFUBC!$B:$B,$B19)</f>
        <v/>
      </c>
      <c r="Y19">
        <f>SUMIFS(BIFUBC!Y:Y,BIFUBC!$A:$A,$A19,BIFUBC!$B:$B,$B19)</f>
        <v/>
      </c>
      <c r="Z19">
        <f>SUMIFS(BIFUBC!Z:Z,BIFUBC!$A:$A,$A19,BIFUBC!$B:$B,$B19)</f>
        <v/>
      </c>
      <c r="AA19">
        <f>SUMIFS(BIFUBC!AA:AA,BIFUBC!$A:$A,$A19,BIFUBC!$B:$B,$B19)</f>
        <v/>
      </c>
      <c r="AB19">
        <f>SUMIFS(BIFUBC!AB:AB,BIFUBC!$A:$A,$A19,BIFUBC!$B:$B,$B19)</f>
        <v/>
      </c>
      <c r="AC19">
        <f>SUMIFS(BIFUBC!AC:AC,BIFUBC!$A:$A,$A19,BIFUBC!$B:$B,$B19)</f>
        <v/>
      </c>
      <c r="AD19">
        <f>SUMIFS(BIFUBC!AD:AD,BIFUBC!$A:$A,$A19,BIFUBC!$B:$B,$B19)</f>
        <v/>
      </c>
      <c r="AE19">
        <f>SUMIFS(BIFUBC!AE:AE,BIFUBC!$A:$A,$A19,BIFUBC!$B:$B,$B19)</f>
        <v/>
      </c>
      <c r="AF19">
        <f>SUMIFS(BIFUBC!AF:AF,BIFUBC!$A:$A,$A19,BIFUBC!$B:$B,$B19)</f>
        <v/>
      </c>
      <c r="AG19">
        <f>SUMIFS(BIFUBC!AG:AG,BIFUBC!$A:$A,$A19,BIFUBC!$B:$B,$B19)</f>
        <v/>
      </c>
    </row>
    <row r="21">
      <c r="A21" s="123" t="inlineStr">
        <is>
          <t>Total Non-Energy Consumption</t>
        </is>
      </c>
      <c r="B21" s="124" t="n"/>
      <c r="C21" s="124" t="n"/>
    </row>
    <row r="22">
      <c r="B22" t="inlineStr">
        <is>
          <t>COAL</t>
        </is>
      </c>
      <c r="C22" s="118">
        <f>C10*$C4</f>
        <v/>
      </c>
      <c r="D22" s="118">
        <f>D10*$C4</f>
        <v/>
      </c>
      <c r="E22" s="118">
        <f>E10*$C4</f>
        <v/>
      </c>
      <c r="F22" s="118">
        <f>F10*$C4</f>
        <v/>
      </c>
      <c r="G22" s="118">
        <f>G10*$C4</f>
        <v/>
      </c>
      <c r="H22" s="118">
        <f>H10*$C4</f>
        <v/>
      </c>
      <c r="I22" s="118">
        <f>I10*$C4</f>
        <v/>
      </c>
      <c r="J22" s="118">
        <f>J10*$C4</f>
        <v/>
      </c>
      <c r="K22" s="118">
        <f>K10*$C4</f>
        <v/>
      </c>
      <c r="L22" s="118">
        <f>L10*$C4</f>
        <v/>
      </c>
      <c r="M22" s="118">
        <f>M10*$C4</f>
        <v/>
      </c>
      <c r="N22" s="118">
        <f>N10*$C4</f>
        <v/>
      </c>
      <c r="O22" s="118">
        <f>O10*$C4</f>
        <v/>
      </c>
      <c r="P22" s="118">
        <f>P10*$C4</f>
        <v/>
      </c>
      <c r="Q22" s="118">
        <f>Q10*$C4</f>
        <v/>
      </c>
      <c r="R22" s="118">
        <f>R10*$C4</f>
        <v/>
      </c>
      <c r="S22" s="118">
        <f>S10*$C4</f>
        <v/>
      </c>
      <c r="T22" s="118">
        <f>T10*$C4</f>
        <v/>
      </c>
      <c r="U22" s="118">
        <f>U10*$C4</f>
        <v/>
      </c>
      <c r="V22" s="118">
        <f>V10*$C4</f>
        <v/>
      </c>
      <c r="W22" s="118">
        <f>W10*$C4</f>
        <v/>
      </c>
      <c r="X22" s="118">
        <f>X10*$C4</f>
        <v/>
      </c>
      <c r="Y22" s="118">
        <f>Y10*$C4</f>
        <v/>
      </c>
      <c r="Z22" s="118">
        <f>Z10*$C4</f>
        <v/>
      </c>
      <c r="AA22" s="118">
        <f>AA10*$C4</f>
        <v/>
      </c>
      <c r="AB22" s="118">
        <f>AB10*$C4</f>
        <v/>
      </c>
      <c r="AC22" s="118">
        <f>AC10*$C4</f>
        <v/>
      </c>
      <c r="AD22" s="118">
        <f>AD10*$C4</f>
        <v/>
      </c>
      <c r="AE22" s="118">
        <f>AE10*$C4</f>
        <v/>
      </c>
      <c r="AF22" s="118">
        <f>AF10*$C4</f>
        <v/>
      </c>
      <c r="AG22" s="118">
        <f>AG10*$C4</f>
        <v/>
      </c>
    </row>
    <row r="23">
      <c r="B23" t="inlineStr">
        <is>
          <t>NATURAL GAS</t>
        </is>
      </c>
      <c r="C23" s="118">
        <f>C11*$C5</f>
        <v/>
      </c>
      <c r="D23" s="118">
        <f>D11*$C5</f>
        <v/>
      </c>
      <c r="E23" s="118">
        <f>E11*$C5</f>
        <v/>
      </c>
      <c r="F23" s="118">
        <f>F11*$C5</f>
        <v/>
      </c>
      <c r="G23" s="118">
        <f>G11*$C5</f>
        <v/>
      </c>
      <c r="H23" s="118">
        <f>H11*$C5</f>
        <v/>
      </c>
      <c r="I23" s="118">
        <f>I11*$C5</f>
        <v/>
      </c>
      <c r="J23" s="118">
        <f>J11*$C5</f>
        <v/>
      </c>
      <c r="K23" s="118">
        <f>K11*$C5</f>
        <v/>
      </c>
      <c r="L23" s="118">
        <f>L11*$C5</f>
        <v/>
      </c>
      <c r="M23" s="118">
        <f>M11*$C5</f>
        <v/>
      </c>
      <c r="N23" s="118">
        <f>N11*$C5</f>
        <v/>
      </c>
      <c r="O23" s="118">
        <f>O11*$C5</f>
        <v/>
      </c>
      <c r="P23" s="118">
        <f>P11*$C5</f>
        <v/>
      </c>
      <c r="Q23" s="118">
        <f>Q11*$C5</f>
        <v/>
      </c>
      <c r="R23" s="118">
        <f>R11*$C5</f>
        <v/>
      </c>
      <c r="S23" s="118">
        <f>S11*$C5</f>
        <v/>
      </c>
      <c r="T23" s="118">
        <f>T11*$C5</f>
        <v/>
      </c>
      <c r="U23" s="118">
        <f>U11*$C5</f>
        <v/>
      </c>
      <c r="V23" s="118">
        <f>V11*$C5</f>
        <v/>
      </c>
      <c r="W23" s="118">
        <f>W11*$C5</f>
        <v/>
      </c>
      <c r="X23" s="118">
        <f>X11*$C5</f>
        <v/>
      </c>
      <c r="Y23" s="118">
        <f>Y11*$C5</f>
        <v/>
      </c>
      <c r="Z23" s="118">
        <f>Z11*$C5</f>
        <v/>
      </c>
      <c r="AA23" s="118">
        <f>AA11*$C5</f>
        <v/>
      </c>
      <c r="AB23" s="118">
        <f>AB11*$C5</f>
        <v/>
      </c>
      <c r="AC23" s="118">
        <f>AC11*$C5</f>
        <v/>
      </c>
      <c r="AD23" s="118">
        <f>AD11*$C5</f>
        <v/>
      </c>
      <c r="AE23" s="118">
        <f>AE11*$C5</f>
        <v/>
      </c>
      <c r="AF23" s="118">
        <f>AF11*$C5</f>
        <v/>
      </c>
      <c r="AG23" s="118">
        <f>AG11*$C5</f>
        <v/>
      </c>
    </row>
    <row r="24">
      <c r="B24" t="inlineStr">
        <is>
          <t>CRUDE OIL</t>
        </is>
      </c>
      <c r="C24" s="118">
        <f>C12*$C6</f>
        <v/>
      </c>
      <c r="D24" s="118">
        <f>D12*$C6</f>
        <v/>
      </c>
      <c r="E24" s="118">
        <f>E12*$C6</f>
        <v/>
      </c>
      <c r="F24" s="118">
        <f>F12*$C6</f>
        <v/>
      </c>
      <c r="G24" s="118">
        <f>G12*$C6</f>
        <v/>
      </c>
      <c r="H24" s="118">
        <f>H12*$C6</f>
        <v/>
      </c>
      <c r="I24" s="118">
        <f>I12*$C6</f>
        <v/>
      </c>
      <c r="J24" s="118">
        <f>J12*$C6</f>
        <v/>
      </c>
      <c r="K24" s="118">
        <f>K12*$C6</f>
        <v/>
      </c>
      <c r="L24" s="118">
        <f>L12*$C6</f>
        <v/>
      </c>
      <c r="M24" s="118">
        <f>M12*$C6</f>
        <v/>
      </c>
      <c r="N24" s="118">
        <f>N12*$C6</f>
        <v/>
      </c>
      <c r="O24" s="118">
        <f>O12*$C6</f>
        <v/>
      </c>
      <c r="P24" s="118">
        <f>P12*$C6</f>
        <v/>
      </c>
      <c r="Q24" s="118">
        <f>Q12*$C6</f>
        <v/>
      </c>
      <c r="R24" s="118">
        <f>R12*$C6</f>
        <v/>
      </c>
      <c r="S24" s="118">
        <f>S12*$C6</f>
        <v/>
      </c>
      <c r="T24" s="118">
        <f>T12*$C6</f>
        <v/>
      </c>
      <c r="U24" s="118">
        <f>U12*$C6</f>
        <v/>
      </c>
      <c r="V24" s="118">
        <f>V12*$C6</f>
        <v/>
      </c>
      <c r="W24" s="118">
        <f>W12*$C6</f>
        <v/>
      </c>
      <c r="X24" s="118">
        <f>X12*$C6</f>
        <v/>
      </c>
      <c r="Y24" s="118">
        <f>Y12*$C6</f>
        <v/>
      </c>
      <c r="Z24" s="118">
        <f>Z12*$C6</f>
        <v/>
      </c>
      <c r="AA24" s="118">
        <f>AA12*$C6</f>
        <v/>
      </c>
      <c r="AB24" s="118">
        <f>AB12*$C6</f>
        <v/>
      </c>
      <c r="AC24" s="118">
        <f>AC12*$C6</f>
        <v/>
      </c>
      <c r="AD24" s="118">
        <f>AD12*$C6</f>
        <v/>
      </c>
      <c r="AE24" s="118">
        <f>AE12*$C6</f>
        <v/>
      </c>
      <c r="AF24" s="118">
        <f>AF12*$C6</f>
        <v/>
      </c>
      <c r="AG24" s="118">
        <f>AG12*$C6</f>
        <v/>
      </c>
    </row>
    <row r="25">
      <c r="B25" t="inlineStr">
        <is>
          <t>LPG PROPANE OR BUTANE</t>
        </is>
      </c>
      <c r="C25" s="118">
        <f>C13*$C7</f>
        <v/>
      </c>
      <c r="D25" s="118">
        <f>D13*$C7</f>
        <v/>
      </c>
      <c r="E25" s="118">
        <f>E13*$C7</f>
        <v/>
      </c>
      <c r="F25" s="118">
        <f>F13*$C7</f>
        <v/>
      </c>
      <c r="G25" s="118">
        <f>G13*$C7</f>
        <v/>
      </c>
      <c r="H25" s="118">
        <f>H13*$C7</f>
        <v/>
      </c>
      <c r="I25" s="118">
        <f>I13*$C7</f>
        <v/>
      </c>
      <c r="J25" s="118">
        <f>J13*$C7</f>
        <v/>
      </c>
      <c r="K25" s="118">
        <f>K13*$C7</f>
        <v/>
      </c>
      <c r="L25" s="118">
        <f>L13*$C7</f>
        <v/>
      </c>
      <c r="M25" s="118">
        <f>M13*$C7</f>
        <v/>
      </c>
      <c r="N25" s="118">
        <f>N13*$C7</f>
        <v/>
      </c>
      <c r="O25" s="118">
        <f>O13*$C7</f>
        <v/>
      </c>
      <c r="P25" s="118">
        <f>P13*$C7</f>
        <v/>
      </c>
      <c r="Q25" s="118">
        <f>Q13*$C7</f>
        <v/>
      </c>
      <c r="R25" s="118">
        <f>R13*$C7</f>
        <v/>
      </c>
      <c r="S25" s="118">
        <f>S13*$C7</f>
        <v/>
      </c>
      <c r="T25" s="118">
        <f>T13*$C7</f>
        <v/>
      </c>
      <c r="U25" s="118">
        <f>U13*$C7</f>
        <v/>
      </c>
      <c r="V25" s="118">
        <f>V13*$C7</f>
        <v/>
      </c>
      <c r="W25" s="118">
        <f>W13*$C7</f>
        <v/>
      </c>
      <c r="X25" s="118">
        <f>X13*$C7</f>
        <v/>
      </c>
      <c r="Y25" s="118">
        <f>Y13*$C7</f>
        <v/>
      </c>
      <c r="Z25" s="118">
        <f>Z13*$C7</f>
        <v/>
      </c>
      <c r="AA25" s="118">
        <f>AA13*$C7</f>
        <v/>
      </c>
      <c r="AB25" s="118">
        <f>AB13*$C7</f>
        <v/>
      </c>
      <c r="AC25" s="118">
        <f>AC13*$C7</f>
        <v/>
      </c>
      <c r="AD25" s="118">
        <f>AD13*$C7</f>
        <v/>
      </c>
      <c r="AE25" s="118">
        <f>AE13*$C7</f>
        <v/>
      </c>
      <c r="AF25" s="118">
        <f>AF13*$C7</f>
        <v/>
      </c>
      <c r="AG25" s="118">
        <f>AG13*$C7</f>
        <v/>
      </c>
    </row>
    <row r="27">
      <c r="A27" s="123" t="inlineStr">
        <is>
          <t>% Non-Energy Consumption by Sector</t>
        </is>
      </c>
      <c r="B27" s="124" t="n"/>
      <c r="C27" s="124" t="n"/>
    </row>
    <row r="28">
      <c r="A28" t="inlineStr">
        <is>
          <t>COAL</t>
        </is>
      </c>
      <c r="B28" t="inlineStr">
        <is>
          <t>iron and steel 241</t>
        </is>
      </c>
      <c r="C28" s="119">
        <f>IFERROR(IF((C22/C16)&gt;1,1,(C22/C16)),0)</f>
        <v/>
      </c>
      <c r="D28" s="119">
        <f>IFERROR(IF((D22/D16)&gt;1,1,(D22/D16)),0)</f>
        <v/>
      </c>
      <c r="E28" s="119">
        <f>IFERROR(IF((E22/E16)&gt;1,1,(E22/E16)),0)</f>
        <v/>
      </c>
      <c r="F28" s="119">
        <f>IFERROR(IF((F22/F16)&gt;1,1,(F22/F16)),0)</f>
        <v/>
      </c>
      <c r="G28" s="119">
        <f>IFERROR(IF((G22/G16)&gt;1,1,(G22/G16)),0)</f>
        <v/>
      </c>
      <c r="H28" s="119">
        <f>IFERROR(IF((H22/H16)&gt;1,1,(H22/H16)),0)</f>
        <v/>
      </c>
      <c r="I28" s="119">
        <f>IFERROR(IF((I22/I16)&gt;1,1,(I22/I16)),0)</f>
        <v/>
      </c>
      <c r="J28" s="119">
        <f>IFERROR(IF((J22/J16)&gt;1,1,(J22/J16)),0)</f>
        <v/>
      </c>
      <c r="K28" s="119">
        <f>IFERROR(IF((K22/K16)&gt;1,1,(K22/K16)),0)</f>
        <v/>
      </c>
      <c r="L28" s="119">
        <f>IFERROR(IF((L22/L16)&gt;1,1,(L22/L16)),0)</f>
        <v/>
      </c>
      <c r="M28" s="119">
        <f>IFERROR(IF((M22/M16)&gt;1,1,(M22/M16)),0)</f>
        <v/>
      </c>
      <c r="N28" s="119">
        <f>IFERROR(IF((N22/N16)&gt;1,1,(N22/N16)),0)</f>
        <v/>
      </c>
      <c r="O28" s="119">
        <f>IFERROR(IF((O22/O16)&gt;1,1,(O22/O16)),0)</f>
        <v/>
      </c>
      <c r="P28" s="119">
        <f>IFERROR(IF((P22/P16)&gt;1,1,(P22/P16)),0)</f>
        <v/>
      </c>
      <c r="Q28" s="119">
        <f>IFERROR(IF((Q22/Q16)&gt;1,1,(Q22/Q16)),0)</f>
        <v/>
      </c>
      <c r="R28" s="119">
        <f>IFERROR(IF((R22/R16)&gt;1,1,(R22/R16)),0)</f>
        <v/>
      </c>
      <c r="S28" s="119">
        <f>IFERROR(IF((S22/S16)&gt;1,1,(S22/S16)),0)</f>
        <v/>
      </c>
      <c r="T28" s="119">
        <f>IFERROR(IF((T22/T16)&gt;1,1,(T22/T16)),0)</f>
        <v/>
      </c>
      <c r="U28" s="119">
        <f>IFERROR(IF((U22/U16)&gt;1,1,(U22/U16)),0)</f>
        <v/>
      </c>
      <c r="V28" s="119">
        <f>IFERROR(IF((V22/V16)&gt;1,1,(V22/V16)),0)</f>
        <v/>
      </c>
      <c r="W28" s="119">
        <f>IFERROR(IF((W22/W16)&gt;1,1,(W22/W16)),0)</f>
        <v/>
      </c>
      <c r="X28" s="119">
        <f>IFERROR(IF((X22/X16)&gt;1,1,(X22/X16)),0)</f>
        <v/>
      </c>
      <c r="Y28" s="119">
        <f>IFERROR(IF((Y22/Y16)&gt;1,1,(Y22/Y16)),0)</f>
        <v/>
      </c>
      <c r="Z28" s="119">
        <f>IFERROR(IF((Z22/Z16)&gt;1,1,(Z22/Z16)),0)</f>
        <v/>
      </c>
      <c r="AA28" s="119">
        <f>IFERROR(IF((AA22/AA16)&gt;1,1,(AA22/AA16)),0)</f>
        <v/>
      </c>
      <c r="AB28" s="119">
        <f>IFERROR(IF((AB22/AB16)&gt;1,1,(AB22/AB16)),0)</f>
        <v/>
      </c>
      <c r="AC28" s="119">
        <f>IFERROR(IF((AC22/AC16)&gt;1,1,(AC22/AC16)),0)</f>
        <v/>
      </c>
      <c r="AD28" s="119">
        <f>IFERROR(IF((AD22/AD16)&gt;1,1,(AD22/AD16)),0)</f>
        <v/>
      </c>
      <c r="AE28" s="119">
        <f>IFERROR(IF((AE22/AE16)&gt;1,1,(AE22/AE16)),0)</f>
        <v/>
      </c>
      <c r="AF28" s="119">
        <f>IFERROR(IF((AF22/AF16)&gt;1,1,(AF22/AF16)),0)</f>
        <v/>
      </c>
      <c r="AG28" s="119">
        <f>IFERROR(IF((AG22/AG16)&gt;1,1,(AG22/AG16)),0)</f>
        <v/>
      </c>
    </row>
    <row r="29">
      <c r="A29" t="inlineStr">
        <is>
          <t>NATURAL GAS</t>
        </is>
      </c>
      <c r="B29" t="inlineStr">
        <is>
          <t>chemicals 20</t>
        </is>
      </c>
      <c r="C29" s="119">
        <f>IFERROR(IF((C23/C17)&gt;1,1,(C23/C17)),0)</f>
        <v/>
      </c>
      <c r="D29" s="119">
        <f>IFERROR(IF((D23/D17)&gt;1,1,(D23/D17)),0)</f>
        <v/>
      </c>
      <c r="E29" s="119">
        <f>IFERROR(IF((E23/E17)&gt;1,1,(E23/E17)),0)</f>
        <v/>
      </c>
      <c r="F29" s="119">
        <f>IFERROR(IF((F23/F17)&gt;1,1,(F23/F17)),0)</f>
        <v/>
      </c>
      <c r="G29" s="119">
        <f>IFERROR(IF((G23/G17)&gt;1,1,(G23/G17)),0)</f>
        <v/>
      </c>
      <c r="H29" s="119">
        <f>IFERROR(IF((H23/H17)&gt;1,1,(H23/H17)),0)</f>
        <v/>
      </c>
      <c r="I29" s="119">
        <f>IFERROR(IF((I23/I17)&gt;1,1,(I23/I17)),0)</f>
        <v/>
      </c>
      <c r="J29" s="119">
        <f>IFERROR(IF((J23/J17)&gt;1,1,(J23/J17)),0)</f>
        <v/>
      </c>
      <c r="K29" s="119">
        <f>IFERROR(IF((K23/K17)&gt;1,1,(K23/K17)),0)</f>
        <v/>
      </c>
      <c r="L29" s="119">
        <f>IFERROR(IF((L23/L17)&gt;1,1,(L23/L17)),0)</f>
        <v/>
      </c>
      <c r="M29" s="119">
        <f>IFERROR(IF((M23/M17)&gt;1,1,(M23/M17)),0)</f>
        <v/>
      </c>
      <c r="N29" s="119">
        <f>IFERROR(IF((N23/N17)&gt;1,1,(N23/N17)),0)</f>
        <v/>
      </c>
      <c r="O29" s="119">
        <f>IFERROR(IF((O23/O17)&gt;1,1,(O23/O17)),0)</f>
        <v/>
      </c>
      <c r="P29" s="119">
        <f>IFERROR(IF((P23/P17)&gt;1,1,(P23/P17)),0)</f>
        <v/>
      </c>
      <c r="Q29" s="119">
        <f>IFERROR(IF((Q23/Q17)&gt;1,1,(Q23/Q17)),0)</f>
        <v/>
      </c>
      <c r="R29" s="119">
        <f>IFERROR(IF((R23/R17)&gt;1,1,(R23/R17)),0)</f>
        <v/>
      </c>
      <c r="S29" s="119">
        <f>IFERROR(IF((S23/S17)&gt;1,1,(S23/S17)),0)</f>
        <v/>
      </c>
      <c r="T29" s="119">
        <f>IFERROR(IF((T23/T17)&gt;1,1,(T23/T17)),0)</f>
        <v/>
      </c>
      <c r="U29" s="119">
        <f>IFERROR(IF((U23/U17)&gt;1,1,(U23/U17)),0)</f>
        <v/>
      </c>
      <c r="V29" s="119">
        <f>IFERROR(IF((V23/V17)&gt;1,1,(V23/V17)),0)</f>
        <v/>
      </c>
      <c r="W29" s="119">
        <f>IFERROR(IF((W23/W17)&gt;1,1,(W23/W17)),0)</f>
        <v/>
      </c>
      <c r="X29" s="119">
        <f>IFERROR(IF((X23/X17)&gt;1,1,(X23/X17)),0)</f>
        <v/>
      </c>
      <c r="Y29" s="119">
        <f>IFERROR(IF((Y23/Y17)&gt;1,1,(Y23/Y17)),0)</f>
        <v/>
      </c>
      <c r="Z29" s="119">
        <f>IFERROR(IF((Z23/Z17)&gt;1,1,(Z23/Z17)),0)</f>
        <v/>
      </c>
      <c r="AA29" s="119">
        <f>IFERROR(IF((AA23/AA17)&gt;1,1,(AA23/AA17)),0)</f>
        <v/>
      </c>
      <c r="AB29" s="119">
        <f>IFERROR(IF((AB23/AB17)&gt;1,1,(AB23/AB17)),0)</f>
        <v/>
      </c>
      <c r="AC29" s="119">
        <f>IFERROR(IF((AC23/AC17)&gt;1,1,(AC23/AC17)),0)</f>
        <v/>
      </c>
      <c r="AD29" s="119">
        <f>IFERROR(IF((AD23/AD17)&gt;1,1,(AD23/AD17)),0)</f>
        <v/>
      </c>
      <c r="AE29" s="119">
        <f>IFERROR(IF((AE23/AE17)&gt;1,1,(AE23/AE17)),0)</f>
        <v/>
      </c>
      <c r="AF29" s="119">
        <f>IFERROR(IF((AF23/AF17)&gt;1,1,(AF23/AF17)),0)</f>
        <v/>
      </c>
      <c r="AG29" s="119">
        <f>IFERROR(IF((AG23/AG17)&gt;1,1,(AG23/AG17)),0)</f>
        <v/>
      </c>
    </row>
    <row r="30">
      <c r="A30" t="inlineStr">
        <is>
          <t>CRUDE OIL</t>
        </is>
      </c>
      <c r="B30" t="inlineStr">
        <is>
          <t>refined petroleum and coke 19</t>
        </is>
      </c>
      <c r="C30" s="119">
        <f>0.95</f>
        <v/>
      </c>
      <c r="D30" s="119">
        <f>0.95</f>
        <v/>
      </c>
      <c r="E30" s="119">
        <f>0.95</f>
        <v/>
      </c>
      <c r="F30" s="119">
        <f>0.95</f>
        <v/>
      </c>
      <c r="G30" s="119">
        <f>0.95</f>
        <v/>
      </c>
      <c r="H30" s="119">
        <f>0.95</f>
        <v/>
      </c>
      <c r="I30" s="119">
        <f>0.95</f>
        <v/>
      </c>
      <c r="J30" s="119">
        <f>0.95</f>
        <v/>
      </c>
      <c r="K30" s="119">
        <f>0.95</f>
        <v/>
      </c>
      <c r="L30" s="119">
        <f>0.95</f>
        <v/>
      </c>
      <c r="M30" s="119">
        <f>0.95</f>
        <v/>
      </c>
      <c r="N30" s="119">
        <f>0.95</f>
        <v/>
      </c>
      <c r="O30" s="119">
        <f>0.95</f>
        <v/>
      </c>
      <c r="P30" s="119">
        <f>0.95</f>
        <v/>
      </c>
      <c r="Q30" s="119">
        <f>0.95</f>
        <v/>
      </c>
      <c r="R30" s="119">
        <f>0.95</f>
        <v/>
      </c>
      <c r="S30" s="119">
        <f>0.95</f>
        <v/>
      </c>
      <c r="T30" s="119">
        <f>0.95</f>
        <v/>
      </c>
      <c r="U30" s="119">
        <f>0.95</f>
        <v/>
      </c>
      <c r="V30" s="119">
        <f>0.95</f>
        <v/>
      </c>
      <c r="W30" s="119">
        <f>0.95</f>
        <v/>
      </c>
      <c r="X30" s="119">
        <f>0.95</f>
        <v/>
      </c>
      <c r="Y30" s="119">
        <f>0.95</f>
        <v/>
      </c>
      <c r="Z30" s="119">
        <f>0.95</f>
        <v/>
      </c>
      <c r="AA30" s="119">
        <f>0.95</f>
        <v/>
      </c>
      <c r="AB30" s="119">
        <f>0.95</f>
        <v/>
      </c>
      <c r="AC30" s="119">
        <f>0.95</f>
        <v/>
      </c>
      <c r="AD30" s="119">
        <f>0.95</f>
        <v/>
      </c>
      <c r="AE30" s="119">
        <f>0.95</f>
        <v/>
      </c>
      <c r="AF30" s="119">
        <f>0.95</f>
        <v/>
      </c>
      <c r="AG30" s="119">
        <f>0.95</f>
        <v/>
      </c>
    </row>
    <row r="31">
      <c r="A31" t="inlineStr">
        <is>
          <t>LPG PROPANE OR BUTANE</t>
        </is>
      </c>
      <c r="B31" t="inlineStr">
        <is>
          <t>chemicals 20</t>
        </is>
      </c>
      <c r="C31" s="119">
        <f>IFERROR(IF((C25/C19)&gt;1,1,(C25/C19)),0)</f>
        <v/>
      </c>
      <c r="D31" s="119">
        <f>IFERROR(IF((D25/D19)&gt;1,1,(D25/D19)),0)</f>
        <v/>
      </c>
      <c r="E31" s="119">
        <f>IFERROR(IF((E25/E19)&gt;1,1,(E25/E19)),0)</f>
        <v/>
      </c>
      <c r="F31" s="119">
        <f>IFERROR(IF((F25/F19)&gt;1,1,(F25/F19)),0)</f>
        <v/>
      </c>
      <c r="G31" s="119">
        <f>IFERROR(IF((G25/G19)&gt;1,1,(G25/G19)),0)</f>
        <v/>
      </c>
      <c r="H31" s="119">
        <f>IFERROR(IF((H25/H19)&gt;1,1,(H25/H19)),0)</f>
        <v/>
      </c>
      <c r="I31" s="119">
        <f>IFERROR(IF((I25/I19)&gt;1,1,(I25/I19)),0)</f>
        <v/>
      </c>
      <c r="J31" s="119">
        <f>IFERROR(IF((J25/J19)&gt;1,1,(J25/J19)),0)</f>
        <v/>
      </c>
      <c r="K31" s="119">
        <f>IFERROR(IF((K25/K19)&gt;1,1,(K25/K19)),0)</f>
        <v/>
      </c>
      <c r="L31" s="119">
        <f>IFERROR(IF((L25/L19)&gt;1,1,(L25/L19)),0)</f>
        <v/>
      </c>
      <c r="M31" s="119">
        <f>IFERROR(IF((M25/M19)&gt;1,1,(M25/M19)),0)</f>
        <v/>
      </c>
      <c r="N31" s="119">
        <f>IFERROR(IF((N25/N19)&gt;1,1,(N25/N19)),0)</f>
        <v/>
      </c>
      <c r="O31" s="119">
        <f>IFERROR(IF((O25/O19)&gt;1,1,(O25/O19)),0)</f>
        <v/>
      </c>
      <c r="P31" s="119">
        <f>IFERROR(IF((P25/P19)&gt;1,1,(P25/P19)),0)</f>
        <v/>
      </c>
      <c r="Q31" s="119">
        <f>IFERROR(IF((Q25/Q19)&gt;1,1,(Q25/Q19)),0)</f>
        <v/>
      </c>
      <c r="R31" s="119">
        <f>IFERROR(IF((R25/R19)&gt;1,1,(R25/R19)),0)</f>
        <v/>
      </c>
      <c r="S31" s="119">
        <f>IFERROR(IF((S25/S19)&gt;1,1,(S25/S19)),0)</f>
        <v/>
      </c>
      <c r="T31" s="119">
        <f>IFERROR(IF((T25/T19)&gt;1,1,(T25/T19)),0)</f>
        <v/>
      </c>
      <c r="U31" s="119">
        <f>IFERROR(IF((U25/U19)&gt;1,1,(U25/U19)),0)</f>
        <v/>
      </c>
      <c r="V31" s="119">
        <f>IFERROR(IF((V25/V19)&gt;1,1,(V25/V19)),0)</f>
        <v/>
      </c>
      <c r="W31" s="119">
        <f>IFERROR(IF((W25/W19)&gt;1,1,(W25/W19)),0)</f>
        <v/>
      </c>
      <c r="X31" s="119">
        <f>IFERROR(IF((X25/X19)&gt;1,1,(X25/X19)),0)</f>
        <v/>
      </c>
      <c r="Y31" s="119">
        <f>IFERROR(IF((Y25/Y19)&gt;1,1,(Y25/Y19)),0)</f>
        <v/>
      </c>
      <c r="Z31" s="119">
        <f>IFERROR(IF((Z25/Z19)&gt;1,1,(Z25/Z19)),0)</f>
        <v/>
      </c>
      <c r="AA31" s="119">
        <f>IFERROR(IF((AA25/AA19)&gt;1,1,(AA25/AA19)),0)</f>
        <v/>
      </c>
      <c r="AB31" s="119">
        <f>IFERROR(IF((AB25/AB19)&gt;1,1,(AB25/AB19)),0)</f>
        <v/>
      </c>
      <c r="AC31" s="119">
        <f>IFERROR(IF((AC25/AC19)&gt;1,1,(AC25/AC19)),0)</f>
        <v/>
      </c>
      <c r="AD31" s="119">
        <f>IFERROR(IF((AD25/AD19)&gt;1,1,(AD25/AD19)),0)</f>
        <v/>
      </c>
      <c r="AE31" s="119">
        <f>IFERROR(IF((AE25/AE19)&gt;1,1,(AE25/AE19)),0)</f>
        <v/>
      </c>
      <c r="AF31" s="119">
        <f>IFERROR(IF((AF25/AF19)&gt;1,1,(AF25/AF19)),0)</f>
        <v/>
      </c>
      <c r="AG31" s="119">
        <f>IFERROR(IF((AG25/AG19)&gt;1,1,(AG25/AG19)),0)</f>
        <v/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3"/>
    <outlinePr summaryBelow="1" summaryRight="1"/>
    <pageSetUpPr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width="39.83203125" customWidth="1" style="163" min="1" max="1"/>
    <col width="14.6640625" customWidth="1" style="163" min="2" max="2"/>
    <col width="9.5" customWidth="1" style="163" min="3" max="3"/>
    <col width="9.5" bestFit="1" customWidth="1" style="163" min="4" max="35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>
      <c r="B27" s="14" t="n"/>
    </row>
    <row r="28">
      <c r="A28" s="15" t="n"/>
      <c r="B28" s="14" t="n"/>
    </row>
    <row r="29">
      <c r="B29" s="14" t="n"/>
    </row>
    <row r="30">
      <c r="A30" s="15" t="n"/>
      <c r="B30" s="14" t="n"/>
    </row>
    <row r="31">
      <c r="B31" s="14" t="n"/>
    </row>
    <row r="33">
      <c r="A33" s="15" t="n"/>
    </row>
    <row r="34">
      <c r="A34" s="5" t="n"/>
      <c r="B34" s="51" t="n"/>
      <c r="C34" s="51" t="n"/>
      <c r="D34" s="51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</row>
    <row r="35">
      <c r="A35" s="5" t="n"/>
      <c r="B35" s="51" t="n"/>
      <c r="C35" s="51" t="n"/>
      <c r="D35" s="51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  <c r="AI35" s="51" t="n"/>
    </row>
    <row r="36">
      <c r="A36" s="5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</row>
    <row r="37">
      <c r="A37" s="5" t="n"/>
      <c r="B37" s="51" t="n"/>
      <c r="C37" s="51" t="n"/>
      <c r="D37" s="51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  <c r="AI37" s="51" t="n"/>
    </row>
    <row r="38">
      <c r="A38" s="5" t="n"/>
      <c r="B38" s="51" t="n"/>
      <c r="C38" s="51" t="n"/>
      <c r="D38" s="51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</row>
    <row r="39">
      <c r="A39" s="5" t="n"/>
      <c r="B39" s="51" t="n"/>
      <c r="C39" s="51" t="n"/>
      <c r="D39" s="51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  <c r="AI39" s="51" t="n"/>
    </row>
    <row r="40">
      <c r="A40" s="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</row>
    <row r="41">
      <c r="A41" s="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</row>
    <row r="42">
      <c r="A42" s="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</row>
    <row r="43">
      <c r="A43" s="5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</row>
    <row r="44">
      <c r="A44" s="5" t="n"/>
      <c r="B44" s="51" t="n"/>
      <c r="C44" s="51" t="n"/>
      <c r="D44" s="51" t="n"/>
      <c r="E44" s="51" t="n"/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  <c r="AI44" s="51" t="n"/>
    </row>
    <row r="45">
      <c r="A45" s="5" t="n"/>
      <c r="B45" s="51" t="n"/>
      <c r="C45" s="51" t="n"/>
      <c r="D45" s="51" t="n"/>
      <c r="E45" s="51" t="n"/>
      <c r="F45" s="51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</row>
    <row r="46">
      <c r="A46" s="6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</row>
    <row r="47">
      <c r="A47" s="15" t="n"/>
    </row>
    <row r="48">
      <c r="A48" s="5" t="n"/>
      <c r="B48" s="51" t="n"/>
      <c r="C48" s="51" t="n"/>
      <c r="D48" s="51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</row>
    <row r="49">
      <c r="A49" s="5" t="n"/>
      <c r="B49" s="51" t="n"/>
      <c r="C49" s="51" t="n"/>
      <c r="D49" s="51" t="n"/>
      <c r="E49" s="51" t="n"/>
      <c r="F49" s="51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</row>
    <row r="50">
      <c r="A50" s="13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</row>
    <row r="51">
      <c r="A51" s="5" t="n"/>
      <c r="B51" s="51" t="n"/>
      <c r="C51" s="51" t="n"/>
      <c r="D51" s="51" t="n"/>
      <c r="E51" s="51" t="n"/>
      <c r="F51" s="51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</row>
    <row r="52">
      <c r="A52" s="5" t="n"/>
      <c r="B52" s="51" t="n"/>
      <c r="C52" s="51" t="n"/>
      <c r="D52" s="51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</row>
    <row r="53">
      <c r="A53" s="5" t="n"/>
      <c r="B53" s="51" t="n"/>
      <c r="C53" s="51" t="n"/>
      <c r="D53" s="51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</row>
    <row r="54">
      <c r="A54" s="5" t="n"/>
      <c r="B54" s="51" t="n"/>
      <c r="C54" s="51" t="n"/>
      <c r="D54" s="51" t="n"/>
      <c r="E54" s="51" t="n"/>
      <c r="F54" s="51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</row>
    <row r="55">
      <c r="A55" s="5" t="n"/>
      <c r="B55" s="51" t="n"/>
      <c r="C55" s="51" t="n"/>
      <c r="D55" s="51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</row>
    <row r="56">
      <c r="A56" s="5" t="n"/>
      <c r="B56" s="51" t="n"/>
      <c r="C56" s="51" t="n"/>
      <c r="D56" s="51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</row>
    <row r="57">
      <c r="A57" s="5" t="n"/>
      <c r="B57" s="51" t="n"/>
      <c r="C57" s="51" t="n"/>
      <c r="D57" s="51" t="n"/>
      <c r="E57" s="51" t="n"/>
      <c r="F57" s="51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  <c r="AI57" s="51" t="n"/>
    </row>
    <row r="58">
      <c r="A58" s="5" t="n"/>
      <c r="B58" s="51" t="n"/>
      <c r="C58" s="51" t="n"/>
      <c r="D58" s="51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</row>
    <row r="59">
      <c r="A59" s="5" t="n"/>
      <c r="B59" s="51" t="n"/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</row>
    <row r="60">
      <c r="A60" s="5" t="n"/>
      <c r="B60" s="51" t="n"/>
      <c r="C60" s="51" t="n"/>
      <c r="D60" s="51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  <c r="AI60" s="51" t="n"/>
    </row>
    <row r="61">
      <c r="A61" s="5" t="n"/>
      <c r="B61" s="51" t="n"/>
      <c r="C61" s="51" t="n"/>
      <c r="D61" s="51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  <c r="AI61" s="51" t="n"/>
    </row>
    <row r="62">
      <c r="A62" s="6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</row>
    <row r="63">
      <c r="A63" s="9" t="n"/>
    </row>
    <row r="64">
      <c r="A64" s="5" t="n"/>
      <c r="B64" s="51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</row>
    <row r="65">
      <c r="A65" s="5" t="n"/>
      <c r="B65" s="51" t="n"/>
      <c r="C65" s="51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</row>
    <row r="66">
      <c r="A66" s="5" t="n"/>
      <c r="B66" s="51" t="n"/>
      <c r="C66" s="51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</row>
    <row r="67">
      <c r="A67" s="5" t="n"/>
      <c r="B67" s="51" t="n"/>
      <c r="C67" s="51" t="n"/>
      <c r="D67" s="51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  <c r="AI67" s="51" t="n"/>
    </row>
    <row r="68">
      <c r="A68" s="5" t="n"/>
      <c r="B68" s="51" t="n"/>
      <c r="C68" s="51" t="n"/>
      <c r="D68" s="51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</row>
    <row r="69">
      <c r="A69" s="5" t="n"/>
      <c r="B69" s="51" t="n"/>
      <c r="C69" s="51" t="n"/>
      <c r="D69" s="51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</row>
    <row r="70">
      <c r="A70" s="5" t="n"/>
      <c r="B70" s="51" t="n"/>
      <c r="C70" s="51" t="n"/>
      <c r="D70" s="51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</row>
    <row r="71">
      <c r="A71" s="5" t="n"/>
      <c r="B71" s="51" t="n"/>
      <c r="C71" s="51" t="n"/>
      <c r="D71" s="51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</row>
    <row r="72">
      <c r="A72" s="5" t="n"/>
      <c r="B72" s="51" t="n"/>
      <c r="C72" s="51" t="n"/>
      <c r="D72" s="51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</row>
    <row r="73">
      <c r="A73" s="5" t="n"/>
      <c r="B73" s="51" t="n"/>
      <c r="C73" s="51" t="n"/>
      <c r="D73" s="51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</row>
    <row r="74">
      <c r="A74" s="5" t="n"/>
      <c r="B74" s="51" t="n"/>
      <c r="C74" s="51" t="n"/>
      <c r="D74" s="51" t="n"/>
      <c r="E74" s="51" t="n"/>
      <c r="F74" s="51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1" t="n"/>
      <c r="AE74" s="51" t="n"/>
      <c r="AF74" s="51" t="n"/>
      <c r="AG74" s="51" t="n"/>
      <c r="AH74" s="51" t="n"/>
      <c r="AI74" s="51" t="n"/>
    </row>
    <row r="75">
      <c r="A75" s="5" t="n"/>
      <c r="B75" s="51" t="n"/>
      <c r="C75" s="51" t="n"/>
      <c r="D75" s="51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  <c r="AI75" s="51" t="n"/>
    </row>
    <row r="76">
      <c r="A76" s="6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</row>
    <row r="77">
      <c r="A77" s="9" t="n"/>
    </row>
    <row r="78">
      <c r="A78" s="9" t="n"/>
    </row>
    <row r="79">
      <c r="A79" s="5" t="n"/>
      <c r="B79" s="51" t="n"/>
      <c r="C79" s="51" t="n"/>
      <c r="D79" s="51" t="n"/>
      <c r="E79" s="51" t="n"/>
      <c r="F79" s="51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1" t="n"/>
      <c r="AE79" s="51" t="n"/>
      <c r="AF79" s="51" t="n"/>
      <c r="AG79" s="51" t="n"/>
      <c r="AH79" s="51" t="n"/>
      <c r="AI79" s="51" t="n"/>
    </row>
    <row r="80">
      <c r="A80" s="5" t="n"/>
      <c r="B80" s="51" t="n"/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1" t="n"/>
      <c r="AD80" s="51" t="n"/>
      <c r="AE80" s="51" t="n"/>
      <c r="AF80" s="51" t="n"/>
      <c r="AG80" s="51" t="n"/>
      <c r="AH80" s="51" t="n"/>
      <c r="AI80" s="51" t="n"/>
    </row>
    <row r="81">
      <c r="A81" s="5" t="n"/>
      <c r="B81" s="51" t="n"/>
      <c r="C81" s="51" t="n"/>
      <c r="D81" s="51" t="n"/>
      <c r="E81" s="51" t="n"/>
      <c r="F81" s="51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1" t="n"/>
      <c r="AE81" s="51" t="n"/>
      <c r="AF81" s="51" t="n"/>
      <c r="AG81" s="51" t="n"/>
      <c r="AH81" s="51" t="n"/>
      <c r="AI81" s="51" t="n"/>
    </row>
    <row r="82">
      <c r="A82" s="5" t="n"/>
      <c r="B82" s="51" t="n"/>
      <c r="C82" s="51" t="n"/>
      <c r="D82" s="51" t="n"/>
      <c r="E82" s="51" t="n"/>
      <c r="F82" s="51" t="n"/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  <c r="AI82" s="51" t="n"/>
    </row>
    <row r="83">
      <c r="A83" s="5" t="n"/>
      <c r="B83" s="51" t="n"/>
      <c r="C83" s="51" t="n"/>
      <c r="D83" s="51" t="n"/>
      <c r="E83" s="51" t="n"/>
      <c r="F83" s="51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1" t="n"/>
      <c r="AE83" s="51" t="n"/>
      <c r="AF83" s="51" t="n"/>
      <c r="AG83" s="51" t="n"/>
      <c r="AH83" s="51" t="n"/>
      <c r="AI83" s="51" t="n"/>
    </row>
    <row r="84">
      <c r="A84" s="5" t="n"/>
      <c r="B84" s="51" t="n"/>
      <c r="C84" s="51" t="n"/>
      <c r="D84" s="51" t="n"/>
      <c r="E84" s="51" t="n"/>
      <c r="F84" s="51" t="n"/>
      <c r="G84" s="51" t="n"/>
      <c r="H84" s="51" t="n"/>
      <c r="I84" s="51" t="n"/>
      <c r="J84" s="51" t="n"/>
      <c r="K84" s="51" t="n"/>
      <c r="L84" s="51" t="n"/>
      <c r="M84" s="51" t="n"/>
      <c r="N84" s="51" t="n"/>
      <c r="O84" s="51" t="n"/>
      <c r="P84" s="51" t="n"/>
      <c r="Q84" s="51" t="n"/>
      <c r="R84" s="51" t="n"/>
      <c r="S84" s="51" t="n"/>
      <c r="T84" s="51" t="n"/>
      <c r="U84" s="51" t="n"/>
      <c r="V84" s="51" t="n"/>
      <c r="W84" s="51" t="n"/>
      <c r="X84" s="51" t="n"/>
      <c r="Y84" s="51" t="n"/>
      <c r="Z84" s="51" t="n"/>
      <c r="AA84" s="51" t="n"/>
      <c r="AB84" s="51" t="n"/>
      <c r="AC84" s="51" t="n"/>
      <c r="AD84" s="51" t="n"/>
      <c r="AE84" s="51" t="n"/>
      <c r="AF84" s="51" t="n"/>
      <c r="AG84" s="51" t="n"/>
      <c r="AH84" s="51" t="n"/>
      <c r="AI84" s="51" t="n"/>
    </row>
    <row r="85">
      <c r="A85" s="5" t="n"/>
      <c r="B85" s="51" t="n"/>
      <c r="C85" s="51" t="n"/>
      <c r="D85" s="51" t="n"/>
      <c r="E85" s="51" t="n"/>
      <c r="F85" s="51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  <c r="AI85" s="51" t="n"/>
    </row>
    <row r="86">
      <c r="A86" s="5" t="n"/>
      <c r="B86" s="51" t="n"/>
      <c r="C86" s="51" t="n"/>
      <c r="D86" s="51" t="n"/>
      <c r="E86" s="51" t="n"/>
      <c r="F86" s="51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  <c r="AI86" s="51" t="n"/>
    </row>
    <row r="87">
      <c r="A87" s="5" t="n"/>
      <c r="B87" s="51" t="n"/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>
      <c r="A88" s="5" t="n"/>
      <c r="B88" s="51" t="n"/>
      <c r="C88" s="51" t="n"/>
      <c r="D88" s="51" t="n"/>
      <c r="E88" s="51" t="n"/>
      <c r="F88" s="51" t="n"/>
      <c r="G88" s="51" t="n"/>
      <c r="H88" s="51" t="n"/>
      <c r="I88" s="51" t="n"/>
      <c r="J88" s="51" t="n"/>
      <c r="K88" s="51" t="n"/>
      <c r="L88" s="51" t="n"/>
      <c r="M88" s="51" t="n"/>
      <c r="N88" s="51" t="n"/>
      <c r="O88" s="51" t="n"/>
      <c r="P88" s="51" t="n"/>
      <c r="Q88" s="51" t="n"/>
      <c r="R88" s="51" t="n"/>
      <c r="S88" s="51" t="n"/>
      <c r="T88" s="51" t="n"/>
      <c r="U88" s="51" t="n"/>
      <c r="V88" s="51" t="n"/>
      <c r="W88" s="51" t="n"/>
      <c r="X88" s="51" t="n"/>
      <c r="Y88" s="51" t="n"/>
      <c r="Z88" s="51" t="n"/>
      <c r="AA88" s="51" t="n"/>
      <c r="AB88" s="51" t="n"/>
      <c r="AC88" s="51" t="n"/>
      <c r="AD88" s="51" t="n"/>
      <c r="AE88" s="51" t="n"/>
      <c r="AF88" s="51" t="n"/>
      <c r="AG88" s="51" t="n"/>
      <c r="AH88" s="51" t="n"/>
      <c r="AI88" s="51" t="n"/>
    </row>
    <row r="89">
      <c r="A89" s="5" t="n"/>
      <c r="B89" s="51" t="n"/>
      <c r="C89" s="51" t="n"/>
      <c r="D89" s="51" t="n"/>
      <c r="E89" s="51" t="n"/>
      <c r="F89" s="51" t="n"/>
      <c r="G89" s="51" t="n"/>
      <c r="H89" s="51" t="n"/>
      <c r="I89" s="51" t="n"/>
      <c r="J89" s="51" t="n"/>
      <c r="K89" s="51" t="n"/>
      <c r="L89" s="51" t="n"/>
      <c r="M89" s="51" t="n"/>
      <c r="N89" s="51" t="n"/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1" t="n"/>
      <c r="Y89" s="51" t="n"/>
      <c r="Z89" s="51" t="n"/>
      <c r="AA89" s="51" t="n"/>
      <c r="AB89" s="51" t="n"/>
      <c r="AC89" s="51" t="n"/>
      <c r="AD89" s="51" t="n"/>
      <c r="AE89" s="51" t="n"/>
      <c r="AF89" s="51" t="n"/>
      <c r="AG89" s="51" t="n"/>
      <c r="AH89" s="51" t="n"/>
      <c r="AI89" s="51" t="n"/>
    </row>
    <row r="90">
      <c r="A90" s="10" t="n"/>
      <c r="B90" s="51" t="n"/>
      <c r="C90" s="51" t="n"/>
      <c r="D90" s="51" t="n"/>
      <c r="E90" s="51" t="n"/>
      <c r="F90" s="51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1" t="n"/>
      <c r="AE90" s="51" t="n"/>
      <c r="AF90" s="51" t="n"/>
      <c r="AG90" s="51" t="n"/>
      <c r="AH90" s="51" t="n"/>
      <c r="AI90" s="51" t="n"/>
    </row>
    <row r="91">
      <c r="A91" s="13" t="n"/>
      <c r="B91" s="51" t="n"/>
      <c r="C91" s="51" t="n"/>
      <c r="D91" s="51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  <c r="AI91" s="51" t="n"/>
    </row>
    <row r="92">
      <c r="A92" s="5" t="n"/>
      <c r="B92" s="51" t="n"/>
      <c r="C92" s="51" t="n"/>
      <c r="D92" s="51" t="n"/>
      <c r="E92" s="51" t="n"/>
      <c r="F92" s="51" t="n"/>
      <c r="G92" s="51" t="n"/>
      <c r="H92" s="51" t="n"/>
      <c r="I92" s="51" t="n"/>
      <c r="J92" s="51" t="n"/>
      <c r="K92" s="51" t="n"/>
      <c r="L92" s="51" t="n"/>
      <c r="M92" s="51" t="n"/>
      <c r="N92" s="51" t="n"/>
      <c r="O92" s="51" t="n"/>
      <c r="P92" s="51" t="n"/>
      <c r="Q92" s="51" t="n"/>
      <c r="R92" s="51" t="n"/>
      <c r="S92" s="51" t="n"/>
      <c r="T92" s="51" t="n"/>
      <c r="U92" s="51" t="n"/>
      <c r="V92" s="51" t="n"/>
      <c r="W92" s="51" t="n"/>
      <c r="X92" s="51" t="n"/>
      <c r="Y92" s="51" t="n"/>
      <c r="Z92" s="51" t="n"/>
      <c r="AA92" s="51" t="n"/>
      <c r="AB92" s="51" t="n"/>
      <c r="AC92" s="51" t="n"/>
      <c r="AD92" s="51" t="n"/>
      <c r="AE92" s="51" t="n"/>
      <c r="AF92" s="51" t="n"/>
      <c r="AG92" s="51" t="n"/>
      <c r="AH92" s="51" t="n"/>
      <c r="AI92" s="51" t="n"/>
    </row>
    <row r="93">
      <c r="A93" s="5" t="n"/>
      <c r="B93" s="51" t="n"/>
      <c r="C93" s="51" t="n"/>
      <c r="D93" s="51" t="n"/>
      <c r="E93" s="51" t="n"/>
      <c r="F93" s="51" t="n"/>
      <c r="G93" s="51" t="n"/>
      <c r="H93" s="51" t="n"/>
      <c r="I93" s="51" t="n"/>
      <c r="J93" s="51" t="n"/>
      <c r="K93" s="51" t="n"/>
      <c r="L93" s="51" t="n"/>
      <c r="M93" s="51" t="n"/>
      <c r="N93" s="51" t="n"/>
      <c r="O93" s="51" t="n"/>
      <c r="P93" s="51" t="n"/>
      <c r="Q93" s="51" t="n"/>
      <c r="R93" s="51" t="n"/>
      <c r="S93" s="51" t="n"/>
      <c r="T93" s="51" t="n"/>
      <c r="U93" s="51" t="n"/>
      <c r="V93" s="51" t="n"/>
      <c r="W93" s="51" t="n"/>
      <c r="X93" s="51" t="n"/>
      <c r="Y93" s="51" t="n"/>
      <c r="Z93" s="51" t="n"/>
      <c r="AA93" s="51" t="n"/>
      <c r="AB93" s="51" t="n"/>
      <c r="AC93" s="51" t="n"/>
      <c r="AD93" s="51" t="n"/>
      <c r="AE93" s="51" t="n"/>
      <c r="AF93" s="51" t="n"/>
      <c r="AG93" s="51" t="n"/>
      <c r="AH93" s="51" t="n"/>
      <c r="AI93" s="51" t="n"/>
    </row>
    <row r="94">
      <c r="A94" s="5" t="n"/>
      <c r="B94" s="51" t="n"/>
      <c r="C94" s="51" t="n"/>
      <c r="D94" s="51" t="n"/>
      <c r="E94" s="51" t="n"/>
      <c r="F94" s="51" t="n"/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51" t="n"/>
      <c r="R94" s="51" t="n"/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1" t="n"/>
      <c r="AE94" s="51" t="n"/>
      <c r="AF94" s="51" t="n"/>
      <c r="AG94" s="51" t="n"/>
      <c r="AH94" s="51" t="n"/>
      <c r="AI94" s="51" t="n"/>
    </row>
    <row r="95">
      <c r="A95" s="9" t="n"/>
    </row>
    <row r="96">
      <c r="A96" s="5" t="n"/>
      <c r="B96" s="51" t="n"/>
      <c r="C96" s="51" t="n"/>
      <c r="D96" s="51" t="n"/>
      <c r="E96" s="51" t="n"/>
      <c r="F96" s="51" t="n"/>
      <c r="G96" s="51" t="n"/>
      <c r="H96" s="51" t="n"/>
      <c r="I96" s="51" t="n"/>
      <c r="J96" s="51" t="n"/>
      <c r="K96" s="51" t="n"/>
      <c r="L96" s="51" t="n"/>
      <c r="M96" s="51" t="n"/>
      <c r="N96" s="51" t="n"/>
      <c r="O96" s="51" t="n"/>
      <c r="P96" s="51" t="n"/>
      <c r="Q96" s="51" t="n"/>
      <c r="R96" s="51" t="n"/>
      <c r="S96" s="51" t="n"/>
      <c r="T96" s="51" t="n"/>
      <c r="U96" s="51" t="n"/>
      <c r="V96" s="51" t="n"/>
      <c r="W96" s="51" t="n"/>
      <c r="X96" s="51" t="n"/>
      <c r="Y96" s="51" t="n"/>
      <c r="Z96" s="51" t="n"/>
      <c r="AA96" s="51" t="n"/>
      <c r="AB96" s="51" t="n"/>
      <c r="AC96" s="51" t="n"/>
      <c r="AD96" s="51" t="n"/>
      <c r="AE96" s="51" t="n"/>
      <c r="AF96" s="51" t="n"/>
      <c r="AG96" s="51" t="n"/>
      <c r="AH96" s="51" t="n"/>
      <c r="AI96" s="51" t="n"/>
    </row>
    <row r="97">
      <c r="A97" s="5" t="n"/>
      <c r="B97" s="51" t="n"/>
      <c r="C97" s="51" t="n"/>
      <c r="D97" s="51" t="n"/>
      <c r="E97" s="51" t="n"/>
      <c r="F97" s="51" t="n"/>
      <c r="G97" s="51" t="n"/>
      <c r="H97" s="51" t="n"/>
      <c r="I97" s="51" t="n"/>
      <c r="J97" s="51" t="n"/>
      <c r="K97" s="51" t="n"/>
      <c r="L97" s="51" t="n"/>
      <c r="M97" s="51" t="n"/>
      <c r="N97" s="51" t="n"/>
      <c r="O97" s="51" t="n"/>
      <c r="P97" s="51" t="n"/>
      <c r="Q97" s="51" t="n"/>
      <c r="R97" s="51" t="n"/>
      <c r="S97" s="51" t="n"/>
      <c r="T97" s="51" t="n"/>
      <c r="U97" s="51" t="n"/>
      <c r="V97" s="51" t="n"/>
      <c r="W97" s="51" t="n"/>
      <c r="X97" s="51" t="n"/>
      <c r="Y97" s="51" t="n"/>
      <c r="Z97" s="51" t="n"/>
      <c r="AA97" s="51" t="n"/>
      <c r="AB97" s="51" t="n"/>
      <c r="AC97" s="51" t="n"/>
      <c r="AD97" s="51" t="n"/>
      <c r="AE97" s="51" t="n"/>
      <c r="AF97" s="51" t="n"/>
      <c r="AG97" s="51" t="n"/>
      <c r="AH97" s="51" t="n"/>
      <c r="AI97" s="51" t="n"/>
    </row>
    <row r="98">
      <c r="A98" s="5" t="n"/>
      <c r="B98" s="51" t="n"/>
      <c r="C98" s="51" t="n"/>
      <c r="D98" s="51" t="n"/>
      <c r="E98" s="51" t="n"/>
      <c r="F98" s="51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  <c r="AI98" s="51" t="n"/>
    </row>
    <row r="99">
      <c r="A99" s="5" t="n"/>
      <c r="B99" s="51" t="n"/>
      <c r="C99" s="51" t="n"/>
      <c r="D99" s="51" t="n"/>
      <c r="E99" s="51" t="n"/>
      <c r="F99" s="51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1" t="n"/>
      <c r="X99" s="51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  <c r="AI99" s="51" t="n"/>
    </row>
    <row r="100">
      <c r="A100" s="5" t="n"/>
      <c r="B100" s="51" t="n"/>
      <c r="C100" s="51" t="n"/>
      <c r="D100" s="51" t="n"/>
      <c r="E100" s="51" t="n"/>
      <c r="F100" s="51" t="n"/>
      <c r="G100" s="51" t="n"/>
      <c r="H100" s="51" t="n"/>
      <c r="I100" s="51" t="n"/>
      <c r="J100" s="51" t="n"/>
      <c r="K100" s="51" t="n"/>
      <c r="L100" s="51" t="n"/>
      <c r="M100" s="51" t="n"/>
      <c r="N100" s="51" t="n"/>
      <c r="O100" s="51" t="n"/>
      <c r="P100" s="51" t="n"/>
      <c r="Q100" s="51" t="n"/>
      <c r="R100" s="51" t="n"/>
      <c r="S100" s="51" t="n"/>
      <c r="T100" s="51" t="n"/>
      <c r="U100" s="51" t="n"/>
      <c r="V100" s="51" t="n"/>
      <c r="W100" s="51" t="n"/>
      <c r="X100" s="51" t="n"/>
      <c r="Y100" s="51" t="n"/>
      <c r="Z100" s="51" t="n"/>
      <c r="AA100" s="51" t="n"/>
      <c r="AB100" s="51" t="n"/>
      <c r="AC100" s="51" t="n"/>
      <c r="AD100" s="51" t="n"/>
      <c r="AE100" s="51" t="n"/>
      <c r="AF100" s="51" t="n"/>
      <c r="AG100" s="51" t="n"/>
      <c r="AH100" s="51" t="n"/>
      <c r="AI100" s="51" t="n"/>
    </row>
    <row r="101">
      <c r="A101" s="5" t="n"/>
      <c r="B101" s="51" t="n"/>
      <c r="C101" s="51" t="n"/>
      <c r="D101" s="51" t="n"/>
      <c r="E101" s="51" t="n"/>
      <c r="F101" s="51" t="n"/>
      <c r="G101" s="51" t="n"/>
      <c r="H101" s="51" t="n"/>
      <c r="I101" s="51" t="n"/>
      <c r="J101" s="51" t="n"/>
      <c r="K101" s="51" t="n"/>
      <c r="L101" s="51" t="n"/>
      <c r="M101" s="51" t="n"/>
      <c r="N101" s="51" t="n"/>
      <c r="O101" s="51" t="n"/>
      <c r="P101" s="51" t="n"/>
      <c r="Q101" s="51" t="n"/>
      <c r="R101" s="51" t="n"/>
      <c r="S101" s="51" t="n"/>
      <c r="T101" s="51" t="n"/>
      <c r="U101" s="51" t="n"/>
      <c r="V101" s="51" t="n"/>
      <c r="W101" s="51" t="n"/>
      <c r="X101" s="51" t="n"/>
      <c r="Y101" s="51" t="n"/>
      <c r="Z101" s="51" t="n"/>
      <c r="AA101" s="51" t="n"/>
      <c r="AB101" s="51" t="n"/>
      <c r="AC101" s="51" t="n"/>
      <c r="AD101" s="51" t="n"/>
      <c r="AE101" s="51" t="n"/>
      <c r="AF101" s="51" t="n"/>
      <c r="AG101" s="51" t="n"/>
      <c r="AH101" s="51" t="n"/>
      <c r="AI101" s="51" t="n"/>
    </row>
    <row r="102">
      <c r="A102" s="5" t="n"/>
      <c r="B102" s="51" t="n"/>
      <c r="C102" s="51" t="n"/>
      <c r="D102" s="51" t="n"/>
      <c r="E102" s="51" t="n"/>
      <c r="F102" s="51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51" t="n"/>
      <c r="R102" s="51" t="n"/>
      <c r="S102" s="51" t="n"/>
      <c r="T102" s="51" t="n"/>
      <c r="U102" s="51" t="n"/>
      <c r="V102" s="51" t="n"/>
      <c r="W102" s="51" t="n"/>
      <c r="X102" s="51" t="n"/>
      <c r="Y102" s="51" t="n"/>
      <c r="Z102" s="51" t="n"/>
      <c r="AA102" s="51" t="n"/>
      <c r="AB102" s="51" t="n"/>
      <c r="AC102" s="51" t="n"/>
      <c r="AD102" s="51" t="n"/>
      <c r="AE102" s="51" t="n"/>
      <c r="AF102" s="51" t="n"/>
      <c r="AG102" s="51" t="n"/>
      <c r="AH102" s="51" t="n"/>
      <c r="AI102" s="51" t="n"/>
    </row>
    <row r="103">
      <c r="A103" s="5" t="n"/>
      <c r="B103" s="51" t="n"/>
      <c r="C103" s="51" t="n"/>
      <c r="D103" s="51" t="n"/>
      <c r="E103" s="51" t="n"/>
      <c r="F103" s="51" t="n"/>
      <c r="G103" s="51" t="n"/>
      <c r="H103" s="51" t="n"/>
      <c r="I103" s="51" t="n"/>
      <c r="J103" s="51" t="n"/>
      <c r="K103" s="51" t="n"/>
      <c r="L103" s="51" t="n"/>
      <c r="M103" s="51" t="n"/>
      <c r="N103" s="51" t="n"/>
      <c r="O103" s="51" t="n"/>
      <c r="P103" s="51" t="n"/>
      <c r="Q103" s="51" t="n"/>
      <c r="R103" s="51" t="n"/>
      <c r="S103" s="51" t="n"/>
      <c r="T103" s="51" t="n"/>
      <c r="U103" s="51" t="n"/>
      <c r="V103" s="51" t="n"/>
      <c r="W103" s="51" t="n"/>
      <c r="X103" s="51" t="n"/>
      <c r="Y103" s="51" t="n"/>
      <c r="Z103" s="51" t="n"/>
      <c r="AA103" s="51" t="n"/>
      <c r="AB103" s="51" t="n"/>
      <c r="AC103" s="51" t="n"/>
      <c r="AD103" s="51" t="n"/>
      <c r="AE103" s="51" t="n"/>
      <c r="AF103" s="51" t="n"/>
      <c r="AG103" s="51" t="n"/>
      <c r="AH103" s="51" t="n"/>
      <c r="AI103" s="51" t="n"/>
    </row>
    <row r="104">
      <c r="A104" s="5" t="n"/>
      <c r="B104" s="51" t="n"/>
      <c r="C104" s="51" t="n"/>
      <c r="D104" s="51" t="n"/>
      <c r="E104" s="51" t="n"/>
      <c r="F104" s="51" t="n"/>
      <c r="G104" s="51" t="n"/>
      <c r="H104" s="51" t="n"/>
      <c r="I104" s="51" t="n"/>
      <c r="J104" s="51" t="n"/>
      <c r="K104" s="51" t="n"/>
      <c r="L104" s="51" t="n"/>
      <c r="M104" s="51" t="n"/>
      <c r="N104" s="51" t="n"/>
      <c r="O104" s="51" t="n"/>
      <c r="P104" s="51" t="n"/>
      <c r="Q104" s="51" t="n"/>
      <c r="R104" s="51" t="n"/>
      <c r="S104" s="51" t="n"/>
      <c r="T104" s="51" t="n"/>
      <c r="U104" s="51" t="n"/>
      <c r="V104" s="51" t="n"/>
      <c r="W104" s="51" t="n"/>
      <c r="X104" s="51" t="n"/>
      <c r="Y104" s="51" t="n"/>
      <c r="Z104" s="51" t="n"/>
      <c r="AA104" s="51" t="n"/>
      <c r="AB104" s="51" t="n"/>
      <c r="AC104" s="51" t="n"/>
      <c r="AD104" s="51" t="n"/>
      <c r="AE104" s="51" t="n"/>
      <c r="AF104" s="51" t="n"/>
      <c r="AG104" s="51" t="n"/>
      <c r="AH104" s="51" t="n"/>
      <c r="AI104" s="51" t="n"/>
    </row>
    <row r="105">
      <c r="A105" s="5" t="n"/>
      <c r="B105" s="51" t="n"/>
      <c r="C105" s="51" t="n"/>
      <c r="D105" s="51" t="n"/>
      <c r="E105" s="51" t="n"/>
      <c r="F105" s="51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  <c r="T105" s="51" t="n"/>
      <c r="U105" s="51" t="n"/>
      <c r="V105" s="51" t="n"/>
      <c r="W105" s="51" t="n"/>
      <c r="X105" s="51" t="n"/>
      <c r="Y105" s="51" t="n"/>
      <c r="Z105" s="51" t="n"/>
      <c r="AA105" s="51" t="n"/>
      <c r="AB105" s="51" t="n"/>
      <c r="AC105" s="51" t="n"/>
      <c r="AD105" s="51" t="n"/>
      <c r="AE105" s="51" t="n"/>
      <c r="AF105" s="51" t="n"/>
      <c r="AG105" s="51" t="n"/>
      <c r="AH105" s="51" t="n"/>
      <c r="AI105" s="51" t="n"/>
    </row>
    <row r="106">
      <c r="A106" s="5" t="n"/>
      <c r="B106" s="51" t="n"/>
      <c r="C106" s="51" t="n"/>
      <c r="D106" s="51" t="n"/>
      <c r="E106" s="51" t="n"/>
      <c r="F106" s="51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  <c r="T106" s="51" t="n"/>
      <c r="U106" s="51" t="n"/>
      <c r="V106" s="51" t="n"/>
      <c r="W106" s="51" t="n"/>
      <c r="X106" s="51" t="n"/>
      <c r="Y106" s="51" t="n"/>
      <c r="Z106" s="51" t="n"/>
      <c r="AA106" s="51" t="n"/>
      <c r="AB106" s="51" t="n"/>
      <c r="AC106" s="51" t="n"/>
      <c r="AD106" s="51" t="n"/>
      <c r="AE106" s="51" t="n"/>
      <c r="AF106" s="51" t="n"/>
      <c r="AG106" s="51" t="n"/>
      <c r="AH106" s="51" t="n"/>
      <c r="AI106" s="51" t="n"/>
    </row>
    <row r="107">
      <c r="A107" s="6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</row>
    <row r="108">
      <c r="A108" s="15" t="n"/>
    </row>
    <row r="109">
      <c r="A109" s="4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</row>
    <row r="110">
      <c r="A110" s="4" t="n"/>
      <c r="B110" s="16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</row>
    <row r="111">
      <c r="A111" s="4" t="n"/>
      <c r="B111" s="17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  <c r="Z111" s="18" t="n"/>
    </row>
    <row r="112">
      <c r="A112" s="4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  <c r="Z112" s="18" t="n"/>
      <c r="AA112" s="18" t="n"/>
      <c r="AB112" s="18" t="n"/>
      <c r="AC112" s="18" t="n"/>
      <c r="AD112" s="18" t="n"/>
      <c r="AE112" s="18" t="n"/>
      <c r="AF112" s="18" t="n"/>
      <c r="AG112" s="18" t="n"/>
      <c r="AH112" s="18" t="n"/>
      <c r="AI112" s="18" t="n"/>
    </row>
    <row r="113">
      <c r="A113" s="15" t="n"/>
    </row>
    <row r="114">
      <c r="A114" s="5" t="n"/>
      <c r="B114" s="51" t="n"/>
      <c r="C114" s="51" t="n"/>
      <c r="D114" s="51" t="n"/>
      <c r="E114" s="51" t="n"/>
      <c r="F114" s="51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1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  <c r="AI114" s="51" t="n"/>
    </row>
    <row r="115">
      <c r="A115" s="5" t="n"/>
      <c r="B115" s="51" t="n"/>
      <c r="C115" s="51" t="n"/>
      <c r="D115" s="51" t="n"/>
      <c r="E115" s="51" t="n"/>
      <c r="F115" s="51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1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  <c r="AI115" s="51" t="n"/>
    </row>
    <row r="116">
      <c r="A116" s="5" t="n"/>
      <c r="B116" s="51" t="n"/>
      <c r="C116" s="51" t="n"/>
      <c r="D116" s="51" t="n"/>
      <c r="E116" s="51" t="n"/>
      <c r="F116" s="51" t="n"/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  <c r="T116" s="51" t="n"/>
      <c r="U116" s="51" t="n"/>
      <c r="V116" s="51" t="n"/>
      <c r="W116" s="51" t="n"/>
      <c r="X116" s="51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  <c r="AI116" s="51" t="n"/>
    </row>
    <row r="117">
      <c r="A117" s="5" t="n"/>
      <c r="B117" s="51" t="n"/>
      <c r="C117" s="51" t="n"/>
      <c r="D117" s="51" t="n"/>
      <c r="E117" s="51" t="n"/>
      <c r="F117" s="51" t="n"/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  <c r="T117" s="51" t="n"/>
      <c r="U117" s="51" t="n"/>
      <c r="V117" s="51" t="n"/>
      <c r="W117" s="51" t="n"/>
      <c r="X117" s="51" t="n"/>
      <c r="Y117" s="51" t="n"/>
      <c r="Z117" s="51" t="n"/>
      <c r="AA117" s="51" t="n"/>
      <c r="AB117" s="51" t="n"/>
      <c r="AC117" s="51" t="n"/>
      <c r="AD117" s="51" t="n"/>
      <c r="AE117" s="51" t="n"/>
      <c r="AF117" s="51" t="n"/>
      <c r="AG117" s="51" t="n"/>
      <c r="AH117" s="51" t="n"/>
      <c r="AI117" s="51" t="n"/>
    </row>
    <row r="118">
      <c r="A118" s="5" t="n"/>
      <c r="B118" s="51" t="n"/>
      <c r="C118" s="51" t="n"/>
      <c r="D118" s="51" t="n"/>
      <c r="E118" s="51" t="n"/>
      <c r="F118" s="51" t="n"/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  <c r="T118" s="51" t="n"/>
      <c r="U118" s="51" t="n"/>
      <c r="V118" s="51" t="n"/>
      <c r="W118" s="51" t="n"/>
      <c r="X118" s="51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  <c r="AI118" s="51" t="n"/>
    </row>
    <row r="119">
      <c r="A119" s="5" t="n"/>
      <c r="B119" s="51" t="n"/>
      <c r="C119" s="51" t="n"/>
      <c r="D119" s="51" t="n"/>
      <c r="E119" s="51" t="n"/>
      <c r="F119" s="51" t="n"/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51" t="n"/>
      <c r="R119" s="51" t="n"/>
      <c r="S119" s="51" t="n"/>
      <c r="T119" s="51" t="n"/>
      <c r="U119" s="51" t="n"/>
      <c r="V119" s="51" t="n"/>
      <c r="W119" s="51" t="n"/>
      <c r="X119" s="51" t="n"/>
      <c r="Y119" s="51" t="n"/>
      <c r="Z119" s="51" t="n"/>
      <c r="AA119" s="51" t="n"/>
      <c r="AB119" s="51" t="n"/>
      <c r="AC119" s="51" t="n"/>
      <c r="AD119" s="51" t="n"/>
      <c r="AE119" s="51" t="n"/>
      <c r="AF119" s="51" t="n"/>
      <c r="AG119" s="51" t="n"/>
      <c r="AH119" s="51" t="n"/>
      <c r="AI119" s="51" t="n"/>
    </row>
    <row r="120">
      <c r="A120" s="5" t="n"/>
      <c r="B120" s="51" t="n"/>
      <c r="C120" s="51" t="n"/>
      <c r="D120" s="51" t="n"/>
      <c r="E120" s="51" t="n"/>
      <c r="F120" s="51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1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  <c r="AI120" s="51" t="n"/>
    </row>
    <row r="121">
      <c r="A121" s="5" t="n"/>
      <c r="B121" s="51" t="n"/>
      <c r="C121" s="51" t="n"/>
      <c r="D121" s="51" t="n"/>
      <c r="E121" s="51" t="n"/>
      <c r="F121" s="51" t="n"/>
      <c r="G121" s="51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  <c r="T121" s="51" t="n"/>
      <c r="U121" s="51" t="n"/>
      <c r="V121" s="51" t="n"/>
      <c r="W121" s="51" t="n"/>
      <c r="X121" s="51" t="n"/>
      <c r="Y121" s="51" t="n"/>
      <c r="Z121" s="51" t="n"/>
      <c r="AA121" s="51" t="n"/>
      <c r="AB121" s="51" t="n"/>
      <c r="AC121" s="51" t="n"/>
      <c r="AD121" s="51" t="n"/>
      <c r="AE121" s="51" t="n"/>
      <c r="AF121" s="51" t="n"/>
      <c r="AG121" s="51" t="n"/>
      <c r="AH121" s="51" t="n"/>
      <c r="AI121" s="51" t="n"/>
    </row>
    <row r="122">
      <c r="A122" s="5" t="n"/>
      <c r="B122" s="51" t="n"/>
      <c r="C122" s="51" t="n"/>
      <c r="D122" s="51" t="n"/>
      <c r="E122" s="51" t="n"/>
      <c r="F122" s="51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1" t="n"/>
      <c r="X122" s="51" t="n"/>
      <c r="Y122" s="51" t="n"/>
      <c r="Z122" s="51" t="n"/>
      <c r="AA122" s="51" t="n"/>
      <c r="AB122" s="51" t="n"/>
      <c r="AC122" s="51" t="n"/>
      <c r="AD122" s="51" t="n"/>
      <c r="AE122" s="51" t="n"/>
      <c r="AF122" s="51" t="n"/>
      <c r="AG122" s="51" t="n"/>
      <c r="AH122" s="51" t="n"/>
      <c r="AI122" s="51" t="n"/>
    </row>
    <row r="123">
      <c r="A123" s="5" t="n"/>
      <c r="B123" s="51" t="n"/>
      <c r="C123" s="51" t="n"/>
      <c r="D123" s="51" t="n"/>
      <c r="E123" s="51" t="n"/>
      <c r="F123" s="51" t="n"/>
      <c r="G123" s="51" t="n"/>
      <c r="H123" s="51" t="n"/>
      <c r="I123" s="51" t="n"/>
      <c r="J123" s="51" t="n"/>
      <c r="K123" s="51" t="n"/>
      <c r="L123" s="51" t="n"/>
      <c r="M123" s="51" t="n"/>
      <c r="N123" s="51" t="n"/>
      <c r="O123" s="51" t="n"/>
      <c r="P123" s="51" t="n"/>
      <c r="Q123" s="51" t="n"/>
      <c r="R123" s="51" t="n"/>
      <c r="S123" s="51" t="n"/>
      <c r="T123" s="51" t="n"/>
      <c r="U123" s="51" t="n"/>
      <c r="V123" s="51" t="n"/>
      <c r="W123" s="51" t="n"/>
      <c r="X123" s="51" t="n"/>
      <c r="Y123" s="51" t="n"/>
      <c r="Z123" s="51" t="n"/>
      <c r="AA123" s="51" t="n"/>
      <c r="AB123" s="51" t="n"/>
      <c r="AC123" s="51" t="n"/>
      <c r="AD123" s="51" t="n"/>
      <c r="AE123" s="51" t="n"/>
      <c r="AF123" s="51" t="n"/>
      <c r="AG123" s="51" t="n"/>
      <c r="AH123" s="51" t="n"/>
      <c r="AI123" s="51" t="n"/>
    </row>
    <row r="124">
      <c r="A124" s="6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</row>
    <row r="125">
      <c r="A125" s="15" t="n"/>
    </row>
    <row r="126">
      <c r="A126" s="13" t="n"/>
      <c r="B126" s="49" t="n"/>
      <c r="C126" s="49" t="n"/>
      <c r="D126" s="49" t="n"/>
      <c r="E126" s="49" t="n"/>
      <c r="F126" s="49" t="n"/>
      <c r="G126" s="49" t="n"/>
      <c r="H126" s="49" t="n"/>
      <c r="I126" s="49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  <c r="AA126" s="49" t="n"/>
      <c r="AB126" s="49" t="n"/>
      <c r="AC126" s="49" t="n"/>
      <c r="AD126" s="49" t="n"/>
      <c r="AE126" s="49" t="n"/>
      <c r="AF126" s="49" t="n"/>
      <c r="AG126" s="49" t="n"/>
      <c r="AH126" s="49" t="n"/>
      <c r="AI126" s="49" t="n"/>
    </row>
    <row r="127">
      <c r="A127" s="5" t="n"/>
      <c r="B127" s="49" t="n"/>
      <c r="C127" s="49" t="n"/>
      <c r="D127" s="49" t="n"/>
      <c r="E127" s="49" t="n"/>
      <c r="F127" s="49" t="n"/>
      <c r="G127" s="49" t="n"/>
      <c r="H127" s="49" t="n"/>
      <c r="I127" s="49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  <c r="AA127" s="49" t="n"/>
      <c r="AB127" s="49" t="n"/>
      <c r="AC127" s="49" t="n"/>
      <c r="AD127" s="49" t="n"/>
      <c r="AE127" s="49" t="n"/>
      <c r="AF127" s="49" t="n"/>
      <c r="AG127" s="49" t="n"/>
      <c r="AH127" s="49" t="n"/>
      <c r="AI127" s="49" t="n"/>
    </row>
    <row r="128">
      <c r="A128" s="5" t="n"/>
      <c r="B128" s="49" t="n"/>
      <c r="C128" s="49" t="n"/>
      <c r="D128" s="49" t="n"/>
      <c r="E128" s="49" t="n"/>
      <c r="F128" s="49" t="n"/>
      <c r="G128" s="49" t="n"/>
      <c r="H128" s="49" t="n"/>
      <c r="I128" s="49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  <c r="AA128" s="49" t="n"/>
      <c r="AB128" s="49" t="n"/>
      <c r="AC128" s="49" t="n"/>
      <c r="AD128" s="49" t="n"/>
      <c r="AE128" s="49" t="n"/>
      <c r="AF128" s="49" t="n"/>
      <c r="AG128" s="49" t="n"/>
      <c r="AH128" s="49" t="n"/>
      <c r="AI128" s="49" t="n"/>
    </row>
    <row r="129">
      <c r="A129" s="5" t="n"/>
      <c r="B129" s="49" t="n"/>
      <c r="C129" s="49" t="n"/>
      <c r="D129" s="49" t="n"/>
      <c r="E129" s="49" t="n"/>
      <c r="F129" s="49" t="n"/>
      <c r="G129" s="49" t="n"/>
      <c r="H129" s="49" t="n"/>
      <c r="I129" s="49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  <c r="AA129" s="49" t="n"/>
      <c r="AB129" s="49" t="n"/>
      <c r="AC129" s="49" t="n"/>
      <c r="AD129" s="49" t="n"/>
      <c r="AE129" s="49" t="n"/>
      <c r="AF129" s="49" t="n"/>
      <c r="AG129" s="49" t="n"/>
      <c r="AH129" s="49" t="n"/>
      <c r="AI129" s="49" t="n"/>
    </row>
    <row r="130">
      <c r="A130" s="5" t="n"/>
      <c r="B130" s="49" t="n"/>
      <c r="C130" s="49" t="n"/>
      <c r="D130" s="49" t="n"/>
      <c r="E130" s="49" t="n"/>
      <c r="F130" s="49" t="n"/>
      <c r="G130" s="49" t="n"/>
      <c r="H130" s="49" t="n"/>
      <c r="I130" s="49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  <c r="AA130" s="49" t="n"/>
      <c r="AB130" s="49" t="n"/>
      <c r="AC130" s="49" t="n"/>
      <c r="AD130" s="49" t="n"/>
      <c r="AE130" s="49" t="n"/>
      <c r="AF130" s="49" t="n"/>
      <c r="AG130" s="49" t="n"/>
      <c r="AH130" s="49" t="n"/>
      <c r="AI130" s="49" t="n"/>
    </row>
    <row r="131">
      <c r="A131" s="5" t="n"/>
      <c r="B131" s="49" t="n"/>
      <c r="C131" s="49" t="n"/>
      <c r="D131" s="49" t="n"/>
      <c r="E131" s="49" t="n"/>
      <c r="F131" s="49" t="n"/>
      <c r="G131" s="49" t="n"/>
      <c r="H131" s="49" t="n"/>
      <c r="I131" s="49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  <c r="AA131" s="49" t="n"/>
      <c r="AB131" s="49" t="n"/>
      <c r="AC131" s="49" t="n"/>
      <c r="AD131" s="49" t="n"/>
      <c r="AE131" s="49" t="n"/>
      <c r="AF131" s="49" t="n"/>
      <c r="AG131" s="49" t="n"/>
      <c r="AH131" s="49" t="n"/>
      <c r="AI131" s="49" t="n"/>
    </row>
    <row r="132">
      <c r="A132" s="5" t="n"/>
      <c r="B132" s="49" t="n"/>
      <c r="C132" s="49" t="n"/>
      <c r="D132" s="49" t="n"/>
      <c r="E132" s="49" t="n"/>
      <c r="F132" s="49" t="n"/>
      <c r="G132" s="49" t="n"/>
      <c r="H132" s="49" t="n"/>
      <c r="I132" s="49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  <c r="AA132" s="49" t="n"/>
      <c r="AB132" s="49" t="n"/>
      <c r="AC132" s="49" t="n"/>
      <c r="AD132" s="49" t="n"/>
      <c r="AE132" s="49" t="n"/>
      <c r="AF132" s="49" t="n"/>
      <c r="AG132" s="49" t="n"/>
      <c r="AH132" s="49" t="n"/>
      <c r="AI132" s="49" t="n"/>
    </row>
    <row r="133">
      <c r="A133" s="5" t="n"/>
      <c r="B133" s="49" t="n"/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</row>
    <row r="134">
      <c r="A134" s="5" t="n"/>
      <c r="B134" s="49" t="n"/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</row>
    <row r="135">
      <c r="A135" s="5" t="n"/>
      <c r="B135" s="49" t="n"/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</row>
    <row r="136">
      <c r="A136" s="5" t="n"/>
      <c r="B136" s="49" t="n"/>
      <c r="C136" s="49" t="n"/>
      <c r="D136" s="49" t="n"/>
      <c r="E136" s="49" t="n"/>
      <c r="F136" s="49" t="n"/>
      <c r="G136" s="49" t="n"/>
      <c r="H136" s="49" t="n"/>
      <c r="I136" s="49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  <c r="AA136" s="49" t="n"/>
      <c r="AB136" s="49" t="n"/>
      <c r="AC136" s="49" t="n"/>
      <c r="AD136" s="49" t="n"/>
      <c r="AE136" s="49" t="n"/>
      <c r="AF136" s="49" t="n"/>
      <c r="AG136" s="49" t="n"/>
      <c r="AH136" s="49" t="n"/>
      <c r="AI136" s="49" t="n"/>
    </row>
    <row r="137">
      <c r="A137" s="5" t="n"/>
      <c r="B137" s="49" t="n"/>
      <c r="C137" s="49" t="n"/>
      <c r="D137" s="49" t="n"/>
      <c r="E137" s="49" t="n"/>
      <c r="F137" s="49" t="n"/>
      <c r="G137" s="49" t="n"/>
      <c r="H137" s="49" t="n"/>
      <c r="I137" s="49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  <c r="AA137" s="49" t="n"/>
      <c r="AB137" s="49" t="n"/>
      <c r="AC137" s="49" t="n"/>
      <c r="AD137" s="49" t="n"/>
      <c r="AE137" s="49" t="n"/>
      <c r="AF137" s="49" t="n"/>
      <c r="AG137" s="49" t="n"/>
      <c r="AH137" s="49" t="n"/>
      <c r="AI137" s="49" t="n"/>
    </row>
    <row r="138">
      <c r="A138" s="5" t="n"/>
      <c r="B138" s="49" t="n"/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</row>
    <row r="139">
      <c r="A139" s="5" t="n"/>
      <c r="B139" s="49" t="n"/>
      <c r="C139" s="49" t="n"/>
      <c r="D139" s="49" t="n"/>
      <c r="E139" s="49" t="n"/>
      <c r="F139" s="49" t="n"/>
      <c r="G139" s="49" t="n"/>
      <c r="H139" s="49" t="n"/>
      <c r="I139" s="49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  <c r="AA139" s="49" t="n"/>
      <c r="AB139" s="49" t="n"/>
      <c r="AC139" s="49" t="n"/>
      <c r="AD139" s="49" t="n"/>
      <c r="AE139" s="49" t="n"/>
      <c r="AF139" s="49" t="n"/>
      <c r="AG139" s="49" t="n"/>
      <c r="AH139" s="49" t="n"/>
      <c r="AI139" s="49" t="n"/>
    </row>
    <row r="140">
      <c r="A140" s="5" t="n"/>
      <c r="B140" s="49" t="n"/>
      <c r="C140" s="49" t="n"/>
      <c r="D140" s="49" t="n"/>
      <c r="E140" s="49" t="n"/>
      <c r="F140" s="49" t="n"/>
      <c r="G140" s="49" t="n"/>
      <c r="H140" s="49" t="n"/>
      <c r="I140" s="49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  <c r="AA140" s="49" t="n"/>
      <c r="AB140" s="49" t="n"/>
      <c r="AC140" s="49" t="n"/>
      <c r="AD140" s="49" t="n"/>
      <c r="AE140" s="49" t="n"/>
      <c r="AF140" s="49" t="n"/>
      <c r="AG140" s="49" t="n"/>
      <c r="AH140" s="49" t="n"/>
      <c r="AI140" s="49" t="n"/>
    </row>
    <row r="141">
      <c r="A141" s="5" t="n"/>
      <c r="B141" s="49" t="n"/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</row>
    <row r="142">
      <c r="A142" s="5" t="n"/>
      <c r="B142" s="49" t="n"/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</row>
    <row r="143">
      <c r="A143" s="5" t="n"/>
      <c r="B143" s="49" t="n"/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</row>
    <row r="144">
      <c r="A144" s="5" t="n"/>
      <c r="B144" s="49" t="n"/>
      <c r="C144" s="49" t="n"/>
      <c r="D144" s="49" t="n"/>
      <c r="E144" s="49" t="n"/>
      <c r="F144" s="49" t="n"/>
      <c r="G144" s="49" t="n"/>
      <c r="H144" s="49" t="n"/>
      <c r="I144" s="49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  <c r="X144" s="49" t="n"/>
      <c r="Y144" s="49" t="n"/>
      <c r="Z144" s="49" t="n"/>
      <c r="AA144" s="49" t="n"/>
      <c r="AB144" s="49" t="n"/>
      <c r="AC144" s="49" t="n"/>
      <c r="AD144" s="49" t="n"/>
      <c r="AE144" s="49" t="n"/>
      <c r="AF144" s="49" t="n"/>
      <c r="AG144" s="49" t="n"/>
      <c r="AH144" s="49" t="n"/>
      <c r="AI144" s="49" t="n"/>
    </row>
    <row r="145">
      <c r="A145" s="5" t="n"/>
      <c r="B145" s="49" t="n"/>
      <c r="C145" s="49" t="n"/>
      <c r="D145" s="49" t="n"/>
      <c r="E145" s="49" t="n"/>
      <c r="F145" s="49" t="n"/>
      <c r="G145" s="49" t="n"/>
      <c r="H145" s="49" t="n"/>
      <c r="I145" s="49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  <c r="X145" s="49" t="n"/>
      <c r="Y145" s="49" t="n"/>
      <c r="Z145" s="49" t="n"/>
      <c r="AA145" s="49" t="n"/>
      <c r="AB145" s="49" t="n"/>
      <c r="AC145" s="49" t="n"/>
      <c r="AD145" s="49" t="n"/>
      <c r="AE145" s="49" t="n"/>
      <c r="AF145" s="49" t="n"/>
      <c r="AG145" s="49" t="n"/>
      <c r="AH145" s="49" t="n"/>
      <c r="AI145" s="49" t="n"/>
    </row>
    <row r="146">
      <c r="A146" s="6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  <c r="AH146" s="50" t="n"/>
      <c r="AI146" s="50" t="n"/>
    </row>
    <row r="147">
      <c r="A147" s="5" t="n"/>
      <c r="B147" s="49" t="n"/>
      <c r="C147" s="49" t="n"/>
      <c r="D147" s="49" t="n"/>
      <c r="E147" s="49" t="n"/>
      <c r="F147" s="49" t="n"/>
      <c r="G147" s="49" t="n"/>
      <c r="H147" s="49" t="n"/>
      <c r="I147" s="49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  <c r="X147" s="49" t="n"/>
      <c r="Y147" s="49" t="n"/>
      <c r="Z147" s="49" t="n"/>
      <c r="AA147" s="49" t="n"/>
      <c r="AB147" s="49" t="n"/>
      <c r="AC147" s="49" t="n"/>
      <c r="AD147" s="49" t="n"/>
      <c r="AE147" s="49" t="n"/>
      <c r="AF147" s="49" t="n"/>
      <c r="AG147" s="49" t="n"/>
      <c r="AH147" s="49" t="n"/>
      <c r="AI147" s="49" t="n"/>
    </row>
    <row r="148">
      <c r="A148" s="6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  <c r="AH148" s="50" t="n"/>
      <c r="AI148" s="50" t="n"/>
    </row>
    <row r="150">
      <c r="B150" s="159" t="n"/>
      <c r="C150" s="159" t="n"/>
      <c r="D150" s="159" t="n"/>
      <c r="E150" s="159" t="n"/>
      <c r="F150" s="159" t="n"/>
      <c r="G150" s="159" t="n"/>
      <c r="H150" s="159" t="n"/>
      <c r="I150" s="159" t="n"/>
      <c r="J150" s="159" t="n"/>
      <c r="K150" s="159" t="n"/>
      <c r="L150" s="159" t="n"/>
    </row>
    <row r="151">
      <c r="B151" s="159" t="n"/>
      <c r="C151" s="159" t="n"/>
      <c r="D151" s="159" t="n"/>
      <c r="E151" s="159" t="n"/>
      <c r="F151" s="159" t="n"/>
      <c r="G151" s="159" t="n"/>
      <c r="H151" s="159" t="n"/>
      <c r="I151" s="159" t="n"/>
      <c r="J151" s="159" t="n"/>
      <c r="K151" s="159" t="n"/>
      <c r="L151" s="159" t="n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width="39.83203125" customWidth="1" style="163" min="1" max="1"/>
    <col width="11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>
        <f>'AEO T29 Cement'!C25/'AEO T29 Cement'!C27</f>
        <v/>
      </c>
      <c r="C14">
        <f>'AEO T29 Cement'!D25/'AEO T29 Cement'!D27</f>
        <v/>
      </c>
      <c r="D14">
        <f>'AEO T29 Cement'!E25/'AEO T29 Cement'!E27</f>
        <v/>
      </c>
      <c r="E14">
        <f>'AEO T29 Cement'!F25/'AEO T29 Cement'!F27</f>
        <v/>
      </c>
      <c r="F14">
        <f>'AEO T29 Cement'!G25/'AEO T29 Cement'!G27</f>
        <v/>
      </c>
      <c r="G14">
        <f>'AEO T29 Cement'!H25/'AEO T29 Cement'!H27</f>
        <v/>
      </c>
      <c r="H14">
        <f>'AEO T29 Cement'!I25/'AEO T29 Cement'!I27</f>
        <v/>
      </c>
      <c r="I14">
        <f>'AEO T29 Cement'!J25/'AEO T29 Cement'!J27</f>
        <v/>
      </c>
      <c r="J14">
        <f>'AEO T29 Cement'!K25/'AEO T29 Cement'!K27</f>
        <v/>
      </c>
      <c r="K14">
        <f>'AEO T29 Cement'!L25/'AEO T29 Cement'!L27</f>
        <v/>
      </c>
      <c r="L14">
        <f>'AEO T29 Cement'!M25/'AEO T29 Cement'!M27</f>
        <v/>
      </c>
      <c r="M14">
        <f>'AEO T29 Cement'!N25/'AEO T29 Cement'!N27</f>
        <v/>
      </c>
      <c r="N14">
        <f>'AEO T29 Cement'!O25/'AEO T29 Cement'!O27</f>
        <v/>
      </c>
      <c r="O14">
        <f>'AEO T29 Cement'!P25/'AEO T29 Cement'!P27</f>
        <v/>
      </c>
      <c r="P14">
        <f>'AEO T29 Cement'!Q25/'AEO T29 Cement'!Q27</f>
        <v/>
      </c>
      <c r="Q14">
        <f>'AEO T29 Cement'!R25/'AEO T29 Cement'!R27</f>
        <v/>
      </c>
      <c r="R14">
        <f>'AEO T29 Cement'!S25/'AEO T29 Cement'!S27</f>
        <v/>
      </c>
      <c r="S14">
        <f>'AEO T29 Cement'!T25/'AEO T29 Cement'!T27</f>
        <v/>
      </c>
      <c r="T14">
        <f>'AEO T29 Cement'!U25/'AEO T29 Cement'!U27</f>
        <v/>
      </c>
      <c r="U14">
        <f>'AEO T29 Cement'!V25/'AEO T29 Cement'!V27</f>
        <v/>
      </c>
      <c r="V14">
        <f>'AEO T29 Cement'!W25/'AEO T29 Cement'!W27</f>
        <v/>
      </c>
      <c r="W14">
        <f>'AEO T29 Cement'!X25/'AEO T29 Cement'!X27</f>
        <v/>
      </c>
      <c r="X14">
        <f>'AEO T29 Cement'!Y25/'AEO T29 Cement'!Y27</f>
        <v/>
      </c>
      <c r="Y14">
        <f>'AEO T29 Cement'!Z25/'AEO T29 Cement'!Z27</f>
        <v/>
      </c>
      <c r="Z14">
        <f>'AEO T29 Cement'!AA25/'AEO T29 Cement'!AA27</f>
        <v/>
      </c>
      <c r="AA14">
        <f>'AEO T29 Cement'!AB25/'AEO T29 Cement'!AB27</f>
        <v/>
      </c>
      <c r="AB14">
        <f>'AEO T29 Cement'!AC25/'AEO T29 Cement'!AC27</f>
        <v/>
      </c>
      <c r="AC14">
        <f>'AEO T29 Cement'!AD25/'AEO T29 Cement'!AD27</f>
        <v/>
      </c>
      <c r="AD14">
        <f>'AEO T29 Cement'!AE25/'AEO T29 Cement'!AE27</f>
        <v/>
      </c>
      <c r="AE14">
        <f>'AEO T29 Cement'!AF25/'AEO T29 Cement'!AF27</f>
        <v/>
      </c>
      <c r="AF14">
        <f>'AEO T29 Cement'!AG25/'AEO T29 Cement'!AG27</f>
        <v/>
      </c>
    </row>
    <row r="15">
      <c r="A15" s="12" t="inlineStr">
        <is>
          <t>iron and steel 241</t>
        </is>
      </c>
      <c r="B15" s="125">
        <f>1-Calcs!C28</f>
        <v/>
      </c>
      <c r="C15" s="125">
        <f>1-Calcs!D28</f>
        <v/>
      </c>
      <c r="D15" s="125">
        <f>1-Calcs!E28</f>
        <v/>
      </c>
      <c r="E15" s="125">
        <f>1-Calcs!F28</f>
        <v/>
      </c>
      <c r="F15" s="125">
        <f>1-Calcs!G28</f>
        <v/>
      </c>
      <c r="G15" s="125">
        <f>1-Calcs!H28</f>
        <v/>
      </c>
      <c r="H15" s="125">
        <f>1-Calcs!I28</f>
        <v/>
      </c>
      <c r="I15" s="125">
        <f>1-Calcs!J28</f>
        <v/>
      </c>
      <c r="J15" s="125">
        <f>1-Calcs!K28</f>
        <v/>
      </c>
      <c r="K15" s="125">
        <f>1-Calcs!L28</f>
        <v/>
      </c>
      <c r="L15" s="125">
        <f>1-Calcs!M28</f>
        <v/>
      </c>
      <c r="M15" s="125">
        <f>1-Calcs!N28</f>
        <v/>
      </c>
      <c r="N15" s="125">
        <f>1-Calcs!O28</f>
        <v/>
      </c>
      <c r="O15" s="125">
        <f>1-Calcs!P28</f>
        <v/>
      </c>
      <c r="P15" s="125">
        <f>1-Calcs!Q28</f>
        <v/>
      </c>
      <c r="Q15" s="125">
        <f>1-Calcs!R28</f>
        <v/>
      </c>
      <c r="R15" s="125">
        <f>1-Calcs!S28</f>
        <v/>
      </c>
      <c r="S15" s="125">
        <f>1-Calcs!T28</f>
        <v/>
      </c>
      <c r="T15" s="125">
        <f>1-Calcs!U28</f>
        <v/>
      </c>
      <c r="U15" s="125">
        <f>1-Calcs!V28</f>
        <v/>
      </c>
      <c r="V15" s="125">
        <f>1-Calcs!W28</f>
        <v/>
      </c>
      <c r="W15" s="125">
        <f>1-Calcs!X28</f>
        <v/>
      </c>
      <c r="X15" s="125">
        <f>1-Calcs!Y28</f>
        <v/>
      </c>
      <c r="Y15" s="125">
        <f>1-Calcs!Z28</f>
        <v/>
      </c>
      <c r="Z15" s="125">
        <f>1-Calcs!AA28</f>
        <v/>
      </c>
      <c r="AA15" s="125">
        <f>1-Calcs!AB28</f>
        <v/>
      </c>
      <c r="AB15" s="125">
        <f>1-Calcs!AC28</f>
        <v/>
      </c>
      <c r="AC15" s="125">
        <f>1-Calcs!AD28</f>
        <v/>
      </c>
      <c r="AD15" s="125">
        <f>1-Calcs!AE28</f>
        <v/>
      </c>
      <c r="AE15" s="125">
        <f>1-Calcs!AF28</f>
        <v/>
      </c>
      <c r="AF15" s="125">
        <f>1-Calcs!AG28</f>
        <v/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3" min="1" max="1"/>
    <col width="10.664062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>
        <f>'AEO T24 Refining'!C28/'AEO T24 Refining'!C27</f>
        <v/>
      </c>
      <c r="C10">
        <f>'AEO T24 Refining'!D28/'AEO T24 Refining'!D27</f>
        <v/>
      </c>
      <c r="D10">
        <f>'AEO T24 Refining'!E28/'AEO T24 Refining'!E27</f>
        <v/>
      </c>
      <c r="E10">
        <f>'AEO T24 Refining'!F28/'AEO T24 Refining'!F27</f>
        <v/>
      </c>
      <c r="F10">
        <f>'AEO T24 Refining'!G28/'AEO T24 Refining'!G27</f>
        <v/>
      </c>
      <c r="G10">
        <f>'AEO T24 Refining'!H28/'AEO T24 Refining'!H27</f>
        <v/>
      </c>
      <c r="H10">
        <f>'AEO T24 Refining'!I28/'AEO T24 Refining'!I27</f>
        <v/>
      </c>
      <c r="I10">
        <f>'AEO T24 Refining'!J28/'AEO T24 Refining'!J27</f>
        <v/>
      </c>
      <c r="J10">
        <f>'AEO T24 Refining'!K28/'AEO T24 Refining'!K27</f>
        <v/>
      </c>
      <c r="K10">
        <f>'AEO T24 Refining'!L28/'AEO T24 Refining'!L27</f>
        <v/>
      </c>
      <c r="L10">
        <f>'AEO T24 Refining'!M28/'AEO T24 Refining'!M27</f>
        <v/>
      </c>
      <c r="M10">
        <f>'AEO T24 Refining'!N28/'AEO T24 Refining'!N27</f>
        <v/>
      </c>
      <c r="N10">
        <f>'AEO T24 Refining'!O28/'AEO T24 Refining'!O27</f>
        <v/>
      </c>
      <c r="O10">
        <f>'AEO T24 Refining'!P28/'AEO T24 Refining'!P27</f>
        <v/>
      </c>
      <c r="P10">
        <f>'AEO T24 Refining'!Q28/'AEO T24 Refining'!Q27</f>
        <v/>
      </c>
      <c r="Q10">
        <f>'AEO T24 Refining'!R28/'AEO T24 Refining'!R27</f>
        <v/>
      </c>
      <c r="R10">
        <f>'AEO T24 Refining'!S28/'AEO T24 Refining'!S27</f>
        <v/>
      </c>
      <c r="S10">
        <f>'AEO T24 Refining'!T28/'AEO T24 Refining'!T27</f>
        <v/>
      </c>
      <c r="T10">
        <f>'AEO T24 Refining'!U28/'AEO T24 Refining'!U27</f>
        <v/>
      </c>
      <c r="U10">
        <f>'AEO T24 Refining'!V28/'AEO T24 Refining'!V27</f>
        <v/>
      </c>
      <c r="V10">
        <f>'AEO T24 Refining'!W28/'AEO T24 Refining'!W27</f>
        <v/>
      </c>
      <c r="W10">
        <f>'AEO T24 Refining'!X28/'AEO T24 Refining'!X27</f>
        <v/>
      </c>
      <c r="X10">
        <f>'AEO T24 Refining'!Y28/'AEO T24 Refining'!Y27</f>
        <v/>
      </c>
      <c r="Y10">
        <f>'AEO T24 Refining'!Z28/'AEO T24 Refining'!Z27</f>
        <v/>
      </c>
      <c r="Z10">
        <f>'AEO T24 Refining'!AA28/'AEO T24 Refining'!AA27</f>
        <v/>
      </c>
      <c r="AA10">
        <f>'AEO T24 Refining'!AB28/'AEO T24 Refining'!AB27</f>
        <v/>
      </c>
      <c r="AB10">
        <f>'AEO T24 Refining'!AC28/'AEO T24 Refining'!AC27</f>
        <v/>
      </c>
      <c r="AC10">
        <f>'AEO T24 Refining'!AD28/'AEO T24 Refining'!AD27</f>
        <v/>
      </c>
      <c r="AD10">
        <f>'AEO T24 Refining'!AE28/'AEO T24 Refining'!AE27</f>
        <v/>
      </c>
      <c r="AE10">
        <f>'AEO T24 Refining'!AF28/'AEO T24 Refining'!AF27</f>
        <v/>
      </c>
      <c r="AF10">
        <f>'AEO T24 Refining'!AG28/'AEO T24 Refining'!AG27</f>
        <v/>
      </c>
    </row>
    <row r="11">
      <c r="A11" t="inlineStr">
        <is>
          <t>chemicals 20</t>
        </is>
      </c>
      <c r="B11" s="125">
        <f>1-Calcs!C29</f>
        <v/>
      </c>
      <c r="C11" s="125">
        <f>1-Calcs!D29</f>
        <v/>
      </c>
      <c r="D11" s="125">
        <f>1-Calcs!E29</f>
        <v/>
      </c>
      <c r="E11" s="125">
        <f>1-Calcs!F29</f>
        <v/>
      </c>
      <c r="F11" s="125">
        <f>1-Calcs!G29</f>
        <v/>
      </c>
      <c r="G11" s="125">
        <f>1-Calcs!H29</f>
        <v/>
      </c>
      <c r="H11" s="125">
        <f>1-Calcs!I29</f>
        <v/>
      </c>
      <c r="I11" s="125">
        <f>1-Calcs!J29</f>
        <v/>
      </c>
      <c r="J11" s="125">
        <f>1-Calcs!K29</f>
        <v/>
      </c>
      <c r="K11" s="125">
        <f>1-Calcs!L29</f>
        <v/>
      </c>
      <c r="L11" s="125">
        <f>1-Calcs!M29</f>
        <v/>
      </c>
      <c r="M11" s="125">
        <f>1-Calcs!N29</f>
        <v/>
      </c>
      <c r="N11" s="125">
        <f>1-Calcs!O29</f>
        <v/>
      </c>
      <c r="O11" s="125">
        <f>1-Calcs!P29</f>
        <v/>
      </c>
      <c r="P11" s="125">
        <f>1-Calcs!Q29</f>
        <v/>
      </c>
      <c r="Q11" s="125">
        <f>1-Calcs!R29</f>
        <v/>
      </c>
      <c r="R11" s="125">
        <f>1-Calcs!S29</f>
        <v/>
      </c>
      <c r="S11" s="125">
        <f>1-Calcs!T29</f>
        <v/>
      </c>
      <c r="T11" s="125">
        <f>1-Calcs!U29</f>
        <v/>
      </c>
      <c r="U11" s="125">
        <f>1-Calcs!V29</f>
        <v/>
      </c>
      <c r="V11" s="125">
        <f>1-Calcs!W29</f>
        <v/>
      </c>
      <c r="W11" s="125">
        <f>1-Calcs!X29</f>
        <v/>
      </c>
      <c r="X11" s="125">
        <f>1-Calcs!Y29</f>
        <v/>
      </c>
      <c r="Y11" s="125">
        <f>1-Calcs!Z29</f>
        <v/>
      </c>
      <c r="Z11" s="125">
        <f>1-Calcs!AA29</f>
        <v/>
      </c>
      <c r="AA11" s="125">
        <f>1-Calcs!AB29</f>
        <v/>
      </c>
      <c r="AB11" s="125">
        <f>1-Calcs!AC29</f>
        <v/>
      </c>
      <c r="AC11" s="125">
        <f>1-Calcs!AD29</f>
        <v/>
      </c>
      <c r="AD11" s="125">
        <f>1-Calcs!AE29</f>
        <v/>
      </c>
      <c r="AE11" s="125">
        <f>1-Calcs!AF29</f>
        <v/>
      </c>
      <c r="AF11" s="125">
        <f>1-Calcs!AG29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.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8" t="n">
        <v>2020</v>
      </c>
      <c r="C1" s="8" t="n">
        <v>2021</v>
      </c>
      <c r="D1" s="8" t="n">
        <v>2022</v>
      </c>
      <c r="E1" s="8" t="n">
        <v>2023</v>
      </c>
      <c r="F1" s="8" t="n">
        <v>2024</v>
      </c>
      <c r="G1" s="8" t="n">
        <v>2025</v>
      </c>
      <c r="H1" s="8" t="n">
        <v>2026</v>
      </c>
      <c r="I1" s="8" t="n">
        <v>2027</v>
      </c>
      <c r="J1" s="8" t="n">
        <v>2028</v>
      </c>
      <c r="K1" s="8" t="n">
        <v>2029</v>
      </c>
      <c r="L1" s="8" t="n">
        <v>2030</v>
      </c>
      <c r="M1" s="8" t="n">
        <v>2031</v>
      </c>
      <c r="N1" s="8" t="n">
        <v>2032</v>
      </c>
      <c r="O1" s="8" t="n">
        <v>2033</v>
      </c>
      <c r="P1" s="8" t="n">
        <v>2034</v>
      </c>
      <c r="Q1" s="8" t="n">
        <v>2035</v>
      </c>
      <c r="R1" s="8" t="n">
        <v>2036</v>
      </c>
      <c r="S1" s="8" t="n">
        <v>2037</v>
      </c>
      <c r="T1" s="8" t="n">
        <v>2038</v>
      </c>
      <c r="U1" s="8" t="n">
        <v>2039</v>
      </c>
      <c r="V1" s="8" t="n">
        <v>2040</v>
      </c>
      <c r="W1" s="8" t="n">
        <v>2041</v>
      </c>
      <c r="X1" s="8" t="n">
        <v>2042</v>
      </c>
      <c r="Y1" s="8" t="n">
        <v>2043</v>
      </c>
      <c r="Z1" s="8" t="n">
        <v>2044</v>
      </c>
      <c r="AA1" s="8" t="n">
        <v>2045</v>
      </c>
      <c r="AB1" s="8" t="n">
        <v>2046</v>
      </c>
      <c r="AC1" s="8" t="n">
        <v>2047</v>
      </c>
      <c r="AD1" s="8" t="n">
        <v>2048</v>
      </c>
      <c r="AE1" s="8" t="n">
        <v>2049</v>
      </c>
      <c r="AF1" s="8" t="n">
        <v>2050</v>
      </c>
      <c r="AG1" s="8" t="n"/>
      <c r="AH1" s="8" t="n"/>
      <c r="AI1" s="8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.8320312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9.1640625" customWidth="1" style="163" min="2" max="3"/>
    <col width="9.1640625" customWidth="1" style="163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D30" sqref="AD30"/>
    </sheetView>
  </sheetViews>
  <sheetFormatPr baseColWidth="10" defaultColWidth="9.1640625" defaultRowHeight="15"/>
  <cols>
    <col width="39.83203125" customWidth="1" style="163" min="1" max="1"/>
    <col width="11.33203125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pulp paper and printing 17T18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refined petroleum and coke 19</t>
        </is>
      </c>
      <c r="B10" s="125">
        <f>1-Calcs!C30</f>
        <v/>
      </c>
      <c r="C10" s="125">
        <f>1-Calcs!D30</f>
        <v/>
      </c>
      <c r="D10" s="125">
        <f>1-Calcs!E30</f>
        <v/>
      </c>
      <c r="E10" s="125">
        <f>1-Calcs!F30</f>
        <v/>
      </c>
      <c r="F10" s="125">
        <f>1-Calcs!G30</f>
        <v/>
      </c>
      <c r="G10" s="125">
        <f>1-Calcs!H30</f>
        <v/>
      </c>
      <c r="H10" s="125">
        <f>1-Calcs!I30</f>
        <v/>
      </c>
      <c r="I10" s="125">
        <f>1-Calcs!J30</f>
        <v/>
      </c>
      <c r="J10" s="125">
        <f>1-Calcs!K30</f>
        <v/>
      </c>
      <c r="K10" s="125">
        <f>1-Calcs!L30</f>
        <v/>
      </c>
      <c r="L10" s="125">
        <f>1-Calcs!M30</f>
        <v/>
      </c>
      <c r="M10" s="125">
        <f>1-Calcs!N30</f>
        <v/>
      </c>
      <c r="N10" s="125">
        <f>1-Calcs!O30</f>
        <v/>
      </c>
      <c r="O10" s="125">
        <f>1-Calcs!P30</f>
        <v/>
      </c>
      <c r="P10" s="125">
        <f>1-Calcs!Q30</f>
        <v/>
      </c>
      <c r="Q10" s="125">
        <f>1-Calcs!R30</f>
        <v/>
      </c>
      <c r="R10" s="125">
        <f>1-Calcs!S30</f>
        <v/>
      </c>
      <c r="S10" s="125">
        <f>1-Calcs!T30</f>
        <v/>
      </c>
      <c r="T10" s="125">
        <f>1-Calcs!U30</f>
        <v/>
      </c>
      <c r="U10" s="125">
        <f>1-Calcs!V30</f>
        <v/>
      </c>
      <c r="V10" s="125">
        <f>1-Calcs!W30</f>
        <v/>
      </c>
      <c r="W10" s="125">
        <f>1-Calcs!X30</f>
        <v/>
      </c>
      <c r="X10" s="125">
        <f>1-Calcs!Y30</f>
        <v/>
      </c>
      <c r="Y10" s="125">
        <f>1-Calcs!Z30</f>
        <v/>
      </c>
      <c r="Z10" s="125">
        <f>1-Calcs!AA30</f>
        <v/>
      </c>
      <c r="AA10" s="125">
        <f>1-Calcs!AB30</f>
        <v/>
      </c>
      <c r="AB10" s="125">
        <f>1-Calcs!AC30</f>
        <v/>
      </c>
      <c r="AC10" s="125">
        <f>1-Calcs!AD30</f>
        <v/>
      </c>
      <c r="AD10" s="125">
        <f>1-Calcs!AE30</f>
        <v/>
      </c>
      <c r="AE10" s="125">
        <f>1-Calcs!AF30</f>
        <v/>
      </c>
      <c r="AF10" s="125">
        <f>1-Calcs!AG30</f>
        <v/>
      </c>
    </row>
    <row r="11">
      <c r="A11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iron and steel 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computers and electronics 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other machinery 28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3" min="1" max="1"/>
    <col width="12.5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s="125">
        <f>1-Calcs!C31</f>
        <v/>
      </c>
      <c r="C11" s="125">
        <f>1-Calcs!D31</f>
        <v/>
      </c>
      <c r="D11" s="125">
        <f>1-Calcs!E31</f>
        <v/>
      </c>
      <c r="E11" s="125">
        <f>1-Calcs!F31</f>
        <v/>
      </c>
      <c r="F11" s="125">
        <f>1-Calcs!G31</f>
        <v/>
      </c>
      <c r="G11" s="125">
        <f>1-Calcs!H31</f>
        <v/>
      </c>
      <c r="H11" s="125">
        <f>1-Calcs!I31</f>
        <v/>
      </c>
      <c r="I11" s="125">
        <f>1-Calcs!J31</f>
        <v/>
      </c>
      <c r="J11" s="125">
        <f>1-Calcs!K31</f>
        <v/>
      </c>
      <c r="K11" s="125">
        <f>1-Calcs!L31</f>
        <v/>
      </c>
      <c r="L11" s="125">
        <f>1-Calcs!M31</f>
        <v/>
      </c>
      <c r="M11" s="125">
        <f>1-Calcs!N31</f>
        <v/>
      </c>
      <c r="N11" s="125">
        <f>1-Calcs!O31</f>
        <v/>
      </c>
      <c r="O11" s="125">
        <f>1-Calcs!P31</f>
        <v/>
      </c>
      <c r="P11" s="125">
        <f>1-Calcs!Q31</f>
        <v/>
      </c>
      <c r="Q11" s="125">
        <f>1-Calcs!R31</f>
        <v/>
      </c>
      <c r="R11" s="125">
        <f>1-Calcs!S31</f>
        <v/>
      </c>
      <c r="S11" s="125">
        <f>1-Calcs!T31</f>
        <v/>
      </c>
      <c r="T11" s="125">
        <f>1-Calcs!U31</f>
        <v/>
      </c>
      <c r="U11" s="125">
        <f>1-Calcs!V31</f>
        <v/>
      </c>
      <c r="V11" s="125">
        <f>1-Calcs!W31</f>
        <v/>
      </c>
      <c r="W11" s="125">
        <f>1-Calcs!X31</f>
        <v/>
      </c>
      <c r="X11" s="125">
        <f>1-Calcs!Y31</f>
        <v/>
      </c>
      <c r="Y11" s="125">
        <f>1-Calcs!Z31</f>
        <v/>
      </c>
      <c r="Z11" s="125">
        <f>1-Calcs!AA31</f>
        <v/>
      </c>
      <c r="AA11" s="125">
        <f>1-Calcs!AB31</f>
        <v/>
      </c>
      <c r="AB11" s="125">
        <f>1-Calcs!AC31</f>
        <v/>
      </c>
      <c r="AC11" s="125">
        <f>1-Calcs!AD31</f>
        <v/>
      </c>
      <c r="AD11" s="125">
        <f>1-Calcs!AE31</f>
        <v/>
      </c>
      <c r="AE11" s="125">
        <f>1-Calcs!AF31</f>
        <v/>
      </c>
      <c r="AF11" s="125">
        <f>1-Calcs!AG31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width="39.83203125" customWidth="1" style="163" min="1" max="1"/>
    <col width="9.1640625" customWidth="1" style="163" min="2" max="3"/>
    <col width="9.1640625" customWidth="1" style="163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2021-06-21T22:05:15Z</dcterms:modified>
  <cp:lastModifiedBy>Microsoft Office User</cp:lastModifiedBy>
</cp:coreProperties>
</file>