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M/geoeng/DACD/"/>
    </mc:Choice>
  </mc:AlternateContent>
  <xr:revisionPtr revIDLastSave="0" documentId="8_{78F0148A-9359-7842-A297-35BE58D7960A}" xr6:coauthVersionLast="46" xr6:coauthVersionMax="46" xr10:uidLastSave="{00000000-0000-0000-0000-000000000000}"/>
  <bookViews>
    <workbookView xWindow="0" yWindow="460" windowWidth="23420" windowHeight="15740" xr2:uid="{00000000-000D-0000-FFFF-FFFF00000000}"/>
  </bookViews>
  <sheets>
    <sheet name="About" sheetId="1" r:id="rId1"/>
    <sheet name="Data" sheetId="2" r:id="rId2"/>
    <sheet name="State Downscale" sheetId="7" r:id="rId3"/>
    <sheet name="DACD-potential" sheetId="3" r:id="rId4"/>
    <sheet name="DACD-energyintensity" sheetId="5" r:id="rId5"/>
    <sheet name="DACD-cape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B2" i="7" s="1"/>
  <c r="AI2" i="3" s="1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B2" i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AE2" i="3" l="1"/>
  <c r="AF2" i="3"/>
  <c r="AG2" i="3"/>
  <c r="AH2" i="3"/>
  <c r="B2" i="5"/>
  <c r="D2" i="5" l="1"/>
  <c r="L2" i="5"/>
  <c r="T2" i="5"/>
  <c r="AB2" i="5"/>
  <c r="E2" i="5"/>
  <c r="M2" i="5"/>
  <c r="U2" i="5"/>
  <c r="AC2" i="5"/>
  <c r="C2" i="5"/>
  <c r="O2" i="5"/>
  <c r="AE2" i="5"/>
  <c r="H2" i="5"/>
  <c r="X2" i="5"/>
  <c r="I2" i="5"/>
  <c r="Q2" i="5"/>
  <c r="Y2" i="5"/>
  <c r="AG2" i="5"/>
  <c r="AH2" i="5"/>
  <c r="K2" i="5"/>
  <c r="AA2" i="5"/>
  <c r="F2" i="5"/>
  <c r="N2" i="5"/>
  <c r="V2" i="5"/>
  <c r="AD2" i="5"/>
  <c r="G2" i="5"/>
  <c r="W2" i="5"/>
  <c r="P2" i="5"/>
  <c r="AF2" i="5"/>
  <c r="S2" i="5"/>
  <c r="AI2" i="5"/>
  <c r="J2" i="5"/>
  <c r="R2" i="5"/>
  <c r="Z2" i="5"/>
  <c r="B2" i="6"/>
  <c r="B4" i="5"/>
  <c r="D2" i="6" l="1"/>
  <c r="E2" i="6"/>
  <c r="M2" i="6"/>
  <c r="U2" i="6"/>
  <c r="AC2" i="6"/>
  <c r="F2" i="6"/>
  <c r="N2" i="6"/>
  <c r="V2" i="6"/>
  <c r="AD2" i="6"/>
  <c r="P2" i="6"/>
  <c r="AF2" i="6"/>
  <c r="Q2" i="6"/>
  <c r="R2" i="6"/>
  <c r="Z2" i="6"/>
  <c r="AH2" i="6"/>
  <c r="AI2" i="6"/>
  <c r="T2" i="6"/>
  <c r="AB2" i="6"/>
  <c r="G2" i="6"/>
  <c r="O2" i="6"/>
  <c r="W2" i="6"/>
  <c r="AE2" i="6"/>
  <c r="H2" i="6"/>
  <c r="Y2" i="6"/>
  <c r="AG2" i="6"/>
  <c r="AA2" i="6"/>
  <c r="L2" i="6"/>
  <c r="C2" i="6"/>
  <c r="X2" i="6"/>
  <c r="I2" i="6"/>
  <c r="J2" i="6"/>
  <c r="K2" i="6"/>
  <c r="S2" i="6"/>
  <c r="D4" i="5"/>
  <c r="L4" i="5"/>
  <c r="T4" i="5"/>
  <c r="AB4" i="5"/>
  <c r="E4" i="5"/>
  <c r="M4" i="5"/>
  <c r="U4" i="5"/>
  <c r="AC4" i="5"/>
  <c r="C4" i="5"/>
  <c r="O4" i="5"/>
  <c r="AE4" i="5"/>
  <c r="H4" i="5"/>
  <c r="X4" i="5"/>
  <c r="AF4" i="5"/>
  <c r="I4" i="5"/>
  <c r="Q4" i="5"/>
  <c r="Y4" i="5"/>
  <c r="AG4" i="5"/>
  <c r="J4" i="5"/>
  <c r="Z4" i="5"/>
  <c r="K4" i="5"/>
  <c r="AA4" i="5"/>
  <c r="F4" i="5"/>
  <c r="N4" i="5"/>
  <c r="V4" i="5"/>
  <c r="AD4" i="5"/>
  <c r="G4" i="5"/>
  <c r="W4" i="5"/>
  <c r="P4" i="5"/>
  <c r="R4" i="5"/>
  <c r="AH4" i="5"/>
  <c r="S4" i="5"/>
  <c r="AI4" i="5"/>
  <c r="B79" i="2"/>
  <c r="B84" i="2" s="1"/>
  <c r="C79" i="2"/>
  <c r="C84" i="2" s="1"/>
  <c r="C78" i="2"/>
  <c r="C83" i="2" s="1"/>
  <c r="D78" i="2"/>
  <c r="D83" i="2" s="1"/>
  <c r="E78" i="2"/>
  <c r="E83" i="2" s="1"/>
  <c r="B74" i="2"/>
  <c r="B65" i="2"/>
  <c r="C65" i="2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  <c r="AD2" i="3" l="1"/>
</calcChain>
</file>

<file path=xl/sharedStrings.xml><?xml version="1.0" encoding="utf-8"?>
<sst xmlns="http://schemas.openxmlformats.org/spreadsheetml/2006/main" count="279" uniqueCount="214">
  <si>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</si>
  <si>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</si>
  <si>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</si>
  <si>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</si>
  <si>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</si>
  <si>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</si>
  <si>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</si>
  <si>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</si>
  <si>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</si>
  <si>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</si>
  <si>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</si>
  <si>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</si>
  <si>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</si>
  <si>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</si>
  <si>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</si>
  <si>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</si>
  <si>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</si>
  <si>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</si>
  <si>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</si>
  <si>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</si>
  <si>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</si>
  <si>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</si>
  <si>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</si>
  <si>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</si>
  <si>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</si>
  <si>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</si>
  <si>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</si>
  <si>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</si>
  <si>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</si>
  <si>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</si>
  <si>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</si>
  <si>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</si>
  <si>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</si>
  <si>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</si>
  <si>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</si>
  <si>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</si>
  <si>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</si>
  <si>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</si>
  <si>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</si>
  <si>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</si>
  <si>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</si>
  <si>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</si>
  <si>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</si>
  <si>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</si>
  <si>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</si>
  <si>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</si>
  <si>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</si>
  <si>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</si>
  <si>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</si>
  <si>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</si>
  <si>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</si>
  <si>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</si>
  <si>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</si>
  <si>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</si>
  <si>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</si>
  <si>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</si>
  <si>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</si>
  <si>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</si>
  <si>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</si>
  <si>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</si>
  <si>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</si>
  <si>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</si>
  <si>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</si>
  <si>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</si>
  <si>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</si>
  <si>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</si>
  <si>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</si>
  <si>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</si>
  <si>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</si>
  <si>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</si>
  <si>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</si>
  <si>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</si>
  <si>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</si>
  <si>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</si>
  <si>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</si>
  <si>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</si>
  <si>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</si>
  <si>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</si>
  <si>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</si>
  <si>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</si>
  <si>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</si>
  <si>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</si>
  <si>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</si>
  <si>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</si>
  <si>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</si>
  <si>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</si>
  <si>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</si>
  <si>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State by State GDP (for downscaling, 2019)</t>
  </si>
  <si>
    <t xml:space="preserve">https://apps.bea.gov/itable/iTable.cfm?ReqID=70&amp;step=1#reqid=70&amp;step=1&amp;isuri=1 </t>
  </si>
  <si>
    <t>SAGDP1 Gross Domestic Product (GDP) summary, annual by state</t>
  </si>
  <si>
    <t xml:space="preserve">Real Gross Domestic Product (GDP) (Millions of chained 2012 dollars) </t>
  </si>
  <si>
    <t xml:space="preserve">Bureau of Economic Analysis </t>
  </si>
  <si>
    <t>State or DC</t>
  </si>
  <si>
    <t>GeoFips</t>
  </si>
  <si>
    <t>GeoName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</si>
  <si>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</si>
  <si>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</si>
  <si>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</si>
  <si>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</si>
  <si>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</si>
  <si>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</si>
  <si>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</si>
  <si>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</si>
  <si>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</si>
  <si>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</si>
  <si>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</si>
  <si>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</si>
  <si>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</si>
  <si>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</si>
  <si>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</si>
  <si>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</si>
  <si>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</si>
  <si>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</si>
  <si>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</si>
  <si>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</si>
  <si>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</si>
  <si>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</si>
  <si>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</si>
  <si>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</si>
  <si>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</si>
  <si>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</si>
  <si>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</si>
  <si>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</si>
  <si>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</si>
  <si>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</si>
  <si>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</si>
  <si>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</si>
  <si>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</si>
  <si>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</si>
  <si>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</si>
  <si>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</si>
  <si>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</si>
  <si>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</si>
  <si>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</si>
  <si>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</si>
  <si>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</si>
  <si>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</si>
  <si>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</si>
  <si>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</si>
  <si>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</si>
  <si>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</si>
  <si>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</si>
  <si>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</si>
  <si>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</si>
  <si>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</si>
  <si>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</si>
  <si>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</si>
  <si>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</si>
  <si>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</si>
  <si>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</si>
  <si>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</si>
  <si>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</si>
  <si>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</si>
  <si>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</si>
  <si>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</si>
  <si>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Legend / Footnotes:</t>
  </si>
  <si>
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</si>
  <si>
    <t>Last updated: October 2, 2020-- revised statistics for 1997-2019.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</si>
  <si>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</si>
  <si>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</si>
  <si>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</si>
  <si>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</si>
  <si>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</si>
  <si>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</si>
  <si>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</si>
  <si>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</si>
  <si>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</si>
  <si>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</si>
  <si>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</si>
  <si>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</si>
  <si>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</si>
  <si>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</si>
  <si>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</si>
  <si>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</si>
  <si>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</si>
  <si>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</si>
  <si>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</si>
  <si>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</si>
  <si>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</si>
  <si>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</si>
  <si>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</si>
  <si>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</si>
  <si>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</si>
  <si>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</si>
  <si>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</si>
  <si>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</si>
  <si>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</si>
  <si>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</si>
  <si>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</si>
  <si>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</si>
  <si>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</si>
  <si>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</si>
  <si>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</si>
  <si>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</si>
  <si>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</si>
  <si>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</si>
  <si>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</si>
  <si>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</si>
  <si>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</si>
  <si>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</si>
  <si>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</si>
  <si>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</si>
  <si>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</si>
  <si>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</si>
  <si>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</si>
  <si>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</si>
  <si>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</si>
  <si>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</si>
  <si>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GDP</t>
  </si>
  <si>
    <t>Bureau of Economic Analysis</t>
  </si>
  <si>
    <t>State GDP Annual Data</t>
  </si>
  <si>
    <t>State specific downscaling factor</t>
  </si>
  <si>
    <t>State downscaling</t>
  </si>
  <si>
    <t>Downcale DACD-potential is approximated based on the state's fraction of national GDP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</si>
</sst>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5" fillId="0" borderId="0" xfId="0" applyFont="1"/>
    <xf numFmtId="0" fontId="1" fillId="4" borderId="0" xfId="0" applyFont="1" applyFill="1"/>
    <xf numFmtId="0" fontId="1" fillId="4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44174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74544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70&amp;step=1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iTable.cfm?ReqID=70&amp;ste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1.1640625" customWidth="1"/>
    <col min="2" max="2" width="47.1640625" customWidth="1"/>
  </cols>
  <sheetData>
    <row r="1" spans="1:11" x14ac:dyDescent="0.2">
      <c r="A1" s="1" t="s">
        <v>79</v>
      </c>
      <c r="B1" t="s">
        <v>127</v>
      </c>
      <c r="J1" s="19" t="s">
        <v>96</v>
      </c>
      <c r="K1" s="19" t="s">
        <v>158</v>
      </c>
    </row>
    <row r="2" spans="1:11" x14ac:dyDescent="0.2">
      <c r="A2" s="1" t="s">
        <v>80</v>
      </c>
      <c r="B2" t="str">
        <f>LOOKUP(B1,J1:K50,K1:K50)</f>
        <v>NM</v>
      </c>
      <c r="J2" s="19" t="s">
        <v>97</v>
      </c>
      <c r="K2" s="19" t="s">
        <v>159</v>
      </c>
    </row>
    <row r="3" spans="1:11" x14ac:dyDescent="0.2">
      <c r="A3" s="1" t="s">
        <v>83</v>
      </c>
      <c r="J3" s="19" t="s">
        <v>98</v>
      </c>
      <c r="K3" s="19" t="s">
        <v>160</v>
      </c>
    </row>
    <row r="4" spans="1:11" x14ac:dyDescent="0.2">
      <c r="J4" s="19" t="s">
        <v>99</v>
      </c>
      <c r="K4" s="19" t="s">
        <v>161</v>
      </c>
    </row>
    <row r="5" spans="1:11" x14ac:dyDescent="0.2">
      <c r="A5" s="1" t="s">
        <v>0</v>
      </c>
      <c r="B5" s="5" t="s">
        <v>14</v>
      </c>
      <c r="J5" s="19" t="s">
        <v>100</v>
      </c>
      <c r="K5" s="19" t="s">
        <v>162</v>
      </c>
    </row>
    <row r="6" spans="1:11" x14ac:dyDescent="0.2">
      <c r="B6" t="s">
        <v>15</v>
      </c>
      <c r="J6" s="19" t="s">
        <v>101</v>
      </c>
      <c r="K6" s="19" t="s">
        <v>163</v>
      </c>
    </row>
    <row r="7" spans="1:11" x14ac:dyDescent="0.2">
      <c r="B7" s="7">
        <v>2019</v>
      </c>
      <c r="J7" s="19" t="s">
        <v>102</v>
      </c>
      <c r="K7" s="19" t="s">
        <v>164</v>
      </c>
    </row>
    <row r="8" spans="1:11" x14ac:dyDescent="0.2">
      <c r="B8" t="s">
        <v>17</v>
      </c>
      <c r="J8" s="19" t="s">
        <v>103</v>
      </c>
      <c r="K8" s="19" t="s">
        <v>165</v>
      </c>
    </row>
    <row r="9" spans="1:11" x14ac:dyDescent="0.2">
      <c r="B9" s="6" t="s">
        <v>16</v>
      </c>
      <c r="J9" s="19" t="s">
        <v>105</v>
      </c>
      <c r="K9" s="19" t="s">
        <v>166</v>
      </c>
    </row>
    <row r="10" spans="1:11" x14ac:dyDescent="0.2">
      <c r="B10" t="s">
        <v>18</v>
      </c>
      <c r="J10" s="19" t="s">
        <v>106</v>
      </c>
      <c r="K10" s="19" t="s">
        <v>167</v>
      </c>
    </row>
    <row r="11" spans="1:11" x14ac:dyDescent="0.2">
      <c r="B11" s="6" t="s">
        <v>19</v>
      </c>
      <c r="J11" s="19" t="s">
        <v>107</v>
      </c>
      <c r="K11" s="19" t="s">
        <v>168</v>
      </c>
    </row>
    <row r="12" spans="1:11" x14ac:dyDescent="0.2">
      <c r="B12" t="s">
        <v>20</v>
      </c>
      <c r="J12" s="19" t="s">
        <v>108</v>
      </c>
      <c r="K12" s="19" t="s">
        <v>169</v>
      </c>
    </row>
    <row r="13" spans="1:11" x14ac:dyDescent="0.2">
      <c r="J13" s="19" t="s">
        <v>109</v>
      </c>
      <c r="K13" s="19" t="s">
        <v>170</v>
      </c>
    </row>
    <row r="14" spans="1:11" x14ac:dyDescent="0.2">
      <c r="B14" s="5" t="s">
        <v>208</v>
      </c>
      <c r="J14" s="19" t="s">
        <v>110</v>
      </c>
      <c r="K14" s="19" t="s">
        <v>171</v>
      </c>
    </row>
    <row r="15" spans="1:11" x14ac:dyDescent="0.2">
      <c r="B15" t="s">
        <v>209</v>
      </c>
      <c r="J15" s="19" t="s">
        <v>111</v>
      </c>
      <c r="K15" s="19" t="s">
        <v>172</v>
      </c>
    </row>
    <row r="16" spans="1:11" x14ac:dyDescent="0.2">
      <c r="B16" t="s">
        <v>210</v>
      </c>
      <c r="J16" s="19" t="s">
        <v>112</v>
      </c>
      <c r="K16" s="19" t="s">
        <v>173</v>
      </c>
    </row>
    <row r="17" spans="1:11" x14ac:dyDescent="0.2">
      <c r="B17" s="6" t="s">
        <v>88</v>
      </c>
      <c r="J17" s="19" t="s">
        <v>113</v>
      </c>
      <c r="K17" s="19" t="s">
        <v>174</v>
      </c>
    </row>
    <row r="18" spans="1:11" x14ac:dyDescent="0.2">
      <c r="J18" s="19" t="s">
        <v>114</v>
      </c>
      <c r="K18" s="19" t="s">
        <v>175</v>
      </c>
    </row>
    <row r="19" spans="1:11" x14ac:dyDescent="0.2">
      <c r="J19" s="19" t="s">
        <v>115</v>
      </c>
      <c r="K19" s="19" t="s">
        <v>176</v>
      </c>
    </row>
    <row r="20" spans="1:11" x14ac:dyDescent="0.2">
      <c r="A20" s="1" t="s">
        <v>59</v>
      </c>
      <c r="J20" s="19" t="s">
        <v>116</v>
      </c>
      <c r="K20" s="19" t="s">
        <v>177</v>
      </c>
    </row>
    <row r="21" spans="1:11" x14ac:dyDescent="0.2">
      <c r="A21" t="s">
        <v>60</v>
      </c>
      <c r="J21" s="19" t="s">
        <v>117</v>
      </c>
      <c r="K21" s="19" t="s">
        <v>178</v>
      </c>
    </row>
    <row r="22" spans="1:11" x14ac:dyDescent="0.2">
      <c r="A22" t="s">
        <v>61</v>
      </c>
      <c r="J22" s="19" t="s">
        <v>118</v>
      </c>
      <c r="K22" s="19" t="s">
        <v>179</v>
      </c>
    </row>
    <row r="23" spans="1:11" x14ac:dyDescent="0.2">
      <c r="A23" t="s">
        <v>62</v>
      </c>
      <c r="J23" s="19" t="s">
        <v>119</v>
      </c>
      <c r="K23" s="19" t="s">
        <v>180</v>
      </c>
    </row>
    <row r="24" spans="1:11" x14ac:dyDescent="0.2">
      <c r="A24" t="s">
        <v>63</v>
      </c>
      <c r="J24" s="19" t="s">
        <v>120</v>
      </c>
      <c r="K24" s="19" t="s">
        <v>181</v>
      </c>
    </row>
    <row r="25" spans="1:11" x14ac:dyDescent="0.2">
      <c r="J25" s="19" t="s">
        <v>121</v>
      </c>
      <c r="K25" s="19" t="s">
        <v>182</v>
      </c>
    </row>
    <row r="26" spans="1:11" x14ac:dyDescent="0.2">
      <c r="A26" t="s">
        <v>64</v>
      </c>
      <c r="J26" s="19" t="s">
        <v>122</v>
      </c>
      <c r="K26" s="19" t="s">
        <v>183</v>
      </c>
    </row>
    <row r="27" spans="1:11" x14ac:dyDescent="0.2">
      <c r="A27" t="s">
        <v>65</v>
      </c>
      <c r="J27" s="19" t="s">
        <v>123</v>
      </c>
      <c r="K27" s="19" t="s">
        <v>184</v>
      </c>
    </row>
    <row r="28" spans="1:11" x14ac:dyDescent="0.2">
      <c r="A28" t="s">
        <v>66</v>
      </c>
      <c r="J28" s="19" t="s">
        <v>124</v>
      </c>
      <c r="K28" s="19" t="s">
        <v>185</v>
      </c>
    </row>
    <row r="29" spans="1:11" x14ac:dyDescent="0.2">
      <c r="A29" t="s">
        <v>67</v>
      </c>
      <c r="J29" s="19" t="s">
        <v>125</v>
      </c>
      <c r="K29" s="19" t="s">
        <v>186</v>
      </c>
    </row>
    <row r="30" spans="1:11" x14ac:dyDescent="0.2">
      <c r="J30" s="19" t="s">
        <v>126</v>
      </c>
      <c r="K30" s="19" t="s">
        <v>187</v>
      </c>
    </row>
    <row r="31" spans="1:11" x14ac:dyDescent="0.2">
      <c r="A31" s="1" t="s">
        <v>86</v>
      </c>
      <c r="J31" s="19" t="s">
        <v>127</v>
      </c>
      <c r="K31" s="19" t="s">
        <v>188</v>
      </c>
    </row>
    <row r="32" spans="1:11" x14ac:dyDescent="0.2">
      <c r="A32" t="s">
        <v>84</v>
      </c>
      <c r="J32" s="19" t="s">
        <v>128</v>
      </c>
      <c r="K32" s="19" t="s">
        <v>189</v>
      </c>
    </row>
    <row r="33" spans="1:11" x14ac:dyDescent="0.2">
      <c r="A33" t="s">
        <v>85</v>
      </c>
      <c r="J33" s="19" t="s">
        <v>129</v>
      </c>
      <c r="K33" s="19" t="s">
        <v>190</v>
      </c>
    </row>
    <row r="34" spans="1:11" x14ac:dyDescent="0.2">
      <c r="J34" s="19" t="s">
        <v>130</v>
      </c>
      <c r="K34" s="19" t="s">
        <v>191</v>
      </c>
    </row>
    <row r="35" spans="1:11" x14ac:dyDescent="0.2">
      <c r="A35" s="1" t="s">
        <v>212</v>
      </c>
      <c r="J35" s="19" t="s">
        <v>131</v>
      </c>
      <c r="K35" s="19" t="s">
        <v>192</v>
      </c>
    </row>
    <row r="36" spans="1:11" x14ac:dyDescent="0.2">
      <c r="A36" t="s">
        <v>213</v>
      </c>
      <c r="J36" s="19" t="s">
        <v>132</v>
      </c>
      <c r="K36" s="19" t="s">
        <v>193</v>
      </c>
    </row>
    <row r="37" spans="1:11" x14ac:dyDescent="0.2">
      <c r="J37" s="19" t="s">
        <v>133</v>
      </c>
      <c r="K37" s="19" t="s">
        <v>194</v>
      </c>
    </row>
    <row r="38" spans="1:11" x14ac:dyDescent="0.2">
      <c r="J38" s="19" t="s">
        <v>134</v>
      </c>
      <c r="K38" s="19" t="s">
        <v>195</v>
      </c>
    </row>
    <row r="39" spans="1:11" x14ac:dyDescent="0.2">
      <c r="J39" s="19" t="s">
        <v>135</v>
      </c>
      <c r="K39" s="19" t="s">
        <v>196</v>
      </c>
    </row>
    <row r="40" spans="1:11" x14ac:dyDescent="0.2">
      <c r="J40" s="19" t="s">
        <v>136</v>
      </c>
      <c r="K40" s="19" t="s">
        <v>197</v>
      </c>
    </row>
    <row r="41" spans="1:11" x14ac:dyDescent="0.2">
      <c r="J41" s="19" t="s">
        <v>137</v>
      </c>
      <c r="K41" s="19" t="s">
        <v>198</v>
      </c>
    </row>
    <row r="42" spans="1:11" x14ac:dyDescent="0.2">
      <c r="J42" s="19" t="s">
        <v>138</v>
      </c>
      <c r="K42" s="19" t="s">
        <v>199</v>
      </c>
    </row>
    <row r="43" spans="1:11" x14ac:dyDescent="0.2">
      <c r="J43" s="19" t="s">
        <v>139</v>
      </c>
      <c r="K43" s="19" t="s">
        <v>200</v>
      </c>
    </row>
    <row r="44" spans="1:11" x14ac:dyDescent="0.2">
      <c r="J44" s="19" t="s">
        <v>140</v>
      </c>
      <c r="K44" s="19" t="s">
        <v>201</v>
      </c>
    </row>
    <row r="45" spans="1:11" x14ac:dyDescent="0.2">
      <c r="J45" s="19" t="s">
        <v>141</v>
      </c>
      <c r="K45" s="19" t="s">
        <v>202</v>
      </c>
    </row>
    <row r="46" spans="1:11" x14ac:dyDescent="0.2">
      <c r="J46" s="19" t="s">
        <v>142</v>
      </c>
      <c r="K46" s="19" t="s">
        <v>203</v>
      </c>
    </row>
    <row r="47" spans="1:11" x14ac:dyDescent="0.2">
      <c r="J47" s="19" t="s">
        <v>143</v>
      </c>
      <c r="K47" s="19" t="s">
        <v>204</v>
      </c>
    </row>
    <row r="48" spans="1:11" x14ac:dyDescent="0.2">
      <c r="J48" s="19" t="s">
        <v>144</v>
      </c>
      <c r="K48" s="19" t="s">
        <v>205</v>
      </c>
    </row>
    <row r="49" spans="10:11" x14ac:dyDescent="0.2">
      <c r="J49" s="19" t="s">
        <v>145</v>
      </c>
      <c r="K49" s="19" t="s">
        <v>206</v>
      </c>
    </row>
    <row r="50" spans="10:11" x14ac:dyDescent="0.2">
      <c r="J50" s="19" t="s">
        <v>146</v>
      </c>
      <c r="K50" s="19" t="s">
        <v>207</v>
      </c>
    </row>
  </sheetData>
  <hyperlinks>
    <hyperlink ref="B9" r:id="rId1" xr:uid="{00000000-0004-0000-0000-000000000000}"/>
    <hyperlink ref="B11" r:id="rId2" xr:uid="{00000000-0004-0000-0000-000001000000}"/>
    <hyperlink ref="B17" r:id="rId3" location="reqid=70&amp;step=1&amp;isuri=1 " xr:uid="{A879BB86-0F2A-204A-90E5-4D2B3F051D0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 x14ac:dyDescent="0.2"/>
  <cols>
    <col min="1" max="1" width="36.1640625" customWidth="1"/>
    <col min="2" max="8" width="11.5" customWidth="1"/>
  </cols>
  <sheetData>
    <row r="1" spans="1:7" x14ac:dyDescent="0.2">
      <c r="A1" s="1" t="s">
        <v>13</v>
      </c>
    </row>
    <row r="2" spans="1:7" x14ac:dyDescent="0.2">
      <c r="A2" s="4" t="s">
        <v>12</v>
      </c>
    </row>
    <row r="3" spans="1:7" x14ac:dyDescent="0.2">
      <c r="A3" s="4" t="s">
        <v>11</v>
      </c>
    </row>
    <row r="4" spans="1:7" x14ac:dyDescent="0.2">
      <c r="A4" s="4"/>
    </row>
    <row r="5" spans="1:7" x14ac:dyDescent="0.2">
      <c r="A5" s="4" t="s">
        <v>25</v>
      </c>
    </row>
    <row r="7" spans="1:7" x14ac:dyDescent="0.2">
      <c r="A7" s="1" t="s">
        <v>7</v>
      </c>
    </row>
    <row r="8" spans="1:7" x14ac:dyDescent="0.2">
      <c r="A8" s="16" t="s">
        <v>82</v>
      </c>
      <c r="B8" s="17"/>
      <c r="C8" s="17"/>
      <c r="D8" s="17"/>
      <c r="E8" s="17"/>
      <c r="F8" s="17"/>
      <c r="G8" s="17"/>
    </row>
    <row r="9" spans="1:7" x14ac:dyDescent="0.2">
      <c r="A9" s="2" t="s">
        <v>6</v>
      </c>
      <c r="B9" s="3" t="s">
        <v>4</v>
      </c>
      <c r="C9" s="3" t="s">
        <v>5</v>
      </c>
    </row>
    <row r="10" spans="1:7" x14ac:dyDescent="0.2">
      <c r="A10" s="1" t="s">
        <v>1</v>
      </c>
      <c r="B10">
        <v>300</v>
      </c>
      <c r="C10">
        <v>350</v>
      </c>
    </row>
    <row r="11" spans="1:7" x14ac:dyDescent="0.2">
      <c r="A11" s="1" t="s">
        <v>2</v>
      </c>
      <c r="B11">
        <v>180</v>
      </c>
      <c r="C11">
        <v>200</v>
      </c>
    </row>
    <row r="12" spans="1:7" x14ac:dyDescent="0.2">
      <c r="A12" s="1" t="s">
        <v>3</v>
      </c>
      <c r="B12">
        <v>100</v>
      </c>
      <c r="C12">
        <v>50</v>
      </c>
    </row>
    <row r="14" spans="1:7" x14ac:dyDescent="0.2">
      <c r="A14" s="1" t="s">
        <v>8</v>
      </c>
    </row>
    <row r="15" spans="1:7" x14ac:dyDescent="0.2">
      <c r="A15" s="2" t="s">
        <v>9</v>
      </c>
      <c r="B15" s="3" t="s">
        <v>4</v>
      </c>
      <c r="C15" s="3" t="s">
        <v>5</v>
      </c>
    </row>
    <row r="16" spans="1:7" x14ac:dyDescent="0.2">
      <c r="A16" s="1" t="s">
        <v>1</v>
      </c>
      <c r="B16">
        <v>1.8</v>
      </c>
      <c r="C16">
        <v>1.1000000000000001</v>
      </c>
    </row>
    <row r="17" spans="1:3" x14ac:dyDescent="0.2">
      <c r="A17" s="1" t="s">
        <v>2</v>
      </c>
      <c r="B17">
        <v>1.3</v>
      </c>
      <c r="C17">
        <v>0.6</v>
      </c>
    </row>
    <row r="18" spans="1:3" x14ac:dyDescent="0.2">
      <c r="A18" s="1" t="s">
        <v>3</v>
      </c>
    </row>
    <row r="20" spans="1:3" x14ac:dyDescent="0.2">
      <c r="A20" s="1" t="s">
        <v>10</v>
      </c>
    </row>
    <row r="21" spans="1:3" x14ac:dyDescent="0.2">
      <c r="A21" s="2" t="s">
        <v>9</v>
      </c>
      <c r="B21" s="3" t="s">
        <v>4</v>
      </c>
      <c r="C21" s="3" t="s">
        <v>5</v>
      </c>
    </row>
    <row r="22" spans="1:3" x14ac:dyDescent="0.2">
      <c r="A22" s="1" t="s">
        <v>1</v>
      </c>
      <c r="B22">
        <v>8.1</v>
      </c>
      <c r="C22">
        <v>7.2</v>
      </c>
    </row>
    <row r="23" spans="1:3" x14ac:dyDescent="0.2">
      <c r="A23" s="1" t="s">
        <v>2</v>
      </c>
      <c r="B23">
        <v>5.3</v>
      </c>
      <c r="C23">
        <v>4.4000000000000004</v>
      </c>
    </row>
    <row r="24" spans="1:3" x14ac:dyDescent="0.2">
      <c r="A24" s="1" t="s">
        <v>3</v>
      </c>
    </row>
    <row r="26" spans="1:3" x14ac:dyDescent="0.2">
      <c r="A26" s="1" t="s">
        <v>21</v>
      </c>
    </row>
    <row r="27" spans="1:3" x14ac:dyDescent="0.2">
      <c r="A27" s="4" t="s">
        <v>22</v>
      </c>
    </row>
    <row r="28" spans="1:3" x14ac:dyDescent="0.2">
      <c r="A28" s="4" t="s">
        <v>23</v>
      </c>
    </row>
    <row r="29" spans="1:3" x14ac:dyDescent="0.2">
      <c r="A29" s="4" t="s">
        <v>24</v>
      </c>
    </row>
    <row r="51" spans="1:8" x14ac:dyDescent="0.2">
      <c r="A51" s="5" t="s">
        <v>44</v>
      </c>
      <c r="B51" s="11"/>
      <c r="C51" s="11"/>
      <c r="D51" s="11"/>
      <c r="E51" s="11"/>
      <c r="F51" s="11"/>
      <c r="G51" s="11"/>
      <c r="H51" s="11"/>
    </row>
    <row r="52" spans="1:8" x14ac:dyDescent="0.2">
      <c r="A52" t="s">
        <v>26</v>
      </c>
    </row>
    <row r="53" spans="1:8" x14ac:dyDescent="0.2">
      <c r="A53" t="s">
        <v>27</v>
      </c>
    </row>
    <row r="54" spans="1:8" x14ac:dyDescent="0.2">
      <c r="A54" t="s">
        <v>28</v>
      </c>
    </row>
    <row r="55" spans="1:8" x14ac:dyDescent="0.2">
      <c r="A55" t="s">
        <v>29</v>
      </c>
    </row>
    <row r="57" spans="1:8" x14ac:dyDescent="0.2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">
      <c r="A61" t="s">
        <v>32</v>
      </c>
      <c r="B61">
        <v>420</v>
      </c>
    </row>
    <row r="63" spans="1:8" x14ac:dyDescent="0.2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">
      <c r="A64" t="s">
        <v>33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2">
      <c r="A65" t="s">
        <v>34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2">
      <c r="A67" s="1" t="s">
        <v>35</v>
      </c>
    </row>
    <row r="68" spans="1:8" x14ac:dyDescent="0.2">
      <c r="A68" t="s">
        <v>36</v>
      </c>
    </row>
    <row r="69" spans="1:8" x14ac:dyDescent="0.2">
      <c r="A69" t="s">
        <v>37</v>
      </c>
    </row>
    <row r="70" spans="1:8" x14ac:dyDescent="0.2">
      <c r="A70" t="s">
        <v>38</v>
      </c>
    </row>
    <row r="72" spans="1:8" x14ac:dyDescent="0.2">
      <c r="A72" t="s">
        <v>39</v>
      </c>
      <c r="B72">
        <v>19.39</v>
      </c>
      <c r="C72" t="s">
        <v>41</v>
      </c>
      <c r="D72">
        <v>2017</v>
      </c>
    </row>
    <row r="73" spans="1:8" x14ac:dyDescent="0.2">
      <c r="A73" t="s">
        <v>40</v>
      </c>
      <c r="B73">
        <v>80</v>
      </c>
      <c r="C73" t="s">
        <v>42</v>
      </c>
      <c r="D73">
        <v>2017</v>
      </c>
    </row>
    <row r="74" spans="1:8" x14ac:dyDescent="0.2">
      <c r="A74" t="s">
        <v>43</v>
      </c>
      <c r="B74" s="10">
        <f>B72/B73</f>
        <v>0.24237500000000001</v>
      </c>
    </row>
    <row r="76" spans="1:8" x14ac:dyDescent="0.2">
      <c r="A76" s="5" t="s">
        <v>45</v>
      </c>
      <c r="B76" s="11"/>
      <c r="C76" s="11"/>
      <c r="D76" s="11"/>
      <c r="E76" s="11"/>
      <c r="F76" s="11"/>
      <c r="G76" s="11"/>
      <c r="H76" s="11"/>
    </row>
    <row r="77" spans="1:8" x14ac:dyDescent="0.2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">
      <c r="A78" t="s">
        <v>33</v>
      </c>
      <c r="B78" s="9">
        <f>B64*$B$74</f>
        <v>0</v>
      </c>
      <c r="C78" s="8">
        <f t="shared" ref="C78:H79" si="1">C64*$B$74</f>
        <v>8.6562499999999987E-2</v>
      </c>
      <c r="D78" s="8">
        <f t="shared" si="1"/>
        <v>0.34624999999999995</v>
      </c>
      <c r="E78" s="8">
        <f t="shared" si="1"/>
        <v>2.1121250000000003</v>
      </c>
      <c r="F78" s="8">
        <f t="shared" si="1"/>
        <v>6.7172500000000008</v>
      </c>
      <c r="G78" s="8">
        <f t="shared" si="1"/>
        <v>6.6479999999999997</v>
      </c>
      <c r="H78" s="8">
        <f t="shared" si="1"/>
        <v>6.5614375000000003</v>
      </c>
    </row>
    <row r="79" spans="1:8" x14ac:dyDescent="0.2">
      <c r="A79" t="s">
        <v>34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8.6562499999999987E-2</v>
      </c>
      <c r="F79" s="8">
        <f t="shared" si="1"/>
        <v>0.51937500000000003</v>
      </c>
      <c r="G79" s="8">
        <f t="shared" si="1"/>
        <v>0.60593750000000002</v>
      </c>
      <c r="H79" s="8">
        <f t="shared" si="1"/>
        <v>0.69249999999999989</v>
      </c>
    </row>
    <row r="81" spans="1:8" x14ac:dyDescent="0.2">
      <c r="A81" t="s">
        <v>46</v>
      </c>
    </row>
    <row r="82" spans="1:8" x14ac:dyDescent="0.2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">
      <c r="A83" t="s">
        <v>47</v>
      </c>
      <c r="B83" s="12">
        <f>B78*10^9</f>
        <v>0</v>
      </c>
      <c r="C83" s="13">
        <f t="shared" ref="C83:H84" si="2">C78*10^9</f>
        <v>86562499.999999985</v>
      </c>
      <c r="D83" s="13">
        <f t="shared" si="2"/>
        <v>346249999.99999994</v>
      </c>
      <c r="E83" s="13">
        <f t="shared" si="2"/>
        <v>2112125000.0000002</v>
      </c>
      <c r="F83" s="13">
        <f t="shared" si="2"/>
        <v>6717250000.000001</v>
      </c>
      <c r="G83" s="13">
        <f t="shared" si="2"/>
        <v>6648000000</v>
      </c>
      <c r="H83" s="13">
        <f t="shared" si="2"/>
        <v>6561437500</v>
      </c>
    </row>
    <row r="84" spans="1:8" x14ac:dyDescent="0.2">
      <c r="A84" t="s">
        <v>48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86562499.999999985</v>
      </c>
      <c r="F84" s="13">
        <f t="shared" si="2"/>
        <v>519375000.00000006</v>
      </c>
      <c r="G84" s="13">
        <f t="shared" si="2"/>
        <v>605937500</v>
      </c>
      <c r="H84" s="13">
        <f t="shared" si="2"/>
        <v>692499999.99999988</v>
      </c>
    </row>
    <row r="86" spans="1:8" x14ac:dyDescent="0.2">
      <c r="A86" s="5" t="s">
        <v>52</v>
      </c>
    </row>
    <row r="87" spans="1:8" x14ac:dyDescent="0.2">
      <c r="A87" t="s">
        <v>50</v>
      </c>
    </row>
    <row r="88" spans="1:8" x14ac:dyDescent="0.2">
      <c r="A88" t="s">
        <v>51</v>
      </c>
    </row>
    <row r="89" spans="1:8" x14ac:dyDescent="0.2">
      <c r="A89" t="s">
        <v>53</v>
      </c>
    </row>
    <row r="90" spans="1:8" x14ac:dyDescent="0.2">
      <c r="A90" t="s">
        <v>54</v>
      </c>
    </row>
    <row r="92" spans="1:8" x14ac:dyDescent="0.2">
      <c r="A92" t="s">
        <v>55</v>
      </c>
      <c r="B92">
        <v>947086</v>
      </c>
    </row>
    <row r="94" spans="1:8" x14ac:dyDescent="0.2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809B-8847-2543-BDEB-6EA7C8698DA1}">
  <dimension ref="A1:D77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211</v>
      </c>
    </row>
    <row r="2" spans="1:4" x14ac:dyDescent="0.2">
      <c r="A2" s="20" t="str">
        <f>About!B1</f>
        <v>New Mexico</v>
      </c>
      <c r="B2" s="21">
        <f>SUMIFS(D16:D74,B16:B74,A2)</f>
        <v>5.173237405941924E-3</v>
      </c>
    </row>
    <row r="7" spans="1:4" x14ac:dyDescent="0.2">
      <c r="A7" s="5" t="s">
        <v>87</v>
      </c>
    </row>
    <row r="8" spans="1:4" x14ac:dyDescent="0.2">
      <c r="A8" s="6" t="s">
        <v>88</v>
      </c>
    </row>
    <row r="10" spans="1:4" x14ac:dyDescent="0.2">
      <c r="A10" t="s">
        <v>89</v>
      </c>
    </row>
    <row r="11" spans="1:4" x14ac:dyDescent="0.2">
      <c r="A11" t="s">
        <v>90</v>
      </c>
    </row>
    <row r="12" spans="1:4" x14ac:dyDescent="0.2">
      <c r="A12" t="s">
        <v>91</v>
      </c>
    </row>
    <row r="13" spans="1:4" x14ac:dyDescent="0.2">
      <c r="A13" t="s">
        <v>92</v>
      </c>
    </row>
    <row r="14" spans="1:4" x14ac:dyDescent="0.2">
      <c r="A14" t="s">
        <v>93</v>
      </c>
      <c r="B14" t="s">
        <v>94</v>
      </c>
      <c r="C14">
        <v>2019</v>
      </c>
    </row>
    <row r="15" spans="1:4" x14ac:dyDescent="0.2">
      <c r="A15">
        <v>0</v>
      </c>
      <c r="B15" t="s">
        <v>95</v>
      </c>
      <c r="C15">
        <v>19091662</v>
      </c>
    </row>
    <row r="16" spans="1:4" x14ac:dyDescent="0.2">
      <c r="A16">
        <v>1000</v>
      </c>
      <c r="B16" t="s">
        <v>96</v>
      </c>
      <c r="C16">
        <v>200829.4</v>
      </c>
      <c r="D16" s="18">
        <f t="shared" ref="D16:D47" si="0">C16/$C$15</f>
        <v>1.0519220380080057E-2</v>
      </c>
    </row>
    <row r="17" spans="1:4" x14ac:dyDescent="0.2">
      <c r="A17">
        <v>2000</v>
      </c>
      <c r="B17" t="s">
        <v>97</v>
      </c>
      <c r="C17">
        <v>53255.199999999997</v>
      </c>
      <c r="D17" s="18">
        <f t="shared" si="0"/>
        <v>2.7894480847188681E-3</v>
      </c>
    </row>
    <row r="18" spans="1:4" x14ac:dyDescent="0.2">
      <c r="A18">
        <v>4000</v>
      </c>
      <c r="B18" t="s">
        <v>98</v>
      </c>
      <c r="C18">
        <v>323597.59999999998</v>
      </c>
      <c r="D18" s="18">
        <f t="shared" si="0"/>
        <v>1.6949682013016991E-2</v>
      </c>
    </row>
    <row r="19" spans="1:4" x14ac:dyDescent="0.2">
      <c r="A19">
        <v>5000</v>
      </c>
      <c r="B19" t="s">
        <v>99</v>
      </c>
      <c r="C19">
        <v>117447.1</v>
      </c>
      <c r="D19" s="18">
        <f t="shared" si="0"/>
        <v>6.1517483391440725E-3</v>
      </c>
    </row>
    <row r="20" spans="1:4" x14ac:dyDescent="0.2">
      <c r="A20">
        <v>6000</v>
      </c>
      <c r="B20" t="s">
        <v>100</v>
      </c>
      <c r="C20">
        <v>2800505.4</v>
      </c>
      <c r="D20" s="18">
        <f t="shared" si="0"/>
        <v>0.14668735493012602</v>
      </c>
    </row>
    <row r="21" spans="1:4" x14ac:dyDescent="0.2">
      <c r="A21">
        <v>8000</v>
      </c>
      <c r="B21" t="s">
        <v>101</v>
      </c>
      <c r="C21">
        <v>356280.2</v>
      </c>
      <c r="D21" s="18">
        <f t="shared" si="0"/>
        <v>1.8661560214087176E-2</v>
      </c>
    </row>
    <row r="22" spans="1:4" x14ac:dyDescent="0.2">
      <c r="A22">
        <v>9000</v>
      </c>
      <c r="B22" t="s">
        <v>102</v>
      </c>
      <c r="C22">
        <v>251329.8</v>
      </c>
      <c r="D22" s="18">
        <f t="shared" si="0"/>
        <v>1.3164375107835032E-2</v>
      </c>
    </row>
    <row r="23" spans="1:4" x14ac:dyDescent="0.2">
      <c r="A23">
        <v>10000</v>
      </c>
      <c r="B23" t="s">
        <v>103</v>
      </c>
      <c r="C23">
        <v>64319.3</v>
      </c>
      <c r="D23" s="18">
        <f t="shared" si="0"/>
        <v>3.3689733245853611E-3</v>
      </c>
    </row>
    <row r="24" spans="1:4" x14ac:dyDescent="0.2">
      <c r="A24">
        <v>11000</v>
      </c>
      <c r="B24" t="s">
        <v>104</v>
      </c>
      <c r="C24">
        <v>123929.3</v>
      </c>
      <c r="D24" s="18">
        <f t="shared" si="0"/>
        <v>6.4912787582348782E-3</v>
      </c>
    </row>
    <row r="25" spans="1:4" x14ac:dyDescent="0.2">
      <c r="A25">
        <v>12000</v>
      </c>
      <c r="B25" t="s">
        <v>105</v>
      </c>
      <c r="C25">
        <v>963255.9</v>
      </c>
      <c r="D25" s="18">
        <f t="shared" si="0"/>
        <v>5.0454271608202574E-2</v>
      </c>
    </row>
    <row r="26" spans="1:4" x14ac:dyDescent="0.2">
      <c r="A26">
        <v>13000</v>
      </c>
      <c r="B26" t="s">
        <v>106</v>
      </c>
      <c r="C26">
        <v>547422.69999999995</v>
      </c>
      <c r="D26" s="18">
        <f t="shared" si="0"/>
        <v>2.8673391557005354E-2</v>
      </c>
    </row>
    <row r="27" spans="1:4" x14ac:dyDescent="0.2">
      <c r="A27">
        <v>15000</v>
      </c>
      <c r="B27" t="s">
        <v>107</v>
      </c>
      <c r="C27">
        <v>82471.399999999994</v>
      </c>
      <c r="D27" s="18">
        <f t="shared" si="0"/>
        <v>4.3197601130797302E-3</v>
      </c>
    </row>
    <row r="28" spans="1:4" x14ac:dyDescent="0.2">
      <c r="A28">
        <v>16000</v>
      </c>
      <c r="B28" t="s">
        <v>108</v>
      </c>
      <c r="C28">
        <v>74937.100000000006</v>
      </c>
      <c r="D28" s="18">
        <f t="shared" si="0"/>
        <v>3.9251218673366419E-3</v>
      </c>
    </row>
    <row r="29" spans="1:4" x14ac:dyDescent="0.2">
      <c r="A29">
        <v>17000</v>
      </c>
      <c r="B29" t="s">
        <v>109</v>
      </c>
      <c r="C29">
        <v>773135.5</v>
      </c>
      <c r="D29" s="18">
        <f t="shared" si="0"/>
        <v>4.0495976725336953E-2</v>
      </c>
    </row>
    <row r="30" spans="1:4" x14ac:dyDescent="0.2">
      <c r="A30">
        <v>18000</v>
      </c>
      <c r="B30" t="s">
        <v>110</v>
      </c>
      <c r="C30">
        <v>337636.1</v>
      </c>
      <c r="D30" s="18">
        <f t="shared" si="0"/>
        <v>1.7685003013357348E-2</v>
      </c>
    </row>
    <row r="31" spans="1:4" x14ac:dyDescent="0.2">
      <c r="A31">
        <v>19000</v>
      </c>
      <c r="B31" t="s">
        <v>111</v>
      </c>
      <c r="C31">
        <v>173515.4</v>
      </c>
      <c r="D31" s="18">
        <f t="shared" si="0"/>
        <v>9.0885434699189624E-3</v>
      </c>
    </row>
    <row r="32" spans="1:4" x14ac:dyDescent="0.2">
      <c r="A32">
        <v>20000</v>
      </c>
      <c r="B32" t="s">
        <v>112</v>
      </c>
      <c r="C32">
        <v>160059.29999999999</v>
      </c>
      <c r="D32" s="18">
        <f t="shared" si="0"/>
        <v>8.3837279331678925E-3</v>
      </c>
    </row>
    <row r="33" spans="1:4" x14ac:dyDescent="0.2">
      <c r="A33">
        <v>21000</v>
      </c>
      <c r="B33" t="s">
        <v>113</v>
      </c>
      <c r="C33">
        <v>190811.5</v>
      </c>
      <c r="D33" s="18">
        <f t="shared" si="0"/>
        <v>9.9944939314345702E-3</v>
      </c>
    </row>
    <row r="34" spans="1:4" x14ac:dyDescent="0.2">
      <c r="A34">
        <v>22000</v>
      </c>
      <c r="B34" t="s">
        <v>114</v>
      </c>
      <c r="C34">
        <v>239967.2</v>
      </c>
      <c r="D34" s="18">
        <f t="shared" si="0"/>
        <v>1.2569214770301297E-2</v>
      </c>
    </row>
    <row r="35" spans="1:4" x14ac:dyDescent="0.2">
      <c r="A35">
        <v>23000</v>
      </c>
      <c r="B35" t="s">
        <v>115</v>
      </c>
      <c r="C35">
        <v>58793.3</v>
      </c>
      <c r="D35" s="18">
        <f t="shared" si="0"/>
        <v>3.0795275969163921E-3</v>
      </c>
    </row>
    <row r="36" spans="1:4" x14ac:dyDescent="0.2">
      <c r="A36">
        <v>24000</v>
      </c>
      <c r="B36" t="s">
        <v>116</v>
      </c>
      <c r="C36">
        <v>374039.3</v>
      </c>
      <c r="D36" s="18">
        <f t="shared" si="0"/>
        <v>1.9591762100125174E-2</v>
      </c>
    </row>
    <row r="37" spans="1:4" x14ac:dyDescent="0.2">
      <c r="A37">
        <v>25000</v>
      </c>
      <c r="B37" t="s">
        <v>117</v>
      </c>
      <c r="C37">
        <v>519961.59999999998</v>
      </c>
      <c r="D37" s="18">
        <f t="shared" si="0"/>
        <v>2.7235009712616953E-2</v>
      </c>
    </row>
    <row r="38" spans="1:4" x14ac:dyDescent="0.2">
      <c r="A38">
        <v>26000</v>
      </c>
      <c r="B38" t="s">
        <v>118</v>
      </c>
      <c r="C38">
        <v>471648.1</v>
      </c>
      <c r="D38" s="18">
        <f t="shared" si="0"/>
        <v>2.4704402372093114E-2</v>
      </c>
    </row>
    <row r="39" spans="1:4" x14ac:dyDescent="0.2">
      <c r="A39">
        <v>27000</v>
      </c>
      <c r="B39" t="s">
        <v>119</v>
      </c>
      <c r="C39">
        <v>341041.4</v>
      </c>
      <c r="D39" s="18">
        <f t="shared" si="0"/>
        <v>1.7863368836091905E-2</v>
      </c>
    </row>
    <row r="40" spans="1:4" x14ac:dyDescent="0.2">
      <c r="A40">
        <v>28000</v>
      </c>
      <c r="B40" t="s">
        <v>120</v>
      </c>
      <c r="C40">
        <v>102656.4</v>
      </c>
      <c r="D40" s="18">
        <f t="shared" si="0"/>
        <v>5.3770279402599935E-3</v>
      </c>
    </row>
    <row r="41" spans="1:4" x14ac:dyDescent="0.2">
      <c r="A41">
        <v>29000</v>
      </c>
      <c r="B41" t="s">
        <v>121</v>
      </c>
      <c r="C41">
        <v>287659.3</v>
      </c>
      <c r="D41" s="18">
        <f t="shared" si="0"/>
        <v>1.5067273870656206E-2</v>
      </c>
    </row>
    <row r="42" spans="1:4" x14ac:dyDescent="0.2">
      <c r="A42">
        <v>30000</v>
      </c>
      <c r="B42" t="s">
        <v>122</v>
      </c>
      <c r="C42">
        <v>47916.3</v>
      </c>
      <c r="D42" s="18">
        <f t="shared" si="0"/>
        <v>2.5098024467435052E-3</v>
      </c>
    </row>
    <row r="43" spans="1:4" x14ac:dyDescent="0.2">
      <c r="A43">
        <v>31000</v>
      </c>
      <c r="B43" t="s">
        <v>123</v>
      </c>
      <c r="C43">
        <v>117395.2</v>
      </c>
      <c r="D43" s="18">
        <f t="shared" si="0"/>
        <v>6.1490298749265516E-3</v>
      </c>
    </row>
    <row r="44" spans="1:4" x14ac:dyDescent="0.2">
      <c r="A44">
        <v>32000</v>
      </c>
      <c r="B44" t="s">
        <v>124</v>
      </c>
      <c r="C44">
        <v>153728.6</v>
      </c>
      <c r="D44" s="18">
        <f t="shared" si="0"/>
        <v>8.0521329154056888E-3</v>
      </c>
    </row>
    <row r="45" spans="1:4" x14ac:dyDescent="0.2">
      <c r="A45">
        <v>33000</v>
      </c>
      <c r="B45" t="s">
        <v>125</v>
      </c>
      <c r="C45">
        <v>77240.3</v>
      </c>
      <c r="D45" s="18">
        <f t="shared" si="0"/>
        <v>4.0457609190860389E-3</v>
      </c>
    </row>
    <row r="46" spans="1:4" x14ac:dyDescent="0.2">
      <c r="A46">
        <v>34000</v>
      </c>
      <c r="B46" t="s">
        <v>126</v>
      </c>
      <c r="C46">
        <v>556731</v>
      </c>
      <c r="D46" s="18">
        <f t="shared" si="0"/>
        <v>2.9160949947678729E-2</v>
      </c>
    </row>
    <row r="47" spans="1:4" x14ac:dyDescent="0.2">
      <c r="A47">
        <v>35000</v>
      </c>
      <c r="B47" t="s">
        <v>127</v>
      </c>
      <c r="C47">
        <v>98765.7</v>
      </c>
      <c r="D47" s="18">
        <f t="shared" si="0"/>
        <v>5.173237405941924E-3</v>
      </c>
    </row>
    <row r="48" spans="1:4" x14ac:dyDescent="0.2">
      <c r="A48">
        <v>36000</v>
      </c>
      <c r="B48" t="s">
        <v>128</v>
      </c>
      <c r="C48">
        <v>1490678.5</v>
      </c>
      <c r="D48" s="18">
        <f t="shared" ref="D48:D74" si="1">C48/$C$15</f>
        <v>7.8080080194170634E-2</v>
      </c>
    </row>
    <row r="49" spans="1:4" x14ac:dyDescent="0.2">
      <c r="A49">
        <v>37000</v>
      </c>
      <c r="B49" t="s">
        <v>129</v>
      </c>
      <c r="C49">
        <v>511539.9</v>
      </c>
      <c r="D49" s="18">
        <f t="shared" si="1"/>
        <v>2.679389044285406E-2</v>
      </c>
    </row>
    <row r="50" spans="1:4" x14ac:dyDescent="0.2">
      <c r="A50">
        <v>38000</v>
      </c>
      <c r="B50" t="s">
        <v>130</v>
      </c>
      <c r="C50">
        <v>53930.2</v>
      </c>
      <c r="D50" s="18">
        <f t="shared" si="1"/>
        <v>2.8248038332126346E-3</v>
      </c>
    </row>
    <row r="51" spans="1:4" x14ac:dyDescent="0.2">
      <c r="A51">
        <v>39000</v>
      </c>
      <c r="B51" t="s">
        <v>131</v>
      </c>
      <c r="C51">
        <v>615474.4</v>
      </c>
      <c r="D51" s="18">
        <f t="shared" si="1"/>
        <v>3.2237863838150915E-2</v>
      </c>
    </row>
    <row r="52" spans="1:4" x14ac:dyDescent="0.2">
      <c r="A52">
        <v>40000</v>
      </c>
      <c r="B52" t="s">
        <v>132</v>
      </c>
      <c r="C52">
        <v>197900.4</v>
      </c>
      <c r="D52" s="18">
        <f t="shared" si="1"/>
        <v>1.036580262106044E-2</v>
      </c>
    </row>
    <row r="53" spans="1:4" x14ac:dyDescent="0.2">
      <c r="A53">
        <v>41000</v>
      </c>
      <c r="B53" t="s">
        <v>133</v>
      </c>
      <c r="C53">
        <v>225336.8</v>
      </c>
      <c r="D53" s="18">
        <f t="shared" si="1"/>
        <v>1.1802890706948404E-2</v>
      </c>
    </row>
    <row r="54" spans="1:4" x14ac:dyDescent="0.2">
      <c r="A54">
        <v>42000</v>
      </c>
      <c r="B54" t="s">
        <v>134</v>
      </c>
      <c r="C54">
        <v>726165.9</v>
      </c>
      <c r="D54" s="18">
        <f t="shared" si="1"/>
        <v>3.8035761370592044E-2</v>
      </c>
    </row>
    <row r="55" spans="1:4" x14ac:dyDescent="0.2">
      <c r="A55">
        <v>44000</v>
      </c>
      <c r="B55" t="s">
        <v>135</v>
      </c>
      <c r="C55">
        <v>53668</v>
      </c>
      <c r="D55" s="18">
        <f t="shared" si="1"/>
        <v>2.8110700891310564E-3</v>
      </c>
    </row>
    <row r="56" spans="1:4" x14ac:dyDescent="0.2">
      <c r="A56">
        <v>45000</v>
      </c>
      <c r="B56" t="s">
        <v>136</v>
      </c>
      <c r="C56">
        <v>214933.7</v>
      </c>
      <c r="D56" s="18">
        <f t="shared" si="1"/>
        <v>1.1257987911162476E-2</v>
      </c>
    </row>
    <row r="57" spans="1:4" x14ac:dyDescent="0.2">
      <c r="A57">
        <v>46000</v>
      </c>
      <c r="B57" t="s">
        <v>137</v>
      </c>
      <c r="C57">
        <v>47559.7</v>
      </c>
      <c r="D57" s="18">
        <f t="shared" si="1"/>
        <v>2.4911241357614645E-3</v>
      </c>
    </row>
    <row r="58" spans="1:4" x14ac:dyDescent="0.2">
      <c r="A58">
        <v>47000</v>
      </c>
      <c r="B58" t="s">
        <v>138</v>
      </c>
      <c r="C58">
        <v>328406.3</v>
      </c>
      <c r="D58" s="18">
        <f t="shared" si="1"/>
        <v>1.7201556365286582E-2</v>
      </c>
    </row>
    <row r="59" spans="1:4" x14ac:dyDescent="0.2">
      <c r="A59">
        <v>48000</v>
      </c>
      <c r="B59" t="s">
        <v>139</v>
      </c>
      <c r="C59">
        <v>1764357.2</v>
      </c>
      <c r="D59" s="18">
        <f t="shared" si="1"/>
        <v>9.2415065802023938E-2</v>
      </c>
    </row>
    <row r="60" spans="1:4" x14ac:dyDescent="0.2">
      <c r="A60">
        <v>49000</v>
      </c>
      <c r="B60" t="s">
        <v>140</v>
      </c>
      <c r="C60">
        <v>168792.7</v>
      </c>
      <c r="D60" s="18">
        <f t="shared" si="1"/>
        <v>8.8411737019019089E-3</v>
      </c>
    </row>
    <row r="61" spans="1:4" x14ac:dyDescent="0.2">
      <c r="A61">
        <v>50000</v>
      </c>
      <c r="B61" t="s">
        <v>141</v>
      </c>
      <c r="C61">
        <v>29806.2</v>
      </c>
      <c r="D61" s="18">
        <f t="shared" si="1"/>
        <v>1.5612155714887473E-3</v>
      </c>
    </row>
    <row r="62" spans="1:4" x14ac:dyDescent="0.2">
      <c r="A62">
        <v>51000</v>
      </c>
      <c r="B62" t="s">
        <v>142</v>
      </c>
      <c r="C62">
        <v>489168.4</v>
      </c>
      <c r="D62" s="18">
        <f t="shared" si="1"/>
        <v>2.5622096179997323E-2</v>
      </c>
    </row>
    <row r="63" spans="1:4" x14ac:dyDescent="0.2">
      <c r="A63">
        <v>53000</v>
      </c>
      <c r="B63" t="s">
        <v>143</v>
      </c>
      <c r="C63">
        <v>548686.69999999995</v>
      </c>
      <c r="D63" s="18">
        <f t="shared" si="1"/>
        <v>2.8739598469740349E-2</v>
      </c>
    </row>
    <row r="64" spans="1:4" x14ac:dyDescent="0.2">
      <c r="A64">
        <v>54000</v>
      </c>
      <c r="B64" t="s">
        <v>144</v>
      </c>
      <c r="C64">
        <v>72340.399999999994</v>
      </c>
      <c r="D64" s="18">
        <f t="shared" si="1"/>
        <v>3.7891096123532876E-3</v>
      </c>
    </row>
    <row r="65" spans="1:4" x14ac:dyDescent="0.2">
      <c r="A65">
        <v>55000</v>
      </c>
      <c r="B65" t="s">
        <v>145</v>
      </c>
      <c r="C65">
        <v>308044.7</v>
      </c>
      <c r="D65" s="18">
        <f t="shared" si="1"/>
        <v>1.613503842672262E-2</v>
      </c>
    </row>
    <row r="66" spans="1:4" x14ac:dyDescent="0.2">
      <c r="A66">
        <v>56000</v>
      </c>
      <c r="B66" t="s">
        <v>146</v>
      </c>
      <c r="C66">
        <v>39214</v>
      </c>
      <c r="D66" s="18">
        <f t="shared" si="1"/>
        <v>2.0539856613845352E-3</v>
      </c>
    </row>
    <row r="67" spans="1:4" x14ac:dyDescent="0.2">
      <c r="A67">
        <v>91000</v>
      </c>
      <c r="B67" t="s">
        <v>147</v>
      </c>
      <c r="C67">
        <v>990777.5</v>
      </c>
      <c r="D67" s="18">
        <f t="shared" si="1"/>
        <v>5.1895822375233755E-2</v>
      </c>
    </row>
    <row r="68" spans="1:4" x14ac:dyDescent="0.2">
      <c r="A68">
        <v>92000</v>
      </c>
      <c r="B68" t="s">
        <v>148</v>
      </c>
      <c r="C68">
        <v>3336480.6</v>
      </c>
      <c r="D68" s="18">
        <f t="shared" si="1"/>
        <v>0.17476113918212044</v>
      </c>
    </row>
    <row r="69" spans="1:4" x14ac:dyDescent="0.2">
      <c r="A69">
        <v>93000</v>
      </c>
      <c r="B69" t="s">
        <v>149</v>
      </c>
      <c r="C69">
        <v>2505871.7999999998</v>
      </c>
      <c r="D69" s="18">
        <f t="shared" si="1"/>
        <v>0.1312547749902549</v>
      </c>
    </row>
    <row r="70" spans="1:4" x14ac:dyDescent="0.2">
      <c r="A70">
        <v>94000</v>
      </c>
      <c r="B70" t="s">
        <v>150</v>
      </c>
      <c r="C70">
        <v>1181310.3999999999</v>
      </c>
      <c r="D70" s="18">
        <f t="shared" si="1"/>
        <v>6.187572354884556E-2</v>
      </c>
    </row>
    <row r="71" spans="1:4" x14ac:dyDescent="0.2">
      <c r="A71">
        <v>95000</v>
      </c>
      <c r="B71" t="s">
        <v>151</v>
      </c>
      <c r="C71">
        <v>3981051.8</v>
      </c>
      <c r="D71" s="18">
        <f t="shared" si="1"/>
        <v>0.20852306100956533</v>
      </c>
    </row>
    <row r="72" spans="1:4" x14ac:dyDescent="0.2">
      <c r="A72">
        <v>96000</v>
      </c>
      <c r="B72" t="s">
        <v>152</v>
      </c>
      <c r="C72">
        <v>2386060.9</v>
      </c>
      <c r="D72" s="18">
        <f t="shared" si="1"/>
        <v>0.12497921343882999</v>
      </c>
    </row>
    <row r="73" spans="1:4" x14ac:dyDescent="0.2">
      <c r="A73">
        <v>97000</v>
      </c>
      <c r="B73" t="s">
        <v>153</v>
      </c>
      <c r="C73">
        <v>687941.6</v>
      </c>
      <c r="D73" s="18">
        <f t="shared" si="1"/>
        <v>3.6033615093332368E-2</v>
      </c>
    </row>
    <row r="74" spans="1:4" x14ac:dyDescent="0.2">
      <c r="A74">
        <v>98000</v>
      </c>
      <c r="B74" t="s">
        <v>154</v>
      </c>
      <c r="C74">
        <v>3864650.3</v>
      </c>
      <c r="D74" s="18">
        <f t="shared" si="1"/>
        <v>0.20242608003431026</v>
      </c>
    </row>
    <row r="75" spans="1:4" x14ac:dyDescent="0.2">
      <c r="A75" t="s">
        <v>155</v>
      </c>
      <c r="D75" s="18"/>
    </row>
    <row r="76" spans="1:4" x14ac:dyDescent="0.2">
      <c r="A76" t="s">
        <v>156</v>
      </c>
      <c r="D76" s="18"/>
    </row>
    <row r="77" spans="1:4" x14ac:dyDescent="0.2">
      <c r="A77" t="s">
        <v>157</v>
      </c>
      <c r="D77" s="18"/>
    </row>
  </sheetData>
  <hyperlinks>
    <hyperlink ref="A8" r:id="rId1" location="reqid=70&amp;step=1&amp;isuri=1 " xr:uid="{84AF32A5-78A2-BE4B-96E0-53671D9D23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AE7" sqref="AE7"/>
    </sheetView>
  </sheetViews>
  <sheetFormatPr baseColWidth="10" defaultColWidth="8.83203125" defaultRowHeight="15" x14ac:dyDescent="0.2"/>
  <cols>
    <col min="1" max="1" width="19.83203125" customWidth="1"/>
    <col min="2" max="2" width="9.1640625" customWidth="1"/>
  </cols>
  <sheetData>
    <row r="1" spans="1:35" x14ac:dyDescent="0.2">
      <c r="A1" s="2" t="s">
        <v>49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TREND(Data!$B$83:$C$83,Data!$B$82:$C$82,AE$1)*'State Downscale'!B2</f>
        <v>89561.672590369562</v>
      </c>
      <c r="AF2">
        <f>TREND(Data!$B$83:$C$83,Data!$B$82:$C$82,AF$1)*'State Downscale'!B2</f>
        <v>179123.34518073912</v>
      </c>
      <c r="AG2">
        <f>TREND(Data!$B$83:$C$83,Data!$B$82:$C$82,AG$1)*'State Downscale'!B2</f>
        <v>268685.01777110866</v>
      </c>
      <c r="AH2">
        <f>TREND(Data!$B$83:$C$83,Data!$B$82:$C$82,AH$1)*'State Downscale'!B2</f>
        <v>358246.69036147825</v>
      </c>
      <c r="AI2">
        <f>TREND(Data!$B$83:$C$83,Data!$B$82:$C$82,AI$1)*'State Downscale'!B2</f>
        <v>447808.36295184778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56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s="15" t="s">
        <v>68</v>
      </c>
      <c r="B2" s="14">
        <f>Data!B16*Data!B92</f>
        <v>1704754.8</v>
      </c>
      <c r="C2" s="14">
        <f>$B2</f>
        <v>1704754.8</v>
      </c>
      <c r="D2" s="14">
        <f t="shared" ref="D2:AI10" si="0">$B2</f>
        <v>1704754.8</v>
      </c>
      <c r="E2" s="14">
        <f t="shared" si="0"/>
        <v>1704754.8</v>
      </c>
      <c r="F2" s="14">
        <f t="shared" si="0"/>
        <v>1704754.8</v>
      </c>
      <c r="G2" s="14">
        <f t="shared" si="0"/>
        <v>1704754.8</v>
      </c>
      <c r="H2" s="14">
        <f t="shared" si="0"/>
        <v>1704754.8</v>
      </c>
      <c r="I2" s="14">
        <f t="shared" si="0"/>
        <v>1704754.8</v>
      </c>
      <c r="J2" s="14">
        <f t="shared" si="0"/>
        <v>1704754.8</v>
      </c>
      <c r="K2" s="14">
        <f t="shared" si="0"/>
        <v>1704754.8</v>
      </c>
      <c r="L2" s="14">
        <f t="shared" si="0"/>
        <v>1704754.8</v>
      </c>
      <c r="M2" s="14">
        <f t="shared" si="0"/>
        <v>1704754.8</v>
      </c>
      <c r="N2" s="14">
        <f t="shared" si="0"/>
        <v>1704754.8</v>
      </c>
      <c r="O2" s="14">
        <f t="shared" si="0"/>
        <v>1704754.8</v>
      </c>
      <c r="P2" s="14">
        <f t="shared" si="0"/>
        <v>1704754.8</v>
      </c>
      <c r="Q2" s="14">
        <f t="shared" si="0"/>
        <v>1704754.8</v>
      </c>
      <c r="R2" s="14">
        <f t="shared" si="0"/>
        <v>1704754.8</v>
      </c>
      <c r="S2" s="14">
        <f t="shared" si="0"/>
        <v>1704754.8</v>
      </c>
      <c r="T2" s="14">
        <f t="shared" si="0"/>
        <v>1704754.8</v>
      </c>
      <c r="U2" s="14">
        <f t="shared" si="0"/>
        <v>1704754.8</v>
      </c>
      <c r="V2" s="14">
        <f t="shared" si="0"/>
        <v>1704754.8</v>
      </c>
      <c r="W2" s="14">
        <f t="shared" si="0"/>
        <v>1704754.8</v>
      </c>
      <c r="X2" s="14">
        <f t="shared" si="0"/>
        <v>1704754.8</v>
      </c>
      <c r="Y2" s="14">
        <f t="shared" si="0"/>
        <v>1704754.8</v>
      </c>
      <c r="Z2" s="14">
        <f t="shared" si="0"/>
        <v>1704754.8</v>
      </c>
      <c r="AA2" s="14">
        <f t="shared" si="0"/>
        <v>1704754.8</v>
      </c>
      <c r="AB2" s="14">
        <f t="shared" si="0"/>
        <v>1704754.8</v>
      </c>
      <c r="AC2" s="14">
        <f t="shared" si="0"/>
        <v>1704754.8</v>
      </c>
      <c r="AD2" s="14">
        <f t="shared" si="0"/>
        <v>1704754.8</v>
      </c>
      <c r="AE2" s="14">
        <f t="shared" si="0"/>
        <v>1704754.8</v>
      </c>
      <c r="AF2" s="14">
        <f t="shared" si="0"/>
        <v>1704754.8</v>
      </c>
      <c r="AG2" s="14">
        <f t="shared" si="0"/>
        <v>1704754.8</v>
      </c>
      <c r="AH2" s="14">
        <f t="shared" si="0"/>
        <v>1704754.8</v>
      </c>
      <c r="AI2" s="14">
        <f t="shared" si="0"/>
        <v>1704754.8</v>
      </c>
    </row>
    <row r="3" spans="1:35" x14ac:dyDescent="0.2">
      <c r="A3" s="15" t="s">
        <v>69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</row>
    <row r="4" spans="1:35" x14ac:dyDescent="0.2">
      <c r="A4" s="15" t="s">
        <v>70</v>
      </c>
      <c r="B4" s="14">
        <f>Data!B22*Data!B92</f>
        <v>7671396.5999999996</v>
      </c>
      <c r="C4" s="14">
        <f t="shared" si="1"/>
        <v>7671396.5999999996</v>
      </c>
      <c r="D4" s="14">
        <f t="shared" si="0"/>
        <v>7671396.5999999996</v>
      </c>
      <c r="E4" s="14">
        <f t="shared" si="0"/>
        <v>7671396.5999999996</v>
      </c>
      <c r="F4" s="14">
        <f t="shared" si="0"/>
        <v>7671396.5999999996</v>
      </c>
      <c r="G4" s="14">
        <f t="shared" si="0"/>
        <v>7671396.5999999996</v>
      </c>
      <c r="H4" s="14">
        <f t="shared" si="0"/>
        <v>7671396.5999999996</v>
      </c>
      <c r="I4" s="14">
        <f t="shared" si="0"/>
        <v>7671396.5999999996</v>
      </c>
      <c r="J4" s="14">
        <f t="shared" si="0"/>
        <v>7671396.5999999996</v>
      </c>
      <c r="K4" s="14">
        <f t="shared" si="0"/>
        <v>7671396.5999999996</v>
      </c>
      <c r="L4" s="14">
        <f t="shared" si="0"/>
        <v>7671396.5999999996</v>
      </c>
      <c r="M4" s="14">
        <f t="shared" si="0"/>
        <v>7671396.5999999996</v>
      </c>
      <c r="N4" s="14">
        <f t="shared" si="0"/>
        <v>7671396.5999999996</v>
      </c>
      <c r="O4" s="14">
        <f t="shared" si="0"/>
        <v>7671396.5999999996</v>
      </c>
      <c r="P4" s="14">
        <f t="shared" si="0"/>
        <v>7671396.5999999996</v>
      </c>
      <c r="Q4" s="14">
        <f t="shared" si="0"/>
        <v>7671396.5999999996</v>
      </c>
      <c r="R4" s="14">
        <f t="shared" si="0"/>
        <v>7671396.5999999996</v>
      </c>
      <c r="S4" s="14">
        <f t="shared" si="0"/>
        <v>7671396.5999999996</v>
      </c>
      <c r="T4" s="14">
        <f t="shared" si="0"/>
        <v>7671396.5999999996</v>
      </c>
      <c r="U4" s="14">
        <f t="shared" si="0"/>
        <v>7671396.5999999996</v>
      </c>
      <c r="V4" s="14">
        <f t="shared" si="0"/>
        <v>7671396.5999999996</v>
      </c>
      <c r="W4" s="14">
        <f t="shared" si="0"/>
        <v>7671396.5999999996</v>
      </c>
      <c r="X4" s="14">
        <f t="shared" si="0"/>
        <v>7671396.5999999996</v>
      </c>
      <c r="Y4" s="14">
        <f t="shared" si="0"/>
        <v>7671396.5999999996</v>
      </c>
      <c r="Z4" s="14">
        <f t="shared" si="0"/>
        <v>7671396.5999999996</v>
      </c>
      <c r="AA4" s="14">
        <f t="shared" si="0"/>
        <v>7671396.5999999996</v>
      </c>
      <c r="AB4" s="14">
        <f t="shared" si="0"/>
        <v>7671396.5999999996</v>
      </c>
      <c r="AC4" s="14">
        <f t="shared" si="0"/>
        <v>7671396.5999999996</v>
      </c>
      <c r="AD4" s="14">
        <f t="shared" si="0"/>
        <v>7671396.5999999996</v>
      </c>
      <c r="AE4" s="14">
        <f t="shared" si="0"/>
        <v>7671396.5999999996</v>
      </c>
      <c r="AF4" s="14">
        <f t="shared" si="0"/>
        <v>7671396.5999999996</v>
      </c>
      <c r="AG4" s="14">
        <f t="shared" si="0"/>
        <v>7671396.5999999996</v>
      </c>
      <c r="AH4" s="14">
        <f t="shared" si="0"/>
        <v>7671396.5999999996</v>
      </c>
      <c r="AI4" s="14">
        <f t="shared" si="0"/>
        <v>7671396.5999999996</v>
      </c>
    </row>
    <row r="5" spans="1:35" x14ac:dyDescent="0.2">
      <c r="A5" s="15" t="s">
        <v>71</v>
      </c>
      <c r="B5"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</row>
    <row r="6" spans="1:35" x14ac:dyDescent="0.2">
      <c r="A6" s="15" t="s">
        <v>72</v>
      </c>
      <c r="B6"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</row>
    <row r="7" spans="1:35" x14ac:dyDescent="0.2">
      <c r="A7" s="15" t="s">
        <v>73</v>
      </c>
      <c r="B7"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</row>
    <row r="8" spans="1:35" x14ac:dyDescent="0.2">
      <c r="A8" s="15" t="s">
        <v>74</v>
      </c>
      <c r="B8"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</row>
    <row r="9" spans="1:35" x14ac:dyDescent="0.2">
      <c r="A9" s="15" t="s">
        <v>75</v>
      </c>
      <c r="B9">
        <v>0</v>
      </c>
      <c r="C9" s="14">
        <f t="shared" si="1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</row>
    <row r="10" spans="1:35" x14ac:dyDescent="0.2">
      <c r="A10" s="15" t="s">
        <v>76</v>
      </c>
      <c r="B10">
        <v>0</v>
      </c>
      <c r="C10" s="14">
        <f t="shared" si="1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ref="D10:AI11" si="2">$B10</f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0</v>
      </c>
      <c r="AB10" s="14">
        <f t="shared" si="2"/>
        <v>0</v>
      </c>
      <c r="AC10" s="14">
        <f t="shared" si="2"/>
        <v>0</v>
      </c>
      <c r="AD10" s="14">
        <f t="shared" si="2"/>
        <v>0</v>
      </c>
      <c r="AE10" s="14">
        <f t="shared" si="2"/>
        <v>0</v>
      </c>
      <c r="AF10" s="14">
        <f t="shared" si="2"/>
        <v>0</v>
      </c>
      <c r="AG10" s="14">
        <f t="shared" si="2"/>
        <v>0</v>
      </c>
      <c r="AH10" s="14">
        <f t="shared" si="2"/>
        <v>0</v>
      </c>
      <c r="AI10" s="14">
        <f t="shared" si="2"/>
        <v>0</v>
      </c>
    </row>
    <row r="11" spans="1:35" x14ac:dyDescent="0.2">
      <c r="A11" s="15" t="s">
        <v>77</v>
      </c>
      <c r="B11">
        <v>0</v>
      </c>
      <c r="C11" s="14">
        <f t="shared" si="1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57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58</v>
      </c>
      <c r="B2" s="14">
        <f>Data!B10</f>
        <v>300</v>
      </c>
      <c r="C2" s="14">
        <f>$B2</f>
        <v>300</v>
      </c>
      <c r="D2" s="14">
        <f t="shared" ref="D2:AI2" si="0">$B2</f>
        <v>300</v>
      </c>
      <c r="E2" s="14">
        <f t="shared" si="0"/>
        <v>300</v>
      </c>
      <c r="F2" s="14">
        <f t="shared" si="0"/>
        <v>300</v>
      </c>
      <c r="G2" s="14">
        <f t="shared" si="0"/>
        <v>300</v>
      </c>
      <c r="H2" s="14">
        <f t="shared" si="0"/>
        <v>300</v>
      </c>
      <c r="I2" s="14">
        <f t="shared" si="0"/>
        <v>300</v>
      </c>
      <c r="J2" s="14">
        <f t="shared" si="0"/>
        <v>300</v>
      </c>
      <c r="K2" s="14">
        <f t="shared" si="0"/>
        <v>300</v>
      </c>
      <c r="L2" s="14">
        <f t="shared" si="0"/>
        <v>300</v>
      </c>
      <c r="M2" s="14">
        <f t="shared" si="0"/>
        <v>300</v>
      </c>
      <c r="N2" s="14">
        <f t="shared" si="0"/>
        <v>300</v>
      </c>
      <c r="O2" s="14">
        <f t="shared" si="0"/>
        <v>300</v>
      </c>
      <c r="P2" s="14">
        <f t="shared" si="0"/>
        <v>300</v>
      </c>
      <c r="Q2" s="14">
        <f t="shared" si="0"/>
        <v>300</v>
      </c>
      <c r="R2" s="14">
        <f t="shared" si="0"/>
        <v>300</v>
      </c>
      <c r="S2" s="14">
        <f t="shared" si="0"/>
        <v>300</v>
      </c>
      <c r="T2" s="14">
        <f t="shared" si="0"/>
        <v>300</v>
      </c>
      <c r="U2" s="14">
        <f t="shared" si="0"/>
        <v>300</v>
      </c>
      <c r="V2" s="14">
        <f t="shared" si="0"/>
        <v>300</v>
      </c>
      <c r="W2" s="14">
        <f t="shared" si="0"/>
        <v>300</v>
      </c>
      <c r="X2" s="14">
        <f t="shared" si="0"/>
        <v>300</v>
      </c>
      <c r="Y2" s="14">
        <f t="shared" si="0"/>
        <v>300</v>
      </c>
      <c r="Z2" s="14">
        <f t="shared" si="0"/>
        <v>300</v>
      </c>
      <c r="AA2" s="14">
        <f t="shared" si="0"/>
        <v>300</v>
      </c>
      <c r="AB2" s="14">
        <f t="shared" si="0"/>
        <v>300</v>
      </c>
      <c r="AC2" s="14">
        <f t="shared" si="0"/>
        <v>300</v>
      </c>
      <c r="AD2" s="14">
        <f t="shared" si="0"/>
        <v>300</v>
      </c>
      <c r="AE2" s="14">
        <f t="shared" si="0"/>
        <v>300</v>
      </c>
      <c r="AF2" s="14">
        <f t="shared" si="0"/>
        <v>300</v>
      </c>
      <c r="AG2" s="14">
        <f t="shared" si="0"/>
        <v>300</v>
      </c>
      <c r="AH2" s="14">
        <f t="shared" si="0"/>
        <v>300</v>
      </c>
      <c r="AI2" s="14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State Downscale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2019-12-04T00:52:30Z</dcterms:created>
  <dcterms:modified xsi:type="dcterms:W3CDTF">2021-01-04T17:10:35Z</dcterms:modified>
</cp:coreProperties>
</file>