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NM/bldgs/SYCEU/"/>
    </mc:Choice>
  </mc:AlternateContent>
  <xr:revisionPtr revIDLastSave="0" documentId="8_{85A19C3A-EE35-7244-9760-1ED2C9619CA8}"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G3" i="18"/>
  <c r="B6" i="18"/>
  <c r="E7" i="18"/>
  <c r="G8" i="18"/>
  <c r="C10" i="18"/>
  <c r="E11" i="18"/>
  <c r="B2" i="18"/>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<sst xmlns="http://schemas.openxmlformats.org/spreadsheetml/2006/main" count="26269" uniqueCount="759">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</sst>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736</v>
      </c>
      <c r="C1" s="84">
        <v>45357</v>
      </c>
      <c r="F1" s="82" t="s">
        <v>652</v>
      </c>
      <c r="G1" s="82" t="s">
        <v>652</v>
      </c>
    </row>
    <row r="2" spans="1:7" x14ac:dyDescent="0.2">
      <c r="A2" s="84">
        <v>45357</v>
      </c>
      <c r="B2" t="str">
        <f>LOOKUP(B1,F2:G51,G2:G51)</f>
        <v>NM</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2426566007084.3301</v>
      </c>
      <c r="C2" s="14">
        <f>IFERROR(SUMIFS(BCEU!$C:$C,BCEU!$B:$B,$A2,BCEU!$H:$H,C$1,BCEU!$D:$D,About!$B$2,BCEU!$F:$F,"urban"),0)</f>
        <v>1888856152942.0601</v>
      </c>
      <c r="D2" s="14">
        <f>IFERROR(SUMIFS(BCEU!$C:$C,BCEU!$B:$B,$A2,BCEU!$H:$H,D$1,BCEU!$D:$D,About!$B$2,BCEU!$F:$F,"urban"),0)</f>
        <v>0</v>
      </c>
      <c r="E2" s="14">
        <f>IFERROR(SUMIFS(BCEU!$C:$C,BCEU!$B:$B,$A2,BCEU!$H:$H,E$1,BCEU!$D:$D,About!$B$2,BCEU!$F:$F,"urban"),0)</f>
        <v>1235841375151.9199</v>
      </c>
      <c r="F2" s="14">
        <f>IFERROR(SUMIFS(BCEU!$C:$C,BCEU!$B:$B,$A2,BCEU!$H:$H,F$1,BCEU!$D:$D,About!$B$2,BCEU!$F:$F,"urban"),0)</f>
        <v>5467845259595.1104</v>
      </c>
      <c r="G2" s="14">
        <f>IFERROR(SUMIFS(BCEU!$C:$C,BCEU!$B:$B,$A2,BCEU!$H:$H,G$1,BCEU!$D:$D,About!$B$2,BCEU!$F:$F,"urban"),0)</f>
        <v>7870346133816.2803</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17051322397602.6</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10251254745398.9</v>
      </c>
      <c r="G4" s="14">
        <f>IFERROR(SUMIFS(BCEU!$C:$C,BCEU!$B:$B,$A4,BCEU!$H:$H,G$1,BCEU!$D:$D,About!$B$2,BCEU!$F:$F,"urban"),0)</f>
        <v>0</v>
      </c>
    </row>
    <row r="5" spans="1:9" x14ac:dyDescent="0.2">
      <c r="A5" s="1" t="s">
        <v>79</v>
      </c>
      <c r="B5" s="14">
        <f>IFERROR(SUMIFS(BCEU!$C:$C,BCEU!$B:$B,$A5,BCEU!$H:$H,B$1,BCEU!$D:$D,About!$B$2,BCEU!$F:$F,"urban"),0)</f>
        <v>5134928800.7694998</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83370702.140026107</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7686555167785.7402</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0</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2792219368224.8599</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960483445724.64905</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823046281684.18799</v>
      </c>
      <c r="C2" s="14">
        <f>IFERROR(SUMIFS(BCEU!$C:$C,BCEU!$B:$B,$A2,BCEU!$G:$G,C$1,BCEU!$D:$D,About!$B$2,BCEU!$F:$F,"rural"),0)</f>
        <v>0</v>
      </c>
      <c r="D2" s="14">
        <f>IFERROR(SUMIFS(BCEU!$C:$C,BCEU!$B:$B,$A2,BCEU!$G:$G,D$1,BCEU!$D:$D,About!$B$2,BCEU!$F:$F,"rural"),0)</f>
        <v>0</v>
      </c>
      <c r="E2" s="14">
        <f>IFERROR(SUMIFS(BCEU!$C:$C,BCEU!$B:$B,$A2,BCEU!$G:$G,E$1,BCEU!$D:$D,About!$B$2,BCEU!$F:$F,"rural"),0)</f>
        <v>419174523009.34497</v>
      </c>
      <c r="F2" s="14">
        <f>IFERROR(SUMIFS(BCEU!$C:$C,BCEU!$B:$B,$A2,BCEU!$G:$G,F$1,BCEU!$D:$D,About!$B$2,BCEU!$F:$F,"rural"),0)</f>
        <v>0</v>
      </c>
      <c r="G2" s="14">
        <f>IFERROR(SUMIFS(BCEU!$C:$C,BCEU!$B:$B,$A2,BCEU!$G:$G,G$1,BCEU!$D:$D,About!$B$2,BCEU!$F:$F,"rural"),0)</f>
        <v>2541733109754.8501</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5821886914486.1104</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1753234974.67979</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2624444832214.25</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0</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953356286579.18994</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592763562115.43005</v>
      </c>
      <c r="C2" s="14">
        <f>IFERROR(SUMIFS(BCEU!$C:$C,BCEU!$B:$B,$A2,BCEU!$G:$G,C$1,BCEU!$D:$D,About!$B$2,BCEU!$F:$F,"commercial"),0)</f>
        <v>0</v>
      </c>
      <c r="D2" s="14">
        <f>IFERROR(SUMIFS(BCEU!$C:$C,BCEU!$B:$B,$A2,BCEU!$G:$G,D$1,BCEU!$D:$D,About!$B$2,BCEU!$F:$F,"commercial"),0)</f>
        <v>0</v>
      </c>
      <c r="E2" s="14">
        <f>IFERROR(SUMIFS(BCEU!$C:$C,BCEU!$B:$B,$A2,BCEU!$G:$G,E$1,BCEU!$D:$D,About!$B$2,BCEU!$F:$F,"commercial"),0)</f>
        <v>2708763580905.1602</v>
      </c>
      <c r="F2" s="14">
        <f>IFERROR(SUMIFS(BCEU!$C:$C,BCEU!$B:$B,$A2,BCEU!$G:$G,F$1,BCEU!$D:$D,About!$B$2,BCEU!$F:$F,"commercial"),0)</f>
        <v>0</v>
      </c>
      <c r="G2" s="14">
        <f>IFERROR(SUMIFS(BCEU!$C:$C,BCEU!$B:$B,$A2,BCEU!$G:$G,G$1,BCEU!$D:$D,About!$B$2,BCEU!$F:$F,"commercial"),0)</f>
        <v>17432536664576.1</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12893861607254</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6981613008112.79</v>
      </c>
    </row>
    <row r="5" spans="1:9" x14ac:dyDescent="0.2">
      <c r="A5" s="1" t="s">
        <v>79</v>
      </c>
      <c r="B5" s="14">
        <f>IFERROR(SUMIFS(BCEU!$C:$C,BCEU!$B:$B,$A5,BCEU!$G:$G,B$1,BCEU!$D:$D,About!$B$2,BCEU!$F:$F,"commercial"),0)</f>
        <v>95910741677.561203</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3259089258322.4302</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1850000000000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1000000000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1813000000000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2024-03-06T21:41:37Z</dcterms:modified>
</cp:coreProperties>
</file>