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M\land\BLAPE\"/>
    </mc:Choice>
  </mc:AlternateContent>
  <xr:revisionPtr revIDLastSave="0" documentId="8_{E181223A-EC33-4B84-AF5E-8AF19FA7A6F9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S23" i="4"/>
  <c r="AA23" i="4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H23" i="4" l="1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<sst xmlns="http://schemas.openxmlformats.org/spreadsheetml/2006/main" count="15367" uniqueCount="462">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</sst>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82</v>
      </c>
      <c r="C1" s="57">
        <v>44412</v>
      </c>
      <c r="H1" s="53" t="s">
        <v>2</v>
      </c>
    </row>
    <row r="2" spans="1:8" x14ac:dyDescent="0.25">
      <c r="B2" s="2" t="str">
        <f>LOOKUP(B1,F2:G51,G2:G51)</f>
        <v>NM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New Mexico</v>
      </c>
      <c r="B18" s="2">
        <f>SUMIFS('LULUCF Dataframe EPA'!AD2:AD766,'LULUCF Dataframe EPA'!A2:A766,Data!A18)</f>
        <v>5.9834165876853938</v>
      </c>
      <c r="C18" s="2">
        <f>B18/D11</f>
        <v>6.3319754914508435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6331975491450.7988</v>
      </c>
      <c r="C23" s="56">
        <f>$B$23*C11</f>
        <v>6157696039568.0752</v>
      </c>
      <c r="D23" s="56">
        <f t="shared" ref="D23:AK23" si="0">$B$23*D11</f>
        <v>5983416587685.3516</v>
      </c>
      <c r="E23" s="56">
        <f t="shared" si="0"/>
        <v>5809137135802.6279</v>
      </c>
      <c r="F23" s="56">
        <f t="shared" si="0"/>
        <v>5634857683919.9043</v>
      </c>
      <c r="G23" s="56">
        <f t="shared" si="0"/>
        <v>5460578232037.2256</v>
      </c>
      <c r="H23" s="56">
        <f t="shared" si="0"/>
        <v>5467650828476.5762</v>
      </c>
      <c r="I23" s="56">
        <f t="shared" si="0"/>
        <v>5474723424915.9209</v>
      </c>
      <c r="J23" s="56">
        <f t="shared" si="0"/>
        <v>5481796021355.2656</v>
      </c>
      <c r="K23" s="56">
        <f t="shared" si="0"/>
        <v>5488868617794.6084</v>
      </c>
      <c r="L23" s="56">
        <f t="shared" si="0"/>
        <v>5495941214233.9531</v>
      </c>
      <c r="M23" s="56">
        <f t="shared" si="0"/>
        <v>5503013810673.2998</v>
      </c>
      <c r="N23" s="56">
        <f t="shared" si="0"/>
        <v>5510086407112.6445</v>
      </c>
      <c r="O23" s="56">
        <f t="shared" si="0"/>
        <v>5517159003551.9893</v>
      </c>
      <c r="P23" s="56">
        <f t="shared" si="0"/>
        <v>5524231599991.335</v>
      </c>
      <c r="Q23" s="56">
        <f t="shared" si="0"/>
        <v>5531304196430.6797</v>
      </c>
      <c r="R23" s="56">
        <f t="shared" si="0"/>
        <v>5538376792870.0234</v>
      </c>
      <c r="S23" s="56">
        <f t="shared" si="0"/>
        <v>5545449389309.3652</v>
      </c>
      <c r="T23" s="56">
        <f t="shared" si="0"/>
        <v>5552521985748.71</v>
      </c>
      <c r="U23" s="56">
        <f t="shared" si="0"/>
        <v>5559594582188.0547</v>
      </c>
      <c r="V23" s="56">
        <f t="shared" si="0"/>
        <v>5566667178627.4004</v>
      </c>
      <c r="W23" s="56">
        <f t="shared" si="0"/>
        <v>5573739775066.7451</v>
      </c>
      <c r="X23" s="56">
        <f t="shared" si="0"/>
        <v>5580812371506.0869</v>
      </c>
      <c r="Y23" s="56">
        <f t="shared" si="0"/>
        <v>5587884967945.4326</v>
      </c>
      <c r="Z23" s="56">
        <f t="shared" si="0"/>
        <v>5594957564384.7773</v>
      </c>
      <c r="AA23" s="56">
        <f t="shared" si="0"/>
        <v>5602030160824.1221</v>
      </c>
      <c r="AB23" s="56">
        <f t="shared" si="0"/>
        <v>5609102757263.4639</v>
      </c>
      <c r="AC23" s="56">
        <f t="shared" si="0"/>
        <v>5616175353702.8096</v>
      </c>
      <c r="AD23" s="56">
        <f t="shared" si="0"/>
        <v>5623247950142.1543</v>
      </c>
      <c r="AE23" s="56">
        <f t="shared" si="0"/>
        <v>5630320546581.499</v>
      </c>
      <c r="AF23" s="56">
        <f t="shared" si="0"/>
        <v>5637393143020.8438</v>
      </c>
      <c r="AG23" s="56">
        <f t="shared" si="0"/>
        <v>5644465739460.1865</v>
      </c>
      <c r="AH23" s="56">
        <f t="shared" si="0"/>
        <v>5651538335899.5313</v>
      </c>
      <c r="AI23" s="56">
        <f t="shared" si="0"/>
        <v>5658610932338.876</v>
      </c>
      <c r="AJ23" s="56">
        <f t="shared" si="0"/>
        <v>5665683528778.2217</v>
      </c>
      <c r="AK23" s="56">
        <f t="shared" si="0"/>
        <v>5672756125217.5664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-0.10410958904109567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6331975491450.7988</v>
      </c>
      <c r="C2" s="25">
        <f>$B$2*Data!C$11</f>
        <v>6157696039568.0752</v>
      </c>
      <c r="D2" s="25">
        <f>$B$2*Data!D$11</f>
        <v>5983416587685.3516</v>
      </c>
      <c r="E2" s="25">
        <f>$B$2*Data!E$11</f>
        <v>5809137135802.6279</v>
      </c>
      <c r="F2" s="25">
        <f>$B$2*Data!F$11</f>
        <v>5634857683919.9043</v>
      </c>
      <c r="G2" s="25">
        <f>$B$2*Data!G$11</f>
        <v>5460578232037.2256</v>
      </c>
      <c r="H2" s="25">
        <f>$B$2*Data!H$11</f>
        <v>5467650828476.5762</v>
      </c>
      <c r="I2" s="25">
        <f>$B$2*Data!I$11</f>
        <v>5474723424915.9209</v>
      </c>
      <c r="J2" s="25">
        <f>$B$2*Data!J$11</f>
        <v>5481796021355.2656</v>
      </c>
      <c r="K2" s="25">
        <f>$B$2*Data!K$11</f>
        <v>5488868617794.6084</v>
      </c>
      <c r="L2" s="25">
        <f>$B$2*Data!L$11</f>
        <v>5495941214233.9531</v>
      </c>
      <c r="M2" s="25">
        <f>$B$2*Data!M$11</f>
        <v>5503013810673.2998</v>
      </c>
      <c r="N2" s="25">
        <f>$B$2*Data!N$11</f>
        <v>5510086407112.6445</v>
      </c>
      <c r="O2" s="25">
        <f>$B$2*Data!O$11</f>
        <v>5517159003551.9893</v>
      </c>
      <c r="P2" s="25">
        <f>$B$2*Data!P$11</f>
        <v>5524231599991.335</v>
      </c>
      <c r="Q2" s="25">
        <f>$B$2*Data!Q$11</f>
        <v>5531304196430.6797</v>
      </c>
      <c r="R2" s="25">
        <f>$B$2*Data!R$11</f>
        <v>5538376792870.0234</v>
      </c>
      <c r="S2" s="25">
        <f>$B$2*Data!S$11</f>
        <v>5545449389309.3652</v>
      </c>
      <c r="T2" s="25">
        <f>$B$2*Data!T$11</f>
        <v>5552521985748.71</v>
      </c>
      <c r="U2" s="25">
        <f>$B$2*Data!U$11</f>
        <v>5559594582188.0547</v>
      </c>
      <c r="V2" s="25">
        <f>$B$2*Data!V$11</f>
        <v>5566667178627.4004</v>
      </c>
      <c r="W2" s="25">
        <f>$B$2*Data!W$11</f>
        <v>5573739775066.7451</v>
      </c>
      <c r="X2" s="25">
        <f>$B$2*Data!X$11</f>
        <v>5580812371506.0869</v>
      </c>
      <c r="Y2" s="25">
        <f>$B$2*Data!Y$11</f>
        <v>5587884967945.4326</v>
      </c>
      <c r="Z2" s="25">
        <f>$B$2*Data!Z$11</f>
        <v>5594957564384.7773</v>
      </c>
      <c r="AA2" s="25">
        <f>$B$2*Data!AA$11</f>
        <v>5602030160824.1221</v>
      </c>
      <c r="AB2" s="25">
        <f>$B$2*Data!AB$11</f>
        <v>5609102757263.4639</v>
      </c>
      <c r="AC2" s="25">
        <f>$B$2*Data!AC$11</f>
        <v>5616175353702.8096</v>
      </c>
      <c r="AD2" s="25">
        <f>$B$2*Data!AD$11</f>
        <v>5623247950142.1543</v>
      </c>
      <c r="AE2" s="25">
        <f>$B$2*Data!AE$11</f>
        <v>5630320546581.499</v>
      </c>
      <c r="AF2" s="25">
        <f>$B$2*Data!AF$11</f>
        <v>5637393143020.8438</v>
      </c>
      <c r="AG2" s="25">
        <f>$B$2*Data!AG$11</f>
        <v>5644465739460.1865</v>
      </c>
      <c r="AH2" s="25">
        <f>$B$2*Data!AH$11</f>
        <v>5651538335899.5313</v>
      </c>
      <c r="AI2" s="25">
        <f>$B$2*Data!AI$11</f>
        <v>5658610932338.876</v>
      </c>
      <c r="AJ2" s="25">
        <f>$B$2*Data!AJ$11</f>
        <v>5665683528778.2217</v>
      </c>
      <c r="AK2" s="25">
        <f>$B$2*Data!AK$11</f>
        <v>5672756125217.5664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2722570176.3715477</v>
      </c>
      <c r="C11" s="25">
        <f>(ABS(C$2)*'data from RPEpUACE'!$B11)+SUMIFS('Override Calcs'!$E$4:$E$6,'Override Calcs'!$A$4:$A$6,About!$B$2,'Override Calcs'!$B$4:$B$6,"CH4")</f>
        <v>2647634946.6488619</v>
      </c>
      <c r="D11" s="25">
        <f>(ABS(D$2)*'data from RPEpUACE'!$B11)+SUMIFS('Override Calcs'!$E$4:$E$6,'Override Calcs'!$A$4:$A$6,About!$B$2,'Override Calcs'!$B$4:$B$6,"CH4")</f>
        <v>2572699716.9261756</v>
      </c>
      <c r="E11" s="25">
        <f>(ABS(E$2)*'data from RPEpUACE'!$B11)+SUMIFS('Override Calcs'!$E$4:$E$6,'Override Calcs'!$A$4:$A$6,About!$B$2,'Override Calcs'!$B$4:$B$6,"CH4")</f>
        <v>2497764487.2034898</v>
      </c>
      <c r="F11" s="25">
        <f>(ABS(F$2)*'data from RPEpUACE'!$B11)+SUMIFS('Override Calcs'!$E$4:$E$6,'Override Calcs'!$A$4:$A$6,About!$B$2,'Override Calcs'!$B$4:$B$6,"CH4")</f>
        <v>2422829257.4808035</v>
      </c>
      <c r="G11" s="25">
        <f>(ABS(G$2)*'data from RPEpUACE'!$B11)+SUMIFS('Override Calcs'!$E$4:$E$6,'Override Calcs'!$A$4:$A$6,About!$B$2,'Override Calcs'!$B$4:$B$6,"CH4")</f>
        <v>2347894027.7581367</v>
      </c>
      <c r="H11" s="25">
        <f>(ABS(H$2)*'data from RPEpUACE'!$B11)+SUMIFS('Override Calcs'!$E$4:$E$6,'Override Calcs'!$A$4:$A$6,About!$B$2,'Override Calcs'!$B$4:$B$6,"CH4")</f>
        <v>2350935043.9720001</v>
      </c>
      <c r="I11" s="25">
        <f>(ABS(I$2)*'data from RPEpUACE'!$B11)+SUMIFS('Override Calcs'!$E$4:$E$6,'Override Calcs'!$A$4:$A$6,About!$B$2,'Override Calcs'!$B$4:$B$6,"CH4")</f>
        <v>2353976060.1858611</v>
      </c>
      <c r="J11" s="25">
        <f>(ABS(J$2)*'data from RPEpUACE'!$B11)+SUMIFS('Override Calcs'!$E$4:$E$6,'Override Calcs'!$A$4:$A$6,About!$B$2,'Override Calcs'!$B$4:$B$6,"CH4")</f>
        <v>2357017076.3997221</v>
      </c>
      <c r="K11" s="25">
        <f>(ABS(K$2)*'data from RPEpUACE'!$B11)+SUMIFS('Override Calcs'!$E$4:$E$6,'Override Calcs'!$A$4:$A$6,About!$B$2,'Override Calcs'!$B$4:$B$6,"CH4")</f>
        <v>2360058092.6135821</v>
      </c>
      <c r="L11" s="25">
        <f>(ABS(L$2)*'data from RPEpUACE'!$B11)+SUMIFS('Override Calcs'!$E$4:$E$6,'Override Calcs'!$A$4:$A$6,About!$B$2,'Override Calcs'!$B$4:$B$6,"CH4")</f>
        <v>2363099108.8274431</v>
      </c>
      <c r="M11" s="25">
        <f>(ABS(M$2)*'data from RPEpUACE'!$B11)+SUMIFS('Override Calcs'!$E$4:$E$6,'Override Calcs'!$A$4:$A$6,About!$B$2,'Override Calcs'!$B$4:$B$6,"CH4")</f>
        <v>2366140125.0413046</v>
      </c>
      <c r="N11" s="25">
        <f>(ABS(N$2)*'data from RPEpUACE'!$B11)+SUMIFS('Override Calcs'!$E$4:$E$6,'Override Calcs'!$A$4:$A$6,About!$B$2,'Override Calcs'!$B$4:$B$6,"CH4")</f>
        <v>2369181141.2551656</v>
      </c>
      <c r="O11" s="25">
        <f>(ABS(O$2)*'data from RPEpUACE'!$B11)+SUMIFS('Override Calcs'!$E$4:$E$6,'Override Calcs'!$A$4:$A$6,About!$B$2,'Override Calcs'!$B$4:$B$6,"CH4")</f>
        <v>2372222157.4690266</v>
      </c>
      <c r="P11" s="25">
        <f>(ABS(P$2)*'data from RPEpUACE'!$B11)+SUMIFS('Override Calcs'!$E$4:$E$6,'Override Calcs'!$A$4:$A$6,About!$B$2,'Override Calcs'!$B$4:$B$6,"CH4")</f>
        <v>2375263173.6828876</v>
      </c>
      <c r="Q11" s="25">
        <f>(ABS(Q$2)*'data from RPEpUACE'!$B11)+SUMIFS('Override Calcs'!$E$4:$E$6,'Override Calcs'!$A$4:$A$6,About!$B$2,'Override Calcs'!$B$4:$B$6,"CH4")</f>
        <v>2378304189.8967485</v>
      </c>
      <c r="R11" s="25">
        <f>(ABS(R$2)*'data from RPEpUACE'!$B11)+SUMIFS('Override Calcs'!$E$4:$E$6,'Override Calcs'!$A$4:$A$6,About!$B$2,'Override Calcs'!$B$4:$B$6,"CH4")</f>
        <v>2381345206.1106091</v>
      </c>
      <c r="S11" s="25">
        <f>(ABS(S$2)*'data from RPEpUACE'!$B11)+SUMIFS('Override Calcs'!$E$4:$E$6,'Override Calcs'!$A$4:$A$6,About!$B$2,'Override Calcs'!$B$4:$B$6,"CH4")</f>
        <v>2384386222.3244686</v>
      </c>
      <c r="T11" s="25">
        <f>(ABS(T$2)*'data from RPEpUACE'!$B11)+SUMIFS('Override Calcs'!$E$4:$E$6,'Override Calcs'!$A$4:$A$6,About!$B$2,'Override Calcs'!$B$4:$B$6,"CH4")</f>
        <v>2387427238.5383296</v>
      </c>
      <c r="U11" s="25">
        <f>(ABS(U$2)*'data from RPEpUACE'!$B11)+SUMIFS('Override Calcs'!$E$4:$E$6,'Override Calcs'!$A$4:$A$6,About!$B$2,'Override Calcs'!$B$4:$B$6,"CH4")</f>
        <v>2390468254.7521906</v>
      </c>
      <c r="V11" s="25">
        <f>(ABS(V$2)*'data from RPEpUACE'!$B11)+SUMIFS('Override Calcs'!$E$4:$E$6,'Override Calcs'!$A$4:$A$6,About!$B$2,'Override Calcs'!$B$4:$B$6,"CH4")</f>
        <v>2393509270.9660516</v>
      </c>
      <c r="W11" s="25">
        <f>(ABS(W$2)*'data from RPEpUACE'!$B11)+SUMIFS('Override Calcs'!$E$4:$E$6,'Override Calcs'!$A$4:$A$6,About!$B$2,'Override Calcs'!$B$4:$B$6,"CH4")</f>
        <v>2396550287.1799126</v>
      </c>
      <c r="X11" s="25">
        <f>(ABS(X$2)*'data from RPEpUACE'!$B11)+SUMIFS('Override Calcs'!$E$4:$E$6,'Override Calcs'!$A$4:$A$6,About!$B$2,'Override Calcs'!$B$4:$B$6,"CH4")</f>
        <v>2399591303.3937721</v>
      </c>
      <c r="Y11" s="25">
        <f>(ABS(Y$2)*'data from RPEpUACE'!$B11)+SUMIFS('Override Calcs'!$E$4:$E$6,'Override Calcs'!$A$4:$A$6,About!$B$2,'Override Calcs'!$B$4:$B$6,"CH4")</f>
        <v>2402632319.6076336</v>
      </c>
      <c r="Z11" s="25">
        <f>(ABS(Z$2)*'data from RPEpUACE'!$B11)+SUMIFS('Override Calcs'!$E$4:$E$6,'Override Calcs'!$A$4:$A$6,About!$B$2,'Override Calcs'!$B$4:$B$6,"CH4")</f>
        <v>2405673335.8214946</v>
      </c>
      <c r="AA11" s="25">
        <f>(ABS(AA$2)*'data from RPEpUACE'!$B11)+SUMIFS('Override Calcs'!$E$4:$E$6,'Override Calcs'!$A$4:$A$6,About!$B$2,'Override Calcs'!$B$4:$B$6,"CH4")</f>
        <v>2408714352.0353551</v>
      </c>
      <c r="AB11" s="25">
        <f>(ABS(AB$2)*'data from RPEpUACE'!$B11)+SUMIFS('Override Calcs'!$E$4:$E$6,'Override Calcs'!$A$4:$A$6,About!$B$2,'Override Calcs'!$B$4:$B$6,"CH4")</f>
        <v>2411755368.2492146</v>
      </c>
      <c r="AC11" s="25">
        <f>(ABS(AC$2)*'data from RPEpUACE'!$B11)+SUMIFS('Override Calcs'!$E$4:$E$6,'Override Calcs'!$A$4:$A$6,About!$B$2,'Override Calcs'!$B$4:$B$6,"CH4")</f>
        <v>2414796384.4630761</v>
      </c>
      <c r="AD11" s="25">
        <f>(ABS(AD$2)*'data from RPEpUACE'!$B11)+SUMIFS('Override Calcs'!$E$4:$E$6,'Override Calcs'!$A$4:$A$6,About!$B$2,'Override Calcs'!$B$4:$B$6,"CH4")</f>
        <v>2417837400.6769371</v>
      </c>
      <c r="AE11" s="25">
        <f>(ABS(AE$2)*'data from RPEpUACE'!$B11)+SUMIFS('Override Calcs'!$E$4:$E$6,'Override Calcs'!$A$4:$A$6,About!$B$2,'Override Calcs'!$B$4:$B$6,"CH4")</f>
        <v>2420878416.8907981</v>
      </c>
      <c r="AF11" s="25">
        <f>(ABS(AF$2)*'data from RPEpUACE'!$B11)+SUMIFS('Override Calcs'!$E$4:$E$6,'Override Calcs'!$A$4:$A$6,About!$B$2,'Override Calcs'!$B$4:$B$6,"CH4")</f>
        <v>2423919433.1046586</v>
      </c>
      <c r="AG11" s="25">
        <f>(ABS(AG$2)*'data from RPEpUACE'!$B11)+SUMIFS('Override Calcs'!$E$4:$E$6,'Override Calcs'!$A$4:$A$6,About!$B$2,'Override Calcs'!$B$4:$B$6,"CH4")</f>
        <v>2426960449.3185186</v>
      </c>
      <c r="AH11" s="25">
        <f>(ABS(AH$2)*'data from RPEpUACE'!$B11)+SUMIFS('Override Calcs'!$E$4:$E$6,'Override Calcs'!$A$4:$A$6,About!$B$2,'Override Calcs'!$B$4:$B$6,"CH4")</f>
        <v>2430001465.5323796</v>
      </c>
      <c r="AI11" s="25">
        <f>(ABS(AI$2)*'data from RPEpUACE'!$B11)+SUMIFS('Override Calcs'!$E$4:$E$6,'Override Calcs'!$A$4:$A$6,About!$B$2,'Override Calcs'!$B$4:$B$6,"CH4")</f>
        <v>2433042481.7462406</v>
      </c>
      <c r="AJ11" s="25">
        <f>(ABS(AJ$2)*'data from RPEpUACE'!$B11)+SUMIFS('Override Calcs'!$E$4:$E$6,'Override Calcs'!$A$4:$A$6,About!$B$2,'Override Calcs'!$B$4:$B$6,"CH4")</f>
        <v>2436083497.9601016</v>
      </c>
      <c r="AK11" s="25">
        <f>(ABS(AK$2)*'data from RPEpUACE'!$B11)+SUMIFS('Override Calcs'!$E$4:$E$6,'Override Calcs'!$A$4:$A$6,About!$B$2,'Override Calcs'!$B$4:$B$6,"CH4")</f>
        <v>2439124514.1739626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221642908.08755386</v>
      </c>
      <c r="C12" s="25">
        <f>(ABS(C$2)*'data from RPEpUACE'!$B12)+SUMIFS('Override Calcs'!$E$4:$E$6,'Override Calcs'!$A$4:$A$6,About!$B$2,'Override Calcs'!$B$4:$B$6,"N2O")</f>
        <v>215542473.14630282</v>
      </c>
      <c r="D12" s="25">
        <f>(ABS(D$2)*'data from RPEpUACE'!$B12)+SUMIFS('Override Calcs'!$E$4:$E$6,'Override Calcs'!$A$4:$A$6,About!$B$2,'Override Calcs'!$B$4:$B$6,"N2O")</f>
        <v>209442038.20505175</v>
      </c>
      <c r="E12" s="25">
        <f>(ABS(E$2)*'data from RPEpUACE'!$B12)+SUMIFS('Override Calcs'!$E$4:$E$6,'Override Calcs'!$A$4:$A$6,About!$B$2,'Override Calcs'!$B$4:$B$6,"N2O")</f>
        <v>203341603.26380068</v>
      </c>
      <c r="F12" s="25">
        <f>(ABS(F$2)*'data from RPEpUACE'!$B12)+SUMIFS('Override Calcs'!$E$4:$E$6,'Override Calcs'!$A$4:$A$6,About!$B$2,'Override Calcs'!$B$4:$B$6,"N2O")</f>
        <v>197241168.32254964</v>
      </c>
      <c r="G12" s="25">
        <f>(ABS(G$2)*'data from RPEpUACE'!$B12)+SUMIFS('Override Calcs'!$E$4:$E$6,'Override Calcs'!$A$4:$A$6,About!$B$2,'Override Calcs'!$B$4:$B$6,"N2O")</f>
        <v>191140733.38130015</v>
      </c>
      <c r="H12" s="25">
        <f>(ABS(H$2)*'data from RPEpUACE'!$B12)+SUMIFS('Override Calcs'!$E$4:$E$6,'Override Calcs'!$A$4:$A$6,About!$B$2,'Override Calcs'!$B$4:$B$6,"N2O")</f>
        <v>191388300.80234653</v>
      </c>
      <c r="I12" s="25">
        <f>(ABS(I$2)*'data from RPEpUACE'!$B12)+SUMIFS('Override Calcs'!$E$4:$E$6,'Override Calcs'!$A$4:$A$6,About!$B$2,'Override Calcs'!$B$4:$B$6,"N2O")</f>
        <v>191635868.2233927</v>
      </c>
      <c r="J12" s="25">
        <f>(ABS(J$2)*'data from RPEpUACE'!$B12)+SUMIFS('Override Calcs'!$E$4:$E$6,'Override Calcs'!$A$4:$A$6,About!$B$2,'Override Calcs'!$B$4:$B$6,"N2O")</f>
        <v>191883435.64443886</v>
      </c>
      <c r="K12" s="25">
        <f>(ABS(K$2)*'data from RPEpUACE'!$B12)+SUMIFS('Override Calcs'!$E$4:$E$6,'Override Calcs'!$A$4:$A$6,About!$B$2,'Override Calcs'!$B$4:$B$6,"N2O")</f>
        <v>192131003.06548497</v>
      </c>
      <c r="L12" s="25">
        <f>(ABS(L$2)*'data from RPEpUACE'!$B12)+SUMIFS('Override Calcs'!$E$4:$E$6,'Override Calcs'!$A$4:$A$6,About!$B$2,'Override Calcs'!$B$4:$B$6,"N2O")</f>
        <v>192378570.48653117</v>
      </c>
      <c r="M12" s="25">
        <f>(ABS(M$2)*'data from RPEpUACE'!$B12)+SUMIFS('Override Calcs'!$E$4:$E$6,'Override Calcs'!$A$4:$A$6,About!$B$2,'Override Calcs'!$B$4:$B$6,"N2O")</f>
        <v>192626137.9075774</v>
      </c>
      <c r="N12" s="25">
        <f>(ABS(N$2)*'data from RPEpUACE'!$B12)+SUMIFS('Override Calcs'!$E$4:$E$6,'Override Calcs'!$A$4:$A$6,About!$B$2,'Override Calcs'!$B$4:$B$6,"N2O")</f>
        <v>192873705.32862356</v>
      </c>
      <c r="O12" s="25">
        <f>(ABS(O$2)*'data from RPEpUACE'!$B12)+SUMIFS('Override Calcs'!$E$4:$E$6,'Override Calcs'!$A$4:$A$6,About!$B$2,'Override Calcs'!$B$4:$B$6,"N2O")</f>
        <v>193121272.74966973</v>
      </c>
      <c r="P12" s="25">
        <f>(ABS(P$2)*'data from RPEpUACE'!$B12)+SUMIFS('Override Calcs'!$E$4:$E$6,'Override Calcs'!$A$4:$A$6,About!$B$2,'Override Calcs'!$B$4:$B$6,"N2O")</f>
        <v>193368840.17071596</v>
      </c>
      <c r="Q12" s="25">
        <f>(ABS(Q$2)*'data from RPEpUACE'!$B12)+SUMIFS('Override Calcs'!$E$4:$E$6,'Override Calcs'!$A$4:$A$6,About!$B$2,'Override Calcs'!$B$4:$B$6,"N2O")</f>
        <v>193616407.59176213</v>
      </c>
      <c r="R12" s="25">
        <f>(ABS(R$2)*'data from RPEpUACE'!$B12)+SUMIFS('Override Calcs'!$E$4:$E$6,'Override Calcs'!$A$4:$A$6,About!$B$2,'Override Calcs'!$B$4:$B$6,"N2O")</f>
        <v>193863975.01280826</v>
      </c>
      <c r="S12" s="25">
        <f>(ABS(S$2)*'data from RPEpUACE'!$B12)+SUMIFS('Override Calcs'!$E$4:$E$6,'Override Calcs'!$A$4:$A$6,About!$B$2,'Override Calcs'!$B$4:$B$6,"N2O")</f>
        <v>194111542.43385431</v>
      </c>
      <c r="T12" s="25">
        <f>(ABS(T$2)*'data from RPEpUACE'!$B12)+SUMIFS('Override Calcs'!$E$4:$E$6,'Override Calcs'!$A$4:$A$6,About!$B$2,'Override Calcs'!$B$4:$B$6,"N2O")</f>
        <v>194359109.85490051</v>
      </c>
      <c r="U12" s="25">
        <f>(ABS(U$2)*'data from RPEpUACE'!$B12)+SUMIFS('Override Calcs'!$E$4:$E$6,'Override Calcs'!$A$4:$A$6,About!$B$2,'Override Calcs'!$B$4:$B$6,"N2O")</f>
        <v>194606677.27594668</v>
      </c>
      <c r="V12" s="25">
        <f>(ABS(V$2)*'data from RPEpUACE'!$B12)+SUMIFS('Override Calcs'!$E$4:$E$6,'Override Calcs'!$A$4:$A$6,About!$B$2,'Override Calcs'!$B$4:$B$6,"N2O")</f>
        <v>194854244.69699287</v>
      </c>
      <c r="W12" s="25">
        <f>(ABS(W$2)*'data from RPEpUACE'!$B12)+SUMIFS('Override Calcs'!$E$4:$E$6,'Override Calcs'!$A$4:$A$6,About!$B$2,'Override Calcs'!$B$4:$B$6,"N2O")</f>
        <v>195101812.11803904</v>
      </c>
      <c r="X12" s="25">
        <f>(ABS(X$2)*'data from RPEpUACE'!$B12)+SUMIFS('Override Calcs'!$E$4:$E$6,'Override Calcs'!$A$4:$A$6,About!$B$2,'Override Calcs'!$B$4:$B$6,"N2O")</f>
        <v>195349379.53908512</v>
      </c>
      <c r="Y12" s="25">
        <f>(ABS(Y$2)*'data from RPEpUACE'!$B12)+SUMIFS('Override Calcs'!$E$4:$E$6,'Override Calcs'!$A$4:$A$6,About!$B$2,'Override Calcs'!$B$4:$B$6,"N2O")</f>
        <v>195596946.96013132</v>
      </c>
      <c r="Z12" s="25">
        <f>(ABS(Z$2)*'data from RPEpUACE'!$B12)+SUMIFS('Override Calcs'!$E$4:$E$6,'Override Calcs'!$A$4:$A$6,About!$B$2,'Override Calcs'!$B$4:$B$6,"N2O")</f>
        <v>195844514.38117748</v>
      </c>
      <c r="AA12" s="25">
        <f>(ABS(AA$2)*'data from RPEpUACE'!$B12)+SUMIFS('Override Calcs'!$E$4:$E$6,'Override Calcs'!$A$4:$A$6,About!$B$2,'Override Calcs'!$B$4:$B$6,"N2O")</f>
        <v>196092081.80222368</v>
      </c>
      <c r="AB12" s="25">
        <f>(ABS(AB$2)*'data from RPEpUACE'!$B12)+SUMIFS('Override Calcs'!$E$4:$E$6,'Override Calcs'!$A$4:$A$6,About!$B$2,'Override Calcs'!$B$4:$B$6,"N2O")</f>
        <v>196339649.22326973</v>
      </c>
      <c r="AC12" s="25">
        <f>(ABS(AC$2)*'data from RPEpUACE'!$B12)+SUMIFS('Override Calcs'!$E$4:$E$6,'Override Calcs'!$A$4:$A$6,About!$B$2,'Override Calcs'!$B$4:$B$6,"N2O")</f>
        <v>196587216.64431596</v>
      </c>
      <c r="AD12" s="25">
        <f>(ABS(AD$2)*'data from RPEpUACE'!$B12)+SUMIFS('Override Calcs'!$E$4:$E$6,'Override Calcs'!$A$4:$A$6,About!$B$2,'Override Calcs'!$B$4:$B$6,"N2O")</f>
        <v>196834784.06536213</v>
      </c>
      <c r="AE12" s="25">
        <f>(ABS(AE$2)*'data from RPEpUACE'!$B12)+SUMIFS('Override Calcs'!$E$4:$E$6,'Override Calcs'!$A$4:$A$6,About!$B$2,'Override Calcs'!$B$4:$B$6,"N2O")</f>
        <v>197082351.48640829</v>
      </c>
      <c r="AF12" s="25">
        <f>(ABS(AF$2)*'data from RPEpUACE'!$B12)+SUMIFS('Override Calcs'!$E$4:$E$6,'Override Calcs'!$A$4:$A$6,About!$B$2,'Override Calcs'!$B$4:$B$6,"N2O")</f>
        <v>197329918.90745446</v>
      </c>
      <c r="AG12" s="25">
        <f>(ABS(AG$2)*'data from RPEpUACE'!$B12)+SUMIFS('Override Calcs'!$E$4:$E$6,'Override Calcs'!$A$4:$A$6,About!$B$2,'Override Calcs'!$B$4:$B$6,"N2O")</f>
        <v>197577486.32850057</v>
      </c>
      <c r="AH12" s="25">
        <f>(ABS(AH$2)*'data from RPEpUACE'!$B12)+SUMIFS('Override Calcs'!$E$4:$E$6,'Override Calcs'!$A$4:$A$6,About!$B$2,'Override Calcs'!$B$4:$B$6,"N2O")</f>
        <v>197825053.74954674</v>
      </c>
      <c r="AI12" s="25">
        <f>(ABS(AI$2)*'data from RPEpUACE'!$B12)+SUMIFS('Override Calcs'!$E$4:$E$6,'Override Calcs'!$A$4:$A$6,About!$B$2,'Override Calcs'!$B$4:$B$6,"N2O")</f>
        <v>198072621.1705929</v>
      </c>
      <c r="AJ12" s="25">
        <f>(ABS(AJ$2)*'data from RPEpUACE'!$B12)+SUMIFS('Override Calcs'!$E$4:$E$6,'Override Calcs'!$A$4:$A$6,About!$B$2,'Override Calcs'!$B$4:$B$6,"N2O")</f>
        <v>198320188.59163913</v>
      </c>
      <c r="AK12" s="25">
        <f>(ABS(AK$2)*'data from RPEpUACE'!$B12)+SUMIFS('Override Calcs'!$E$4:$E$6,'Override Calcs'!$A$4:$A$6,About!$B$2,'Override Calcs'!$B$4:$B$6,"N2O")</f>
        <v>198567756.0126853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2021-08-04T19:41:25Z</dcterms:modified>
</cp:coreProperties>
</file>