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NM/indst/BIFUbC/"/>
    </mc:Choice>
  </mc:AlternateContent>
  <xr:revisionPtr revIDLastSave="0" documentId="8_{41DFF4EE-27E9-D247-BB5E-31589F5C900D}" xr6:coauthVersionLast="47" xr6:coauthVersionMax="47" xr10:uidLastSave="{00000000-0000-0000-0000-000000000000}"/>
  <bookViews>
    <workbookView xWindow="0" yWindow="460" windowWidth="28800" windowHeight="16060" activeTab="2" xr2:uid="{00000000-000D-0000-FFFF-FFFF00000000}"/>
  </bookViews>
  <sheets>
    <sheet name="About" sheetId="1" r:id="rId1"/>
    <sheet name="E3 Oil + Gas Ext vs. Refi" sheetId="2" r:id="rId2"/>
    <sheet name="E3 BIFUbC-natural-gas" sheetId="3" r:id="rId3"/>
    <sheet name="E3 BIFUbC-heavy-residual-oil" sheetId="4" r:id="rId4"/>
    <sheet name="BIFUbC-electricity" sheetId="5" r:id="rId5"/>
    <sheet name="BIFUbC-coal" sheetId="6" r:id="rId6"/>
    <sheet name="BIFUbC-natural-gas" sheetId="7" r:id="rId7"/>
    <sheet name="BIFUbC-biomass" sheetId="8" r:id="rId8"/>
    <sheet name="BIFUbC-petroleum-diesel" sheetId="9" r:id="rId9"/>
    <sheet name="BIFUbC-heat" sheetId="10" r:id="rId10"/>
    <sheet name="BIFUbC-crude-oil" sheetId="11" r:id="rId11"/>
    <sheet name="BIFUbC-heavy-or-residual-oil" sheetId="12" r:id="rId12"/>
    <sheet name="BIFUbC-LPG-propane-or-butane" sheetId="13" r:id="rId13"/>
    <sheet name="BIFUbC-hydrogen" sheetId="14" r:id="rId14"/>
  </sheets>
  <definedNames>
    <definedName name="gal_per_barrel">About!$A$76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D82" i="2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AE82" i="2" s="1"/>
  <c r="AF82" i="2" s="1"/>
  <c r="D83" i="2"/>
  <c r="E83" i="2"/>
  <c r="F83" i="2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AE83" i="2" s="1"/>
  <c r="AF83" i="2" s="1"/>
  <c r="C83" i="2"/>
  <c r="C82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C79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D78" i="2"/>
  <c r="E78" i="2"/>
  <c r="F78" i="2"/>
  <c r="C78" i="2"/>
  <c r="B83" i="2"/>
  <c r="B73" i="2"/>
  <c r="B82" i="2"/>
  <c r="B72" i="2"/>
  <c r="B79" i="2"/>
  <c r="B69" i="2"/>
  <c r="B78" i="2"/>
  <c r="B68" i="2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F10" i="2"/>
  <c r="AF73" i="2" s="1"/>
  <c r="AE10" i="2"/>
  <c r="AE73" i="2" s="1"/>
  <c r="AD10" i="2"/>
  <c r="AD73" i="2" s="1"/>
  <c r="AC10" i="2"/>
  <c r="AC73" i="2" s="1"/>
  <c r="AB10" i="2"/>
  <c r="AB73" i="2" s="1"/>
  <c r="AA10" i="2"/>
  <c r="AA73" i="2" s="1"/>
  <c r="Z10" i="2"/>
  <c r="Z73" i="2" s="1"/>
  <c r="Y10" i="2"/>
  <c r="Y73" i="2" s="1"/>
  <c r="X10" i="2"/>
  <c r="X73" i="2" s="1"/>
  <c r="W10" i="2"/>
  <c r="W73" i="2" s="1"/>
  <c r="V10" i="2"/>
  <c r="V73" i="2" s="1"/>
  <c r="U10" i="2"/>
  <c r="U73" i="2" s="1"/>
  <c r="T10" i="2"/>
  <c r="T73" i="2" s="1"/>
  <c r="S10" i="2"/>
  <c r="S73" i="2" s="1"/>
  <c r="R10" i="2"/>
  <c r="R73" i="2" s="1"/>
  <c r="Q10" i="2"/>
  <c r="Q73" i="2" s="1"/>
  <c r="P10" i="2"/>
  <c r="P73" i="2" s="1"/>
  <c r="O10" i="2"/>
  <c r="O73" i="2" s="1"/>
  <c r="N10" i="2"/>
  <c r="N73" i="2" s="1"/>
  <c r="M10" i="2"/>
  <c r="M73" i="2" s="1"/>
  <c r="L10" i="2"/>
  <c r="L73" i="2" s="1"/>
  <c r="K10" i="2"/>
  <c r="K73" i="2" s="1"/>
  <c r="J10" i="2"/>
  <c r="J73" i="2" s="1"/>
  <c r="I10" i="2"/>
  <c r="I73" i="2" s="1"/>
  <c r="H10" i="2"/>
  <c r="H73" i="2" s="1"/>
  <c r="G10" i="2"/>
  <c r="G73" i="2" s="1"/>
  <c r="F10" i="2"/>
  <c r="F73" i="2" s="1"/>
  <c r="E10" i="2"/>
  <c r="E73" i="2" s="1"/>
  <c r="D10" i="2"/>
  <c r="D73" i="2" s="1"/>
  <c r="C10" i="2"/>
  <c r="C73" i="2" s="1"/>
  <c r="B10" i="2"/>
  <c r="B10" i="4" s="1"/>
  <c r="AF9" i="2"/>
  <c r="AF72" i="2" s="1"/>
  <c r="AE9" i="2"/>
  <c r="AE72" i="2" s="1"/>
  <c r="AD9" i="2"/>
  <c r="AD72" i="2" s="1"/>
  <c r="AC9" i="2"/>
  <c r="AC72" i="2" s="1"/>
  <c r="AB9" i="2"/>
  <c r="AB72" i="2" s="1"/>
  <c r="AA9" i="2"/>
  <c r="AA72" i="2" s="1"/>
  <c r="Z9" i="2"/>
  <c r="Z72" i="2" s="1"/>
  <c r="Y9" i="2"/>
  <c r="Y72" i="2" s="1"/>
  <c r="X9" i="2"/>
  <c r="X72" i="2" s="1"/>
  <c r="W9" i="2"/>
  <c r="W72" i="2" s="1"/>
  <c r="V9" i="2"/>
  <c r="V72" i="2" s="1"/>
  <c r="U9" i="2"/>
  <c r="U72" i="2" s="1"/>
  <c r="T9" i="2"/>
  <c r="T72" i="2" s="1"/>
  <c r="S9" i="2"/>
  <c r="S72" i="2" s="1"/>
  <c r="R9" i="2"/>
  <c r="R72" i="2" s="1"/>
  <c r="Q9" i="2"/>
  <c r="Q72" i="2" s="1"/>
  <c r="P9" i="2"/>
  <c r="P72" i="2" s="1"/>
  <c r="O9" i="2"/>
  <c r="O72" i="2" s="1"/>
  <c r="N9" i="2"/>
  <c r="N72" i="2" s="1"/>
  <c r="M9" i="2"/>
  <c r="M72" i="2" s="1"/>
  <c r="L9" i="2"/>
  <c r="L72" i="2" s="1"/>
  <c r="K9" i="2"/>
  <c r="K72" i="2" s="1"/>
  <c r="J9" i="2"/>
  <c r="J72" i="2" s="1"/>
  <c r="I9" i="2"/>
  <c r="I72" i="2" s="1"/>
  <c r="H9" i="2"/>
  <c r="H72" i="2" s="1"/>
  <c r="G9" i="2"/>
  <c r="G72" i="2" s="1"/>
  <c r="F9" i="2"/>
  <c r="F72" i="2" s="1"/>
  <c r="E9" i="2"/>
  <c r="E72" i="2" s="1"/>
  <c r="D9" i="2"/>
  <c r="D72" i="2" s="1"/>
  <c r="C9" i="2"/>
  <c r="C72" i="2" s="1"/>
  <c r="B9" i="2"/>
  <c r="B4" i="4" s="1"/>
  <c r="AF6" i="2"/>
  <c r="AF69" i="2" s="1"/>
  <c r="AE6" i="2"/>
  <c r="AE69" i="2" s="1"/>
  <c r="AD6" i="2"/>
  <c r="AD69" i="2" s="1"/>
  <c r="AC6" i="2"/>
  <c r="AC69" i="2" s="1"/>
  <c r="AB6" i="2"/>
  <c r="AB69" i="2" s="1"/>
  <c r="AA6" i="2"/>
  <c r="AA69" i="2" s="1"/>
  <c r="Z6" i="2"/>
  <c r="Z69" i="2" s="1"/>
  <c r="Y6" i="2"/>
  <c r="Y69" i="2" s="1"/>
  <c r="X6" i="2"/>
  <c r="X69" i="2" s="1"/>
  <c r="W6" i="2"/>
  <c r="W69" i="2" s="1"/>
  <c r="V6" i="2"/>
  <c r="V69" i="2" s="1"/>
  <c r="U6" i="2"/>
  <c r="U69" i="2" s="1"/>
  <c r="T6" i="2"/>
  <c r="T69" i="2" s="1"/>
  <c r="S6" i="2"/>
  <c r="S69" i="2" s="1"/>
  <c r="R6" i="2"/>
  <c r="R69" i="2" s="1"/>
  <c r="Q6" i="2"/>
  <c r="Q69" i="2" s="1"/>
  <c r="P6" i="2"/>
  <c r="P69" i="2" s="1"/>
  <c r="O6" i="2"/>
  <c r="O69" i="2" s="1"/>
  <c r="N6" i="2"/>
  <c r="N69" i="2" s="1"/>
  <c r="M6" i="2"/>
  <c r="M69" i="2" s="1"/>
  <c r="L6" i="2"/>
  <c r="L69" i="2" s="1"/>
  <c r="K6" i="2"/>
  <c r="K69" i="2" s="1"/>
  <c r="J6" i="2"/>
  <c r="J69" i="2" s="1"/>
  <c r="I6" i="2"/>
  <c r="I69" i="2" s="1"/>
  <c r="H6" i="2"/>
  <c r="H69" i="2" s="1"/>
  <c r="G6" i="2"/>
  <c r="G69" i="2" s="1"/>
  <c r="F6" i="2"/>
  <c r="F69" i="2" s="1"/>
  <c r="E6" i="2"/>
  <c r="E69" i="2" s="1"/>
  <c r="D6" i="2"/>
  <c r="D69" i="2" s="1"/>
  <c r="C6" i="2"/>
  <c r="C69" i="2" s="1"/>
  <c r="B6" i="2"/>
  <c r="B10" i="3" s="1"/>
  <c r="AF5" i="2"/>
  <c r="AF68" i="2" s="1"/>
  <c r="AE5" i="2"/>
  <c r="AE68" i="2" s="1"/>
  <c r="AD5" i="2"/>
  <c r="AD68" i="2" s="1"/>
  <c r="AC5" i="2"/>
  <c r="AC68" i="2" s="1"/>
  <c r="AB5" i="2"/>
  <c r="AB68" i="2" s="1"/>
  <c r="AA5" i="2"/>
  <c r="AA68" i="2" s="1"/>
  <c r="Z5" i="2"/>
  <c r="Z68" i="2" s="1"/>
  <c r="Y5" i="2"/>
  <c r="Y68" i="2" s="1"/>
  <c r="X5" i="2"/>
  <c r="X68" i="2" s="1"/>
  <c r="W5" i="2"/>
  <c r="W68" i="2" s="1"/>
  <c r="V5" i="2"/>
  <c r="V68" i="2" s="1"/>
  <c r="U5" i="2"/>
  <c r="U68" i="2" s="1"/>
  <c r="T5" i="2"/>
  <c r="T68" i="2" s="1"/>
  <c r="S5" i="2"/>
  <c r="S68" i="2" s="1"/>
  <c r="R5" i="2"/>
  <c r="R68" i="2" s="1"/>
  <c r="Q5" i="2"/>
  <c r="Q68" i="2" s="1"/>
  <c r="P5" i="2"/>
  <c r="P68" i="2" s="1"/>
  <c r="O5" i="2"/>
  <c r="O68" i="2" s="1"/>
  <c r="N5" i="2"/>
  <c r="N68" i="2" s="1"/>
  <c r="M5" i="2"/>
  <c r="M68" i="2" s="1"/>
  <c r="L5" i="2"/>
  <c r="L68" i="2" s="1"/>
  <c r="K5" i="2"/>
  <c r="K68" i="2" s="1"/>
  <c r="J5" i="2"/>
  <c r="J68" i="2" s="1"/>
  <c r="I5" i="2"/>
  <c r="I68" i="2" s="1"/>
  <c r="H5" i="2"/>
  <c r="H68" i="2" s="1"/>
  <c r="G5" i="2"/>
  <c r="G68" i="2" s="1"/>
  <c r="F5" i="2"/>
  <c r="F68" i="2" s="1"/>
  <c r="E5" i="2"/>
  <c r="E68" i="2" s="1"/>
  <c r="D5" i="2"/>
  <c r="D68" i="2" s="1"/>
  <c r="C5" i="2"/>
  <c r="C68" i="2" s="1"/>
  <c r="B5" i="2"/>
  <c r="J10" i="3" l="1"/>
  <c r="J10" i="4"/>
  <c r="V10" i="3"/>
  <c r="V10" i="4"/>
  <c r="R4" i="3"/>
  <c r="R4" i="4"/>
  <c r="AD4" i="3"/>
  <c r="AD4" i="4"/>
  <c r="O10" i="3"/>
  <c r="O10" i="4"/>
  <c r="AE10" i="3"/>
  <c r="AE10" i="4"/>
  <c r="I4" i="3"/>
  <c r="I4" i="4"/>
  <c r="Q4" i="3"/>
  <c r="Q4" i="4"/>
  <c r="Y4" i="3"/>
  <c r="Y4" i="4"/>
  <c r="F10" i="3"/>
  <c r="F10" i="4"/>
  <c r="N10" i="3"/>
  <c r="N10" i="4"/>
  <c r="Z10" i="3"/>
  <c r="Z10" i="4"/>
  <c r="F4" i="3"/>
  <c r="F4" i="4"/>
  <c r="J4" i="3"/>
  <c r="J4" i="4"/>
  <c r="V4" i="3"/>
  <c r="V4" i="4"/>
  <c r="C10" i="3"/>
  <c r="C10" i="4"/>
  <c r="K10" i="3"/>
  <c r="K10" i="4"/>
  <c r="W10" i="3"/>
  <c r="W10" i="4"/>
  <c r="G4" i="4"/>
  <c r="G4" i="3"/>
  <c r="O4" i="4"/>
  <c r="O4" i="3"/>
  <c r="S4" i="4"/>
  <c r="S4" i="3"/>
  <c r="W4" i="4"/>
  <c r="W4" i="3"/>
  <c r="AA4" i="4"/>
  <c r="AA4" i="3"/>
  <c r="AE4" i="4"/>
  <c r="AE4" i="3"/>
  <c r="D10" i="3"/>
  <c r="D10" i="4"/>
  <c r="H10" i="3"/>
  <c r="H10" i="4"/>
  <c r="L10" i="3"/>
  <c r="L10" i="4"/>
  <c r="P10" i="3"/>
  <c r="P10" i="4"/>
  <c r="T10" i="3"/>
  <c r="T10" i="4"/>
  <c r="X10" i="3"/>
  <c r="X10" i="4"/>
  <c r="AB10" i="3"/>
  <c r="AB10" i="4"/>
  <c r="AF10" i="3"/>
  <c r="AF10" i="4"/>
  <c r="E4" i="3"/>
  <c r="E4" i="4"/>
  <c r="M4" i="3"/>
  <c r="M4" i="4"/>
  <c r="U4" i="3"/>
  <c r="U4" i="4"/>
  <c r="AC4" i="3"/>
  <c r="AC4" i="4"/>
  <c r="R10" i="3"/>
  <c r="R10" i="4"/>
  <c r="AD10" i="3"/>
  <c r="AD10" i="4"/>
  <c r="N4" i="3"/>
  <c r="N4" i="4"/>
  <c r="Z4" i="3"/>
  <c r="Z4" i="4"/>
  <c r="G10" i="3"/>
  <c r="G10" i="4"/>
  <c r="S10" i="3"/>
  <c r="S10" i="4"/>
  <c r="AA10" i="3"/>
  <c r="AA10" i="4"/>
  <c r="C4" i="4"/>
  <c r="C4" i="3"/>
  <c r="K4" i="4"/>
  <c r="K4" i="3"/>
  <c r="D4" i="3"/>
  <c r="D4" i="4"/>
  <c r="H4" i="3"/>
  <c r="H4" i="4"/>
  <c r="L4" i="3"/>
  <c r="L4" i="4"/>
  <c r="P4" i="3"/>
  <c r="P4" i="4"/>
  <c r="T4" i="3"/>
  <c r="T4" i="4"/>
  <c r="X4" i="3"/>
  <c r="X4" i="4"/>
  <c r="AB4" i="3"/>
  <c r="AB4" i="4"/>
  <c r="AF4" i="3"/>
  <c r="AF4" i="4"/>
  <c r="E10" i="4"/>
  <c r="E10" i="3"/>
  <c r="I10" i="4"/>
  <c r="I10" i="3"/>
  <c r="M10" i="4"/>
  <c r="M10" i="3"/>
  <c r="Q10" i="4"/>
  <c r="Q10" i="3"/>
  <c r="U10" i="4"/>
  <c r="U10" i="3"/>
  <c r="Y10" i="4"/>
  <c r="Y10" i="3"/>
  <c r="AC10" i="4"/>
  <c r="AC10" i="3"/>
</calcChain>
</file>

<file path=xl/sharedStrings.xml><?xml version="1.0" encoding="utf-8"?>
<sst xmlns="http://schemas.openxmlformats.org/spreadsheetml/2006/main" count="678" uniqueCount="201">
  <si>
    <t>BIFUbC BAU Industrial Fuel Use before CCS</t>
  </si>
  <si>
    <t>Sources:</t>
  </si>
  <si>
    <t>All Subscripts Except Waste Management</t>
  </si>
  <si>
    <t>&lt;- All 0</t>
  </si>
  <si>
    <t>Energy Information Administration</t>
  </si>
  <si>
    <t>&lt;- Values inputted by script</t>
  </si>
  <si>
    <t>Annual Energy Outlook 2019</t>
  </si>
  <si>
    <t>https://www.eia.gov/outlooks/aeo/tables_ref.php</t>
  </si>
  <si>
    <t>Waste Management (2010)</t>
  </si>
  <si>
    <t>Population</t>
  </si>
  <si>
    <t>Sanders, Kelly and Webber, Michael.</t>
  </si>
  <si>
    <t>U.S. Census Bureau</t>
  </si>
  <si>
    <t>Evaluating the energy consumed for water use in the United States</t>
  </si>
  <si>
    <t>2017 National Population Projections: Summary Tables</t>
  </si>
  <si>
    <t>http://iopscience.iop.org/1748-9326/7/3/034034/media/erl426087suppdata.pdf</t>
  </si>
  <si>
    <t>https://www2.census.gov/programs-surveys/popproj/tables/2017/2017-summary-tables/np2017-t1.xlsx</t>
  </si>
  <si>
    <t>Supplementary data, Page 6, Paragraph 1</t>
  </si>
  <si>
    <t>Table 1</t>
  </si>
  <si>
    <t>Model subscript</t>
  </si>
  <si>
    <t>Table</t>
  </si>
  <si>
    <t>Note</t>
  </si>
  <si>
    <t>cement and other carbonate use</t>
  </si>
  <si>
    <t>Table 30</t>
  </si>
  <si>
    <t>natural gas and petroleum systems</t>
  </si>
  <si>
    <t>Table 11, Table 25, Table 35, Table 37</t>
  </si>
  <si>
    <t>Calculated crude in from Tables 11 and 25. Lease and plant fuel taken from Table 35. Pipline fuel natural gas taken from Table 37.</t>
  </si>
  <si>
    <t>iron and steel</t>
  </si>
  <si>
    <t>Table 31</t>
  </si>
  <si>
    <t>We intentionally exclude metallurgical coal</t>
  </si>
  <si>
    <t>chemicals</t>
  </si>
  <si>
    <t>Table 28</t>
  </si>
  <si>
    <t>mining</t>
  </si>
  <si>
    <t>Table 35</t>
  </si>
  <si>
    <t>waste management</t>
  </si>
  <si>
    <t>Sanders and Webber 2012 plus population estimates (U.S. Census Bureau)</t>
  </si>
  <si>
    <t>wastewater only (2010)</t>
  </si>
  <si>
    <t>agriculture</t>
  </si>
  <si>
    <t>other industries</t>
  </si>
  <si>
    <t>Table 2, Table 37</t>
  </si>
  <si>
    <t>Industry total minus the industries above plus military fuel use</t>
  </si>
  <si>
    <t>Mining Industry Breakout: Coal, Metals, Minerals</t>
  </si>
  <si>
    <t>U.S. DOE</t>
  </si>
  <si>
    <t>Mining Industry Energy Bandwidth Study</t>
  </si>
  <si>
    <t>https://www.energy.gov/sites/prod/files/2013/11/f4/mining_bandwidth.pdf</t>
  </si>
  <si>
    <t>Page 2, Exhibit 2</t>
  </si>
  <si>
    <t>Coal mining historical production for scaling</t>
  </si>
  <si>
    <t>U.S. EIA</t>
  </si>
  <si>
    <t>Coal Data Browser</t>
  </si>
  <si>
    <t>https://www.eia.gov/coal/data/browser/#/topic/33?agg=2</t>
  </si>
  <si>
    <t>Metals and minerals mining historical production for scaling</t>
  </si>
  <si>
    <t>U.S. Federal Reserve Bank of St. Louis</t>
  </si>
  <si>
    <t>Industrial Production: Mining: Copper, nickel, lead, and zinc mining, Index 2012=100, Quarterly, Not Seasonally Adjusted</t>
  </si>
  <si>
    <t>https://fred.stlouisfed.org/series/IPG21223NQ</t>
  </si>
  <si>
    <t>State Downscale: Census Bureau Business Activity</t>
  </si>
  <si>
    <t>Census Bureau</t>
  </si>
  <si>
    <t>County Business Patterns &amp; Nonemployer Statistics Combined Report</t>
  </si>
  <si>
    <t>https://www.census.gov/data/tables/2018/econ/nonemployer-statistics/2018-combined-report.html</t>
  </si>
  <si>
    <t>State Downscaling: Electrification Futures</t>
  </si>
  <si>
    <t>National Renewable Energy Laboratory</t>
  </si>
  <si>
    <t>Electrification Futures Study</t>
  </si>
  <si>
    <t>Service Demand, Technical Stock, Final Demand</t>
  </si>
  <si>
    <t>https://data.nrel.gov/submissions/92</t>
  </si>
  <si>
    <t>Note: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</si>
  <si>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</si>
  <si>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</si>
  <si>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</si>
  <si>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This Variable Excludes All On-Site Energy Carrier Generation (Electricity, Heat, Hydrogen)</t>
  </si>
  <si>
    <t>This variable is for energy purchased and consumed by the Industry sector.</t>
  </si>
  <si>
    <t>Secondary energy, including electricity, heat, or hydrogen that is generated on-site and also consumed on-site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</si>
  <si>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</si>
  <si>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</si>
  <si>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</si>
  <si>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The "Renewables" rows in the U.S. source data are for on-site generation, including both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</si>
  <si>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</si>
  <si>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</si>
  <si>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</si>
  <si>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</si>
  <si>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</si>
  <si>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</si>
  <si>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Coproducts" column to the Biomass fuel type.  This may slightly under-estimate biomass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</si>
  <si>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</si>
  <si>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</si>
  <si>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</si>
  <si>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</si>
  <si>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</si>
  <si>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</si>
  <si>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>Fuel Use.  This is handled in Vensim using a separate variable, "PoFUfE Proportion of</t>
  </si>
  <si>
    <t xml:space="preserve">Fuel Used for Energy."  </t>
  </si>
  <si>
    <t>Note that Lease and Plant Fuel under Mining is actually natural gas consumed in wells and fields.</t>
  </si>
  <si>
    <t>We count this in the Natural Gas and Petroleum Systems sub industry and not in mining.</t>
  </si>
  <si>
    <t>We also add in pipeline natural gas fuel use, which EIA categorizes under the transportation sector.</t>
  </si>
  <si>
    <t>Finally, we add in fuel used by the military, which is under transportation in EIA's data but</t>
  </si>
  <si>
    <t>we assign to the other industries category.</t>
  </si>
  <si>
    <t>For refineries, we estimate crude oil in by taking a weighted average of the energy content of</t>
  </si>
  <si>
    <t>domestic and imported crude and multiplying by the fuel going into distillation units. We add the fuel used</t>
  </si>
  <si>
    <t>by ethanol plants back into the total for industry as well.</t>
  </si>
  <si>
    <t>Petroleum Fuels Categorization (mapped based on closest BTU Content)</t>
  </si>
  <si>
    <t xml:space="preserve">   Crude Oil</t>
  </si>
  <si>
    <t>Crude Oil</t>
  </si>
  <si>
    <t xml:space="preserve">   Propane Heat and Power</t>
  </si>
  <si>
    <t>LPG/propane/butane</t>
  </si>
  <si>
    <t xml:space="preserve">   Liquefied Petroleum Gas and Other Feedstocks</t>
  </si>
  <si>
    <t xml:space="preserve">   Motor Gasoline</t>
  </si>
  <si>
    <t>Petroleum Diesel</t>
  </si>
  <si>
    <t xml:space="preserve">   Distillate Fuel Oil</t>
  </si>
  <si>
    <t xml:space="preserve">   Residual Fuel Oil</t>
  </si>
  <si>
    <t>Heavy or Residual Oil</t>
  </si>
  <si>
    <t xml:space="preserve">   Petrochemical Feedstocks</t>
  </si>
  <si>
    <t xml:space="preserve">   Petroleum Coke</t>
  </si>
  <si>
    <t xml:space="preserve">   Asphalt and Road Oil</t>
  </si>
  <si>
    <t xml:space="preserve">   Miscellaneous Petroleum 3/</t>
  </si>
  <si>
    <t>State Downscaling Notes</t>
  </si>
  <si>
    <t>AEO provides energy demand by industrial subsector and fuel nationwide. Currently, the script calls the API for the given subsector and fuel (e.g. Cement and Lime Manufacturing, Residual Fuel Oil)</t>
  </si>
  <si>
    <t>Census data (County Business Patterns) used to obtain employment by industrial subsector and state</t>
  </si>
  <si>
    <t>We use employment as a proxy for energy consumption, scaling national level AEO data to the state/subsector level</t>
  </si>
  <si>
    <t>Energy demand by subsector, fuel, and state = energy demand by subsector, fuel, and US * subsector employment by state / subsector employment by US</t>
  </si>
  <si>
    <t>Subsectors are defined by NAICS code</t>
  </si>
  <si>
    <t>Adjustments for military, pipelines, and refineries</t>
  </si>
  <si>
    <t>These adjustments are calculated in the Excel spreadsheet</t>
  </si>
  <si>
    <t>We populate a scaling parameter for pipelines and refineries</t>
  </si>
  <si>
    <t>Military adjustments are direct made in the “Pipelines &amp; Military” tab</t>
  </si>
  <si>
    <t>Adjustments for military</t>
  </si>
  <si>
    <t>NREL EF provides transportation energy demand for military use by state and fuel. We use these values directly in the military adjustments</t>
  </si>
  <si>
    <t>Adjustments for pipelines</t>
  </si>
  <si>
    <t>EIA publishes pipeline capacity by state (link)</t>
  </si>
  <si>
    <t>We estimate a state’s pipeline capacity as capacity for inflow + capacity for outflow</t>
  </si>
  <si>
    <t>Scaling parameter = share of pipeline capacity by state</t>
  </si>
  <si>
    <t>Adjustments for refining</t>
  </si>
  <si>
    <t>Scaling parameter is the share of total employment in refineries in a given state</t>
  </si>
  <si>
    <t>This is the same scaling procedure as the other BIFUbc tables above</t>
  </si>
  <si>
    <t>Multiply refining energy consumption by scaling parameter</t>
  </si>
  <si>
    <t>Script:</t>
  </si>
  <si>
    <t>https://github.com/RMI-Web/state-policy-simulator/blob/master/derive_metrics/indst/BIFUbC.py</t>
  </si>
  <si>
    <t>Share of energy use between oil and gas extraction vs. refineries</t>
  </si>
  <si>
    <t>Natural Gas</t>
  </si>
  <si>
    <t>oil and gas extraction 06</t>
  </si>
  <si>
    <t>refined petroleum and coke 19</t>
  </si>
  <si>
    <t>Heavy and Residual Oil</t>
  </si>
  <si>
    <t>E3 Data: Energy by Sector and Fuel</t>
  </si>
  <si>
    <t>Scenario</t>
  </si>
  <si>
    <t>Sector</t>
  </si>
  <si>
    <t>Branch</t>
  </si>
  <si>
    <t>Electricity</t>
  </si>
  <si>
    <t>baseline</t>
  </si>
  <si>
    <t>Commercial</t>
  </si>
  <si>
    <t>electricity</t>
  </si>
  <si>
    <t>natural gas</t>
  </si>
  <si>
    <t>Other</t>
  </si>
  <si>
    <t>wood</t>
  </si>
  <si>
    <t>Gasoline</t>
  </si>
  <si>
    <t>gasoline</t>
  </si>
  <si>
    <t>solar</t>
  </si>
  <si>
    <t>Diesel</t>
  </si>
  <si>
    <t>diesel</t>
  </si>
  <si>
    <t>lpg</t>
  </si>
  <si>
    <t>Renewable Diesel</t>
  </si>
  <si>
    <t>renewable diesel</t>
  </si>
  <si>
    <t>DAC</t>
  </si>
  <si>
    <t>Industrial</t>
  </si>
  <si>
    <t>petroleum coke</t>
  </si>
  <si>
    <t>refinery feedstocks</t>
  </si>
  <si>
    <t>coal unspecified</t>
  </si>
  <si>
    <t>residual fuel oil</t>
  </si>
  <si>
    <t>industry electrification</t>
  </si>
  <si>
    <t>Oil &amp; Gas (Fuel Combustion)</t>
  </si>
  <si>
    <t>Residential</t>
  </si>
  <si>
    <t>Transportation</t>
  </si>
  <si>
    <t>Renewable Gasoline</t>
  </si>
  <si>
    <t>ethanol</t>
  </si>
  <si>
    <t>Jet Fuel</t>
  </si>
  <si>
    <t>jet kerosene</t>
  </si>
  <si>
    <t>cng</t>
  </si>
  <si>
    <t>Hydrogen</t>
  </si>
  <si>
    <t>liquid hydrogen</t>
  </si>
  <si>
    <t>Oil and Gas Extraction Energy divided</t>
  </si>
  <si>
    <t>Unit: BTU</t>
  </si>
  <si>
    <t>agriculture and forestry 01T03</t>
  </si>
  <si>
    <t>coal mining 05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</si>
  <si>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</si>
  <si>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</si>
  <si>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</si>
  <si>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</si>
  <si>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</si>
  <si>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</si>
  <si>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</si>
  <si>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</si>
  <si>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</si>
  <si>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</si>
  <si>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</si>
  <si>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</si>
  <si>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</si>
  <si>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</si>
  <si>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</si>
  <si>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</si>
  <si>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</si>
  <si>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</si>
  <si>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</si>
  <si>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</si>
  <si>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</si>
  <si>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Oil and Gas Extraction Energy divided, using AEO trajectory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</si>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</sst>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#,##0.0"/>
    <numFmt numFmtId="166" formatCode="#,##0.00000"/>
  </numFmts>
  <fonts count="26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4"/>
      <name val="Calibri"/>
      <family val="2"/>
    </font>
    <font>
      <b/>
      <sz val="1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000000"/>
      <name val="Calibri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rgb="FF000000"/>
      <name val="Calibri"/>
      <family val="2"/>
    </font>
    <font>
      <u/>
      <sz val="11"/>
      <color rgb="FF0000FF"/>
      <name val="Arial"/>
      <family val="2"/>
    </font>
    <font>
      <sz val="9"/>
      <color rgb="FF000000"/>
      <name val="Calibri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rgb="FF7F7F7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AEAAAA"/>
        <bgColor rgb="FFAEAAAA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</borders>
  <cellStyleXfs count="5">
    <xf numFmtId="0" fontId="0" fillId="0" borderId="1"/>
    <xf numFmtId="9" fontId="17" fillId="0" borderId="1"/>
    <xf numFmtId="0" fontId="20" fillId="0" borderId="5">
      <alignment wrapText="1"/>
    </xf>
    <xf numFmtId="0" fontId="21" fillId="0" borderId="7">
      <alignment wrapText="1"/>
    </xf>
    <xf numFmtId="0" fontId="20" fillId="0" borderId="1"/>
  </cellStyleXfs>
  <cellXfs count="62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3" borderId="1" xfId="0" applyFont="1" applyFill="1"/>
    <xf numFmtId="0" fontId="4" fillId="0" borderId="0" xfId="0" applyFont="1" applyBorder="1"/>
    <xf numFmtId="0" fontId="2" fillId="0" borderId="0" xfId="0" applyFont="1" applyBorder="1" applyAlignment="1">
      <alignment wrapText="1"/>
    </xf>
    <xf numFmtId="0" fontId="5" fillId="5" borderId="0" xfId="0" applyFont="1" applyFill="1" applyBorder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6" borderId="0" xfId="0" applyFont="1" applyFill="1" applyBorder="1"/>
    <xf numFmtId="0" fontId="2" fillId="0" borderId="0" xfId="0" applyFont="1" applyBorder="1"/>
    <xf numFmtId="0" fontId="7" fillId="0" borderId="0" xfId="0" applyFont="1" applyBorder="1"/>
    <xf numFmtId="0" fontId="8" fillId="7" borderId="1" xfId="0" applyFont="1" applyFill="1"/>
    <xf numFmtId="0" fontId="9" fillId="7" borderId="1" xfId="0" applyFont="1" applyFill="1"/>
    <xf numFmtId="0" fontId="9" fillId="0" borderId="0" xfId="0" applyFont="1" applyBorder="1"/>
    <xf numFmtId="0" fontId="8" fillId="0" borderId="0" xfId="0" applyFont="1" applyBorder="1"/>
    <xf numFmtId="0" fontId="2" fillId="0" borderId="2" xfId="0" applyFont="1" applyBorder="1" applyAlignment="1">
      <alignment wrapText="1"/>
    </xf>
    <xf numFmtId="0" fontId="9" fillId="0" borderId="2" xfId="0" applyFont="1" applyBorder="1"/>
    <xf numFmtId="0" fontId="2" fillId="0" borderId="2" xfId="0" applyFont="1" applyBorder="1"/>
    <xf numFmtId="0" fontId="10" fillId="0" borderId="3" xfId="0" applyFont="1" applyBorder="1" applyAlignment="1">
      <alignment wrapText="1"/>
    </xf>
    <xf numFmtId="0" fontId="11" fillId="0" borderId="0" xfId="0" applyFont="1" applyBorder="1"/>
    <xf numFmtId="0" fontId="13" fillId="0" borderId="0" xfId="0" applyFont="1" applyBorder="1"/>
    <xf numFmtId="0" fontId="14" fillId="0" borderId="0" xfId="0" applyFont="1" applyBorder="1"/>
    <xf numFmtId="0" fontId="3" fillId="0" borderId="0" xfId="0" applyFont="1" applyBorder="1"/>
    <xf numFmtId="0" fontId="15" fillId="0" borderId="0" xfId="0" applyFont="1" applyBorder="1"/>
    <xf numFmtId="0" fontId="2" fillId="0" borderId="0" xfId="0" applyFont="1" applyBorder="1" applyAlignment="1">
      <alignment horizontal="right"/>
    </xf>
    <xf numFmtId="0" fontId="12" fillId="0" borderId="0" xfId="0" applyFont="1" applyBorder="1"/>
    <xf numFmtId="0" fontId="0" fillId="0" borderId="0" xfId="0" applyBorder="1"/>
    <xf numFmtId="0" fontId="2" fillId="4" borderId="1" xfId="0" applyFont="1" applyFill="1"/>
    <xf numFmtId="0" fontId="18" fillId="0" borderId="1" xfId="0" applyFont="1"/>
    <xf numFmtId="0" fontId="19" fillId="0" borderId="1" xfId="0" applyFont="1"/>
    <xf numFmtId="11" fontId="0" fillId="0" borderId="1" xfId="0" applyNumberFormat="1"/>
    <xf numFmtId="0" fontId="0" fillId="0" borderId="6" xfId="2" applyFont="1" applyBorder="1" applyAlignment="1">
      <alignment wrapText="1"/>
    </xf>
    <xf numFmtId="11" fontId="0" fillId="0" borderId="5" xfId="2" applyNumberFormat="1" applyFont="1" applyAlignment="1">
      <alignment horizontal="right" wrapText="1"/>
    </xf>
    <xf numFmtId="0" fontId="22" fillId="0" borderId="4" xfId="3" applyFont="1" applyBorder="1" applyAlignment="1">
      <alignment wrapText="1"/>
    </xf>
    <xf numFmtId="11" fontId="21" fillId="0" borderId="7" xfId="3" applyNumberFormat="1" applyAlignment="1">
      <alignment horizontal="right" wrapText="1"/>
    </xf>
    <xf numFmtId="0" fontId="23" fillId="0" borderId="6" xfId="2" applyFont="1" applyBorder="1" applyAlignment="1">
      <alignment wrapText="1"/>
    </xf>
    <xf numFmtId="9" fontId="0" fillId="0" borderId="5" xfId="1" applyFont="1" applyBorder="1" applyAlignment="1">
      <alignment horizontal="right" wrapText="1"/>
    </xf>
    <xf numFmtId="0" fontId="19" fillId="0" borderId="1" xfId="4" applyFont="1"/>
    <xf numFmtId="0" fontId="19" fillId="0" borderId="1" xfId="2" applyFont="1" applyBorder="1" applyAlignment="1">
      <alignment wrapText="1"/>
    </xf>
    <xf numFmtId="0" fontId="16" fillId="0" borderId="1" xfId="2" applyFont="1" applyBorder="1" applyAlignment="1">
      <alignment wrapText="1"/>
    </xf>
    <xf numFmtId="11" fontId="20" fillId="0" borderId="1" xfId="0" applyNumberFormat="1" applyFont="1" applyAlignment="1" applyProtection="1">
      <alignment horizontal="right"/>
      <protection locked="0"/>
    </xf>
    <xf numFmtId="0" fontId="20" fillId="0" borderId="1" xfId="0" applyFont="1" applyAlignment="1" applyProtection="1">
      <alignment horizontal="right"/>
      <protection locked="0"/>
    </xf>
    <xf numFmtId="0" fontId="20" fillId="0" borderId="1" xfId="0" applyFont="1"/>
    <xf numFmtId="11" fontId="20" fillId="0" borderId="1" xfId="0" applyNumberFormat="1" applyFont="1"/>
    <xf numFmtId="1" fontId="20" fillId="0" borderId="1" xfId="0" applyNumberFormat="1" applyFont="1"/>
    <xf numFmtId="4" fontId="0" fillId="0" borderId="5" xfId="2" applyNumberFormat="1" applyFont="1" applyAlignment="1">
      <alignment horizontal="right" wrapText="1"/>
    </xf>
    <xf numFmtId="4" fontId="21" fillId="0" borderId="7" xfId="3" applyNumberFormat="1" applyAlignment="1">
      <alignment horizontal="right" wrapText="1"/>
    </xf>
    <xf numFmtId="14" fontId="2" fillId="0" borderId="0" xfId="0" applyNumberFormat="1" applyFont="1" applyBorder="1"/>
    <xf numFmtId="0" fontId="0" fillId="0" borderId="1" xfId="0"/>
    <xf numFmtId="0" fontId="8" fillId="8" borderId="0" xfId="0" applyFont="1" applyFill="1" applyBorder="1"/>
    <xf numFmtId="0" fontId="0" fillId="8" borderId="0" xfId="0" applyFill="1" applyBorder="1"/>
    <xf numFmtId="0" fontId="24" fillId="0" borderId="1" xfId="0" applyFont="1"/>
    <xf numFmtId="0" fontId="25" fillId="0" borderId="1" xfId="0" applyFont="1"/>
    <xf numFmtId="0" fontId="2" fillId="0" borderId="1" xfId="0" applyFont="1"/>
    <xf numFmtId="2" fontId="2" fillId="0" borderId="1" xfId="0" applyNumberFormat="1" applyFont="1"/>
    <xf numFmtId="0" fontId="8" fillId="0" borderId="1" xfId="0" applyFont="1"/>
    <xf numFmtId="11" fontId="0" fillId="0" borderId="0" xfId="0" applyNumberFormat="1" applyBorder="1"/>
    <xf numFmtId="164" fontId="0" fillId="0" borderId="1" xfId="0" applyNumberFormat="1"/>
    <xf numFmtId="165" fontId="0" fillId="0" borderId="5" xfId="2" applyNumberFormat="1" applyFont="1" applyAlignment="1">
      <alignment horizontal="right" wrapText="1"/>
    </xf>
    <xf numFmtId="165" fontId="21" fillId="0" borderId="7" xfId="3" applyNumberFormat="1" applyAlignment="1">
      <alignment horizontal="right" wrapText="1"/>
    </xf>
    <xf numFmtId="166" fontId="0" fillId="0" borderId="1" xfId="0" applyNumberFormat="1"/>
  </cellXfs>
  <cellStyles count="5">
    <cellStyle name="Body: normal cell" xfId="2" xr:uid="{00000000-0005-0000-0000-000002000000}"/>
    <cellStyle name="Font: Calibri, 9pt regular" xfId="4" xr:uid="{00000000-0005-0000-0000-000004000000}"/>
    <cellStyle name="Normal" xfId="0" builtinId="0"/>
    <cellStyle name="Parent row" xfId="3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nsus.gov/programs-surveys/cbp/data/tables.html" TargetMode="External"/><Relationship Id="rId2" Type="http://schemas.openxmlformats.org/officeDocument/2006/relationships/hyperlink" Target="https://data.nrel.gov/submissions/92" TargetMode="External"/><Relationship Id="rId1" Type="http://schemas.openxmlformats.org/officeDocument/2006/relationships/hyperlink" Target="https://www.census.gov/data/tables/2018/econ/nonemployer-statistics/2018-combined-report.html" TargetMode="External"/><Relationship Id="rId5" Type="http://schemas.openxmlformats.org/officeDocument/2006/relationships/hyperlink" Target="https://github.com/RMI-Web/state-policy-simulator/blob/master/derive_metrics/indst/BIFUbC.py" TargetMode="External"/><Relationship Id="rId4" Type="http://schemas.openxmlformats.org/officeDocument/2006/relationships/hyperlink" Target="https://www.eia.gov/naturalgas/pipelines/EIA-StatetoStateCapacit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27" sqref="B27"/>
    </sheetView>
  </sheetViews>
  <sheetFormatPr baseColWidth="10" defaultColWidth="12.6640625" defaultRowHeight="15" customHeight="1" x14ac:dyDescent="0.15"/>
  <cols>
    <col min="1" max="1" width="7.6640625" style="27" customWidth="1"/>
    <col min="2" max="2" width="47.83203125" style="27" customWidth="1"/>
    <col min="3" max="3" width="37" style="27" customWidth="1"/>
    <col min="4" max="4" width="50.6640625" style="27" customWidth="1"/>
    <col min="5" max="5" width="52.6640625" style="27" customWidth="1"/>
    <col min="6" max="26" width="7.6640625" style="27" customWidth="1"/>
  </cols>
  <sheetData>
    <row r="1" spans="1:6" ht="14.5" customHeight="1" x14ac:dyDescent="0.2">
      <c r="A1" s="1" t="s">
        <v>0</v>
      </c>
      <c r="B1" s="10"/>
      <c r="C1" s="48">
        <v>44307</v>
      </c>
      <c r="D1" s="10"/>
      <c r="E1" s="10"/>
    </row>
    <row r="2" spans="1:6" ht="14.5" customHeight="1" x14ac:dyDescent="0.2">
      <c r="B2" s="10"/>
      <c r="C2" s="10"/>
      <c r="D2" s="10"/>
      <c r="E2" s="10"/>
    </row>
    <row r="3" spans="1:6" ht="14.5" customHeight="1" x14ac:dyDescent="0.2">
      <c r="A3" s="1" t="s">
        <v>1</v>
      </c>
      <c r="B3" s="2" t="s">
        <v>2</v>
      </c>
      <c r="C3" s="10"/>
      <c r="D3" s="10"/>
      <c r="E3" s="3"/>
      <c r="F3" s="23" t="s">
        <v>3</v>
      </c>
    </row>
    <row r="4" spans="1:6" ht="14.5" customHeight="1" x14ac:dyDescent="0.2">
      <c r="B4" s="23" t="s">
        <v>4</v>
      </c>
      <c r="C4" s="10"/>
      <c r="D4" s="10"/>
      <c r="E4" s="28"/>
      <c r="F4" s="23" t="s">
        <v>5</v>
      </c>
    </row>
    <row r="5" spans="1:6" ht="14.5" customHeight="1" x14ac:dyDescent="0.2">
      <c r="B5" s="7">
        <v>2019</v>
      </c>
      <c r="C5" s="10"/>
      <c r="D5" s="10"/>
      <c r="E5" s="10"/>
    </row>
    <row r="6" spans="1:6" ht="14.5" customHeight="1" x14ac:dyDescent="0.2">
      <c r="B6" s="23" t="s">
        <v>6</v>
      </c>
      <c r="C6" s="10"/>
      <c r="D6" s="10"/>
      <c r="E6" s="10"/>
    </row>
    <row r="7" spans="1:6" ht="14.5" customHeight="1" x14ac:dyDescent="0.2">
      <c r="B7" s="23" t="s">
        <v>7</v>
      </c>
      <c r="C7" s="10"/>
      <c r="D7" s="10"/>
      <c r="E7" s="10"/>
    </row>
    <row r="8" spans="1:6" ht="14.5" customHeight="1" x14ac:dyDescent="0.2">
      <c r="B8" s="10"/>
      <c r="C8" s="10"/>
      <c r="D8" s="10"/>
      <c r="E8" s="10"/>
    </row>
    <row r="9" spans="1:6" ht="14.5" customHeight="1" x14ac:dyDescent="0.2">
      <c r="B9" s="2" t="s">
        <v>8</v>
      </c>
      <c r="C9" s="2" t="s">
        <v>9</v>
      </c>
      <c r="D9" s="4"/>
      <c r="E9" s="10"/>
    </row>
    <row r="10" spans="1:6" ht="14.5" customHeight="1" x14ac:dyDescent="0.2">
      <c r="B10" s="23" t="s">
        <v>10</v>
      </c>
      <c r="C10" s="23" t="s">
        <v>11</v>
      </c>
      <c r="D10" s="4"/>
      <c r="E10" s="10"/>
    </row>
    <row r="11" spans="1:6" ht="14.5" customHeight="1" x14ac:dyDescent="0.2">
      <c r="B11" s="7">
        <v>2012</v>
      </c>
      <c r="C11" s="7">
        <v>2017</v>
      </c>
      <c r="D11" s="4"/>
      <c r="E11" s="10"/>
    </row>
    <row r="12" spans="1:6" ht="14.5" customHeight="1" x14ac:dyDescent="0.2">
      <c r="B12" s="23" t="s">
        <v>12</v>
      </c>
      <c r="C12" s="23" t="s">
        <v>13</v>
      </c>
      <c r="D12" s="4"/>
      <c r="E12" s="10"/>
    </row>
    <row r="13" spans="1:6" ht="14.5" customHeight="1" x14ac:dyDescent="0.2">
      <c r="B13" s="23" t="s">
        <v>14</v>
      </c>
      <c r="C13" s="23" t="s">
        <v>15</v>
      </c>
      <c r="D13" s="4"/>
      <c r="E13" s="10"/>
    </row>
    <row r="14" spans="1:6" ht="14.5" customHeight="1" x14ac:dyDescent="0.2">
      <c r="B14" s="23" t="s">
        <v>16</v>
      </c>
      <c r="C14" s="10" t="s">
        <v>17</v>
      </c>
      <c r="D14" s="4"/>
      <c r="E14" s="10"/>
    </row>
    <row r="15" spans="1:6" ht="14.5" customHeight="1" x14ac:dyDescent="0.2">
      <c r="B15" s="10"/>
      <c r="C15" s="10"/>
      <c r="D15" s="4"/>
      <c r="E15" s="4"/>
    </row>
    <row r="16" spans="1:6" ht="14.5" customHeight="1" x14ac:dyDescent="0.2">
      <c r="B16" s="2" t="s">
        <v>18</v>
      </c>
      <c r="C16" s="2" t="s">
        <v>19</v>
      </c>
      <c r="D16" s="2" t="s">
        <v>20</v>
      </c>
      <c r="E16" s="10"/>
    </row>
    <row r="17" spans="2:5" ht="14.5" customHeight="1" x14ac:dyDescent="0.2">
      <c r="B17" s="23" t="s">
        <v>21</v>
      </c>
      <c r="C17" s="23" t="s">
        <v>22</v>
      </c>
      <c r="D17" s="10"/>
      <c r="E17" s="10"/>
    </row>
    <row r="18" spans="2:5" ht="31.5" customHeight="1" x14ac:dyDescent="0.2">
      <c r="B18" s="23" t="s">
        <v>23</v>
      </c>
      <c r="C18" s="23" t="s">
        <v>24</v>
      </c>
      <c r="D18" s="5" t="s">
        <v>25</v>
      </c>
      <c r="E18" s="10"/>
    </row>
    <row r="19" spans="2:5" ht="14.5" customHeight="1" x14ac:dyDescent="0.2">
      <c r="B19" s="23" t="s">
        <v>26</v>
      </c>
      <c r="C19" s="23" t="s">
        <v>27</v>
      </c>
      <c r="D19" s="23" t="s">
        <v>28</v>
      </c>
      <c r="E19" s="10"/>
    </row>
    <row r="20" spans="2:5" ht="14.5" customHeight="1" x14ac:dyDescent="0.2">
      <c r="B20" s="23" t="s">
        <v>29</v>
      </c>
      <c r="C20" s="23" t="s">
        <v>30</v>
      </c>
      <c r="D20" s="10"/>
      <c r="E20" s="10"/>
    </row>
    <row r="21" spans="2:5" ht="15.75" customHeight="1" x14ac:dyDescent="0.2">
      <c r="B21" s="23" t="s">
        <v>31</v>
      </c>
      <c r="C21" s="23" t="s">
        <v>32</v>
      </c>
      <c r="D21" s="10"/>
      <c r="E21" s="10"/>
    </row>
    <row r="22" spans="2:5" ht="15.75" customHeight="1" x14ac:dyDescent="0.2">
      <c r="B22" s="23" t="s">
        <v>33</v>
      </c>
      <c r="C22" s="23" t="s">
        <v>34</v>
      </c>
      <c r="D22" s="23" t="s">
        <v>35</v>
      </c>
      <c r="E22" s="10"/>
    </row>
    <row r="23" spans="2:5" ht="15.75" customHeight="1" x14ac:dyDescent="0.2">
      <c r="B23" s="23" t="s">
        <v>36</v>
      </c>
      <c r="C23" s="23" t="s">
        <v>32</v>
      </c>
      <c r="D23" s="10"/>
      <c r="E23" s="10"/>
    </row>
    <row r="24" spans="2:5" ht="15.75" customHeight="1" x14ac:dyDescent="0.2">
      <c r="B24" s="23" t="s">
        <v>37</v>
      </c>
      <c r="C24" s="23" t="s">
        <v>38</v>
      </c>
      <c r="D24" s="23" t="s">
        <v>39</v>
      </c>
      <c r="E24" s="10"/>
    </row>
    <row r="25" spans="2:5" ht="15.75" customHeight="1" x14ac:dyDescent="0.2">
      <c r="B25" s="10"/>
      <c r="C25" s="10"/>
      <c r="D25" s="10"/>
      <c r="E25" s="10"/>
    </row>
    <row r="26" spans="2:5" ht="15.75" customHeight="1" x14ac:dyDescent="0.2">
      <c r="B26" s="2" t="s">
        <v>40</v>
      </c>
      <c r="C26" s="10"/>
      <c r="D26" s="10"/>
      <c r="E26" s="10"/>
    </row>
    <row r="27" spans="2:5" ht="15.75" customHeight="1" x14ac:dyDescent="0.2">
      <c r="B27" s="23" t="s">
        <v>41</v>
      </c>
      <c r="C27" s="10"/>
      <c r="D27" s="10"/>
      <c r="E27" s="10"/>
    </row>
    <row r="28" spans="2:5" ht="15.75" customHeight="1" x14ac:dyDescent="0.2">
      <c r="B28" s="7">
        <v>2007</v>
      </c>
      <c r="C28" s="10"/>
      <c r="D28" s="10"/>
      <c r="E28" s="10"/>
    </row>
    <row r="29" spans="2:5" ht="15.75" customHeight="1" x14ac:dyDescent="0.2">
      <c r="B29" s="23" t="s">
        <v>42</v>
      </c>
      <c r="C29" s="10"/>
      <c r="D29" s="10"/>
      <c r="E29" s="10"/>
    </row>
    <row r="30" spans="2:5" ht="15.75" customHeight="1" x14ac:dyDescent="0.2">
      <c r="B30" s="23" t="s">
        <v>43</v>
      </c>
      <c r="C30" s="10"/>
      <c r="D30" s="10"/>
      <c r="E30" s="10"/>
    </row>
    <row r="31" spans="2:5" ht="15.75" customHeight="1" x14ac:dyDescent="0.2">
      <c r="B31" s="23" t="s">
        <v>44</v>
      </c>
      <c r="C31" s="10"/>
      <c r="D31" s="10"/>
      <c r="E31" s="10"/>
    </row>
    <row r="32" spans="2:5" ht="15.75" customHeight="1" x14ac:dyDescent="0.2">
      <c r="B32" s="10"/>
      <c r="C32" s="10"/>
      <c r="D32" s="10"/>
      <c r="E32" s="10"/>
    </row>
    <row r="33" spans="2:5" ht="15.75" customHeight="1" x14ac:dyDescent="0.2">
      <c r="B33" s="2" t="s">
        <v>45</v>
      </c>
      <c r="C33" s="10"/>
      <c r="D33" s="10"/>
      <c r="E33" s="10"/>
    </row>
    <row r="34" spans="2:5" ht="15.75" customHeight="1" x14ac:dyDescent="0.2">
      <c r="B34" s="23" t="s">
        <v>46</v>
      </c>
      <c r="C34" s="10"/>
      <c r="D34" s="10"/>
      <c r="E34" s="10"/>
    </row>
    <row r="35" spans="2:5" ht="15.75" customHeight="1" x14ac:dyDescent="0.2">
      <c r="B35" s="7">
        <v>2019</v>
      </c>
      <c r="C35" s="10"/>
      <c r="D35" s="10"/>
      <c r="E35" s="10"/>
    </row>
    <row r="36" spans="2:5" ht="15.75" customHeight="1" x14ac:dyDescent="0.2">
      <c r="B36" s="23" t="s">
        <v>47</v>
      </c>
      <c r="C36" s="10"/>
      <c r="D36" s="10"/>
      <c r="E36" s="10"/>
    </row>
    <row r="37" spans="2:5" ht="15.75" customHeight="1" x14ac:dyDescent="0.2">
      <c r="B37" s="23" t="s">
        <v>48</v>
      </c>
      <c r="C37" s="10"/>
      <c r="D37" s="10"/>
      <c r="E37" s="10"/>
    </row>
    <row r="38" spans="2:5" ht="15.75" customHeight="1" x14ac:dyDescent="0.2">
      <c r="B38" s="10"/>
      <c r="C38" s="10"/>
      <c r="D38" s="10"/>
      <c r="E38" s="10"/>
    </row>
    <row r="39" spans="2:5" ht="15.75" customHeight="1" x14ac:dyDescent="0.2">
      <c r="B39" s="2" t="s">
        <v>49</v>
      </c>
      <c r="C39" s="10"/>
      <c r="D39" s="10"/>
      <c r="E39" s="10"/>
    </row>
    <row r="40" spans="2:5" ht="15.75" customHeight="1" x14ac:dyDescent="0.2">
      <c r="B40" s="23" t="s">
        <v>50</v>
      </c>
      <c r="C40" s="10"/>
      <c r="D40" s="10"/>
      <c r="E40" s="10"/>
    </row>
    <row r="41" spans="2:5" ht="15.75" customHeight="1" x14ac:dyDescent="0.2">
      <c r="B41" s="7">
        <v>2019</v>
      </c>
      <c r="C41" s="10"/>
      <c r="D41" s="10"/>
      <c r="E41" s="10"/>
    </row>
    <row r="42" spans="2:5" ht="15.75" customHeight="1" x14ac:dyDescent="0.2">
      <c r="B42" s="23" t="s">
        <v>51</v>
      </c>
      <c r="C42" s="10"/>
      <c r="D42" s="10"/>
      <c r="E42" s="10"/>
    </row>
    <row r="43" spans="2:5" ht="15.75" customHeight="1" x14ac:dyDescent="0.2">
      <c r="B43" s="23" t="s">
        <v>52</v>
      </c>
      <c r="C43" s="10"/>
      <c r="D43" s="10"/>
      <c r="E43" s="10"/>
    </row>
    <row r="44" spans="2:5" ht="15.75" customHeight="1" x14ac:dyDescent="0.2">
      <c r="B44" s="10"/>
      <c r="C44" s="10"/>
      <c r="D44" s="10"/>
      <c r="E44" s="10"/>
    </row>
    <row r="45" spans="2:5" ht="15.75" customHeight="1" x14ac:dyDescent="0.2">
      <c r="B45" s="6" t="s">
        <v>53</v>
      </c>
      <c r="C45" s="10"/>
      <c r="D45" s="10"/>
      <c r="E45" s="10"/>
    </row>
    <row r="46" spans="2:5" ht="15.75" customHeight="1" x14ac:dyDescent="0.2">
      <c r="B46" s="7" t="s">
        <v>54</v>
      </c>
      <c r="D46" s="10"/>
      <c r="E46" s="10"/>
    </row>
    <row r="47" spans="2:5" ht="15.75" customHeight="1" x14ac:dyDescent="0.2">
      <c r="B47" s="7">
        <v>2018</v>
      </c>
      <c r="D47" s="10"/>
      <c r="E47" s="10"/>
    </row>
    <row r="48" spans="2:5" ht="15.75" customHeight="1" x14ac:dyDescent="0.2">
      <c r="B48" s="7" t="s">
        <v>55</v>
      </c>
      <c r="D48" s="10"/>
      <c r="E48" s="10"/>
    </row>
    <row r="49" spans="1:5" ht="15.75" customHeight="1" x14ac:dyDescent="0.2">
      <c r="B49" s="8" t="s">
        <v>56</v>
      </c>
      <c r="D49" s="10"/>
      <c r="E49" s="10"/>
    </row>
    <row r="50" spans="1:5" ht="15.75" customHeight="1" x14ac:dyDescent="0.2">
      <c r="D50" s="10"/>
      <c r="E50" s="10"/>
    </row>
    <row r="51" spans="1:5" ht="15.75" customHeight="1" x14ac:dyDescent="0.2">
      <c r="B51" s="9" t="s">
        <v>57</v>
      </c>
      <c r="D51" s="10"/>
      <c r="E51" s="10"/>
    </row>
    <row r="52" spans="1:5" ht="15.75" customHeight="1" x14ac:dyDescent="0.2">
      <c r="B52" s="10" t="s">
        <v>58</v>
      </c>
      <c r="D52" s="10"/>
      <c r="E52" s="10"/>
    </row>
    <row r="53" spans="1:5" ht="15.75" customHeight="1" x14ac:dyDescent="0.2">
      <c r="B53" s="25">
        <v>2017</v>
      </c>
      <c r="D53" s="10"/>
      <c r="E53" s="10"/>
    </row>
    <row r="54" spans="1:5" ht="15.75" customHeight="1" x14ac:dyDescent="0.2">
      <c r="B54" s="10" t="s">
        <v>59</v>
      </c>
      <c r="D54" s="10"/>
      <c r="E54" s="10"/>
    </row>
    <row r="55" spans="1:5" ht="15.75" customHeight="1" x14ac:dyDescent="0.2">
      <c r="B55" s="10" t="s">
        <v>60</v>
      </c>
      <c r="D55" s="10"/>
      <c r="E55" s="10"/>
    </row>
    <row r="56" spans="1:5" ht="15.75" customHeight="1" x14ac:dyDescent="0.2">
      <c r="B56" s="11" t="s">
        <v>61</v>
      </c>
      <c r="D56" s="10"/>
      <c r="E56" s="10"/>
    </row>
    <row r="57" spans="1:5" ht="15.75" customHeight="1" x14ac:dyDescent="0.2">
      <c r="D57" s="10"/>
      <c r="E57" s="10"/>
    </row>
    <row r="58" spans="1:5" ht="15.75" customHeight="1" x14ac:dyDescent="0.2">
      <c r="D58" s="10"/>
      <c r="E58" s="10"/>
    </row>
    <row r="59" spans="1:5" ht="15.75" customHeight="1" x14ac:dyDescent="0.2">
      <c r="A59" s="1" t="s">
        <v>62</v>
      </c>
      <c r="B59" s="10"/>
      <c r="C59" s="10"/>
      <c r="D59" s="10"/>
      <c r="E59" s="10"/>
    </row>
    <row r="60" spans="1:5" ht="15.75" customHeight="1" x14ac:dyDescent="0.2">
      <c r="A60" s="23" t="s">
        <v>63</v>
      </c>
      <c r="B60" s="10"/>
      <c r="C60" s="10"/>
      <c r="D60" s="10"/>
      <c r="E60" s="10"/>
    </row>
    <row r="61" spans="1:5" ht="15.75" customHeight="1" x14ac:dyDescent="0.2">
      <c r="A61" s="23" t="s">
        <v>64</v>
      </c>
      <c r="B61" s="10"/>
      <c r="C61" s="10"/>
      <c r="D61" s="10"/>
      <c r="E61" s="10"/>
    </row>
    <row r="62" spans="1:5" ht="15.75" customHeight="1" x14ac:dyDescent="0.2">
      <c r="A62" s="23" t="s">
        <v>65</v>
      </c>
      <c r="B62" s="10"/>
      <c r="C62" s="10"/>
      <c r="D62" s="10"/>
      <c r="E62" s="10"/>
    </row>
    <row r="63" spans="1:5" ht="15.75" customHeight="1" x14ac:dyDescent="0.2">
      <c r="B63" s="10"/>
      <c r="C63" s="10"/>
      <c r="D63" s="10"/>
      <c r="E63" s="10"/>
    </row>
    <row r="64" spans="1:5" ht="15.75" customHeight="1" x14ac:dyDescent="0.2">
      <c r="A64" s="12" t="s">
        <v>66</v>
      </c>
      <c r="B64" s="13"/>
      <c r="C64" s="13"/>
      <c r="D64" s="10"/>
      <c r="E64" s="10"/>
    </row>
    <row r="65" spans="1:5" ht="15.75" customHeight="1" x14ac:dyDescent="0.2">
      <c r="A65" t="s">
        <v>67</v>
      </c>
      <c r="B65" s="14"/>
      <c r="C65" s="14"/>
      <c r="D65" s="10"/>
      <c r="E65" s="10"/>
    </row>
    <row r="66" spans="1:5" ht="15.75" customHeight="1" x14ac:dyDescent="0.2">
      <c r="A66" t="s">
        <v>68</v>
      </c>
      <c r="B66" s="14"/>
      <c r="C66" s="14"/>
      <c r="D66" s="10"/>
      <c r="E66" s="10"/>
    </row>
    <row r="67" spans="1:5" ht="15.75" customHeight="1" x14ac:dyDescent="0.2">
      <c r="A67" t="s">
        <v>69</v>
      </c>
      <c r="B67" s="14"/>
      <c r="C67" s="14"/>
      <c r="D67" s="10"/>
      <c r="E67" s="10"/>
    </row>
    <row r="68" spans="1:5" ht="15.75" customHeight="1" x14ac:dyDescent="0.2">
      <c r="A68" s="23" t="s">
        <v>70</v>
      </c>
      <c r="B68" s="14"/>
      <c r="C68" s="14"/>
      <c r="D68" s="10"/>
      <c r="E68" s="10"/>
    </row>
    <row r="69" spans="1:5" ht="15.75" customHeight="1" x14ac:dyDescent="0.2">
      <c r="A69" t="s">
        <v>71</v>
      </c>
      <c r="B69" s="14"/>
      <c r="C69" s="14"/>
      <c r="D69" s="10"/>
      <c r="E69" s="10"/>
    </row>
    <row r="70" spans="1:5" ht="15.75" customHeight="1" x14ac:dyDescent="0.2">
      <c r="A70" s="15"/>
      <c r="B70" s="14"/>
      <c r="C70" s="14"/>
      <c r="D70" s="10"/>
      <c r="E70" s="10"/>
    </row>
    <row r="71" spans="1:5" ht="15.75" customHeight="1" x14ac:dyDescent="0.2">
      <c r="A71" t="s">
        <v>72</v>
      </c>
      <c r="B71" s="14"/>
      <c r="C71" s="14"/>
      <c r="D71" s="10"/>
      <c r="E71" s="10"/>
    </row>
    <row r="72" spans="1:5" ht="15.75" customHeight="1" x14ac:dyDescent="0.2">
      <c r="A72" t="s">
        <v>73</v>
      </c>
      <c r="B72" s="14"/>
      <c r="C72" s="14"/>
      <c r="D72" s="10"/>
      <c r="E72" s="10"/>
    </row>
    <row r="73" spans="1:5" ht="15.75" customHeight="1" x14ac:dyDescent="0.2">
      <c r="A73" t="s">
        <v>74</v>
      </c>
      <c r="B73" s="14"/>
      <c r="C73" s="14"/>
      <c r="D73" s="10"/>
      <c r="E73" s="10"/>
    </row>
    <row r="74" spans="1:5" ht="15.75" customHeight="1" x14ac:dyDescent="0.2">
      <c r="A74" t="s">
        <v>75</v>
      </c>
      <c r="B74" s="14"/>
      <c r="C74" s="14"/>
      <c r="D74" s="10"/>
      <c r="E74" s="10"/>
    </row>
    <row r="75" spans="1:5" ht="15.75" customHeight="1" x14ac:dyDescent="0.2">
      <c r="B75" s="14"/>
      <c r="C75" s="14"/>
      <c r="D75" s="10"/>
      <c r="E75" s="10"/>
    </row>
    <row r="76" spans="1:5" ht="15.75" customHeight="1" x14ac:dyDescent="0.2">
      <c r="A76" t="s">
        <v>76</v>
      </c>
      <c r="B76" s="14"/>
      <c r="C76" s="14"/>
      <c r="D76" s="10"/>
      <c r="E76" s="10"/>
    </row>
    <row r="77" spans="1:5" ht="15.75" customHeight="1" x14ac:dyDescent="0.2">
      <c r="A77" t="s">
        <v>77</v>
      </c>
      <c r="B77" s="14"/>
      <c r="C77" s="14"/>
      <c r="D77" s="10"/>
      <c r="E77" s="10"/>
    </row>
    <row r="78" spans="1:5" ht="15.75" customHeight="1" x14ac:dyDescent="0.2">
      <c r="A78" t="s">
        <v>78</v>
      </c>
      <c r="B78" s="14"/>
      <c r="C78" s="14"/>
      <c r="D78" s="10"/>
      <c r="E78" s="10"/>
    </row>
    <row r="79" spans="1:5" ht="15.75" customHeight="1" x14ac:dyDescent="0.2">
      <c r="A79" t="s">
        <v>79</v>
      </c>
      <c r="B79" s="14"/>
      <c r="C79" s="14"/>
      <c r="D79" s="10"/>
      <c r="E79" s="10"/>
    </row>
    <row r="80" spans="1:5" ht="15.75" customHeight="1" x14ac:dyDescent="0.2">
      <c r="A80" s="23" t="s">
        <v>80</v>
      </c>
      <c r="B80" s="14"/>
      <c r="C80" s="14"/>
      <c r="D80" s="10"/>
      <c r="E80" s="10"/>
    </row>
    <row r="81" spans="1:5" ht="15.75" customHeight="1" x14ac:dyDescent="0.2">
      <c r="B81" s="14"/>
      <c r="C81" s="14"/>
      <c r="D81" s="10"/>
      <c r="E81" s="10"/>
    </row>
    <row r="82" spans="1:5" ht="15.75" customHeight="1" x14ac:dyDescent="0.2">
      <c r="A82" t="s">
        <v>81</v>
      </c>
      <c r="B82" s="14"/>
      <c r="C82" s="14"/>
      <c r="D82" s="10"/>
      <c r="E82" s="10"/>
    </row>
    <row r="83" spans="1:5" ht="15.75" customHeight="1" x14ac:dyDescent="0.2">
      <c r="A83" t="s">
        <v>82</v>
      </c>
      <c r="B83" s="14"/>
      <c r="C83" s="14"/>
      <c r="D83" s="10"/>
      <c r="E83" s="10"/>
    </row>
    <row r="84" spans="1:5" ht="15.75" customHeight="1" x14ac:dyDescent="0.2">
      <c r="B84" s="14"/>
      <c r="C84" s="14"/>
      <c r="D84" s="10"/>
      <c r="E84" s="10"/>
    </row>
    <row r="85" spans="1:5" ht="15.75" customHeight="1" x14ac:dyDescent="0.2">
      <c r="A85" t="s">
        <v>83</v>
      </c>
      <c r="B85" s="14"/>
      <c r="C85" s="14"/>
      <c r="D85" s="10"/>
      <c r="E85" s="10"/>
    </row>
    <row r="86" spans="1:5" ht="15.75" customHeight="1" x14ac:dyDescent="0.2">
      <c r="A86" s="23" t="s">
        <v>84</v>
      </c>
      <c r="B86" s="14"/>
      <c r="C86" s="14"/>
      <c r="D86" s="10"/>
      <c r="E86" s="10"/>
    </row>
    <row r="87" spans="1:5" ht="15.75" customHeight="1" x14ac:dyDescent="0.2">
      <c r="A87" t="s">
        <v>85</v>
      </c>
      <c r="B87" s="14"/>
      <c r="C87" s="14"/>
      <c r="D87" s="10"/>
      <c r="E87" s="10"/>
    </row>
    <row r="88" spans="1:5" ht="15.75" customHeight="1" x14ac:dyDescent="0.2">
      <c r="A88" t="s">
        <v>86</v>
      </c>
      <c r="B88" s="14"/>
      <c r="C88" s="14"/>
      <c r="D88" s="16"/>
      <c r="E88" s="10"/>
    </row>
    <row r="89" spans="1:5" ht="15.75" customHeight="1" x14ac:dyDescent="0.2">
      <c r="A89" s="23" t="s">
        <v>87</v>
      </c>
      <c r="B89" s="14"/>
      <c r="C89" s="14"/>
      <c r="D89" s="16"/>
      <c r="E89" s="10"/>
    </row>
    <row r="90" spans="1:5" ht="15.75" customHeight="1" x14ac:dyDescent="0.2">
      <c r="B90" s="14"/>
      <c r="C90" s="14"/>
      <c r="D90" s="16"/>
      <c r="E90" s="10"/>
    </row>
    <row r="91" spans="1:5" ht="15.75" customHeight="1" x14ac:dyDescent="0.2">
      <c r="A91" t="s">
        <v>88</v>
      </c>
      <c r="B91" s="14"/>
      <c r="C91" s="14"/>
      <c r="D91" s="16"/>
      <c r="E91" s="10"/>
    </row>
    <row r="92" spans="1:5" ht="15.75" customHeight="1" x14ac:dyDescent="0.2">
      <c r="A92" t="s">
        <v>89</v>
      </c>
      <c r="B92" s="14"/>
      <c r="C92" s="14"/>
      <c r="D92" s="16"/>
      <c r="E92" s="10"/>
    </row>
    <row r="93" spans="1:5" ht="15.75" customHeight="1" x14ac:dyDescent="0.2">
      <c r="A93" t="s">
        <v>90</v>
      </c>
      <c r="B93" s="14"/>
      <c r="C93" s="14"/>
      <c r="D93" s="16"/>
      <c r="E93" s="10"/>
    </row>
    <row r="94" spans="1:5" ht="15.75" customHeight="1" x14ac:dyDescent="0.2">
      <c r="A94" t="s">
        <v>91</v>
      </c>
      <c r="B94" s="14"/>
      <c r="C94" s="14"/>
      <c r="D94" s="16"/>
      <c r="E94" s="10"/>
    </row>
    <row r="95" spans="1:5" ht="15.75" customHeight="1" x14ac:dyDescent="0.2">
      <c r="A95" s="23" t="s">
        <v>92</v>
      </c>
      <c r="B95" s="14"/>
      <c r="C95" s="14"/>
      <c r="D95" s="16"/>
      <c r="E95" s="10"/>
    </row>
    <row r="96" spans="1:5" ht="15.75" customHeight="1" x14ac:dyDescent="0.2">
      <c r="B96" s="14"/>
      <c r="C96" s="14"/>
      <c r="D96" s="16"/>
      <c r="E96" s="10"/>
    </row>
    <row r="97" spans="1:5" ht="15.75" customHeight="1" x14ac:dyDescent="0.2">
      <c r="A97" t="s">
        <v>93</v>
      </c>
      <c r="B97" s="14"/>
      <c r="C97" s="14"/>
      <c r="D97" s="16"/>
      <c r="E97" s="10"/>
    </row>
    <row r="98" spans="1:5" ht="15.75" customHeight="1" x14ac:dyDescent="0.2">
      <c r="A98" t="s">
        <v>94</v>
      </c>
      <c r="B98" s="14"/>
      <c r="C98" s="14"/>
      <c r="D98" s="16"/>
      <c r="E98" s="10"/>
    </row>
    <row r="99" spans="1:5" ht="15.75" customHeight="1" x14ac:dyDescent="0.2">
      <c r="A99" t="s">
        <v>95</v>
      </c>
      <c r="B99" s="14"/>
      <c r="C99" s="14"/>
      <c r="D99" s="16"/>
      <c r="E99" s="10"/>
    </row>
    <row r="100" spans="1:5" ht="15.75" customHeight="1" x14ac:dyDescent="0.2">
      <c r="B100" s="14"/>
      <c r="C100" s="14"/>
      <c r="D100" s="16"/>
      <c r="E100" s="10"/>
    </row>
    <row r="101" spans="1:5" ht="15.75" customHeight="1" x14ac:dyDescent="0.2">
      <c r="A101" s="23" t="s">
        <v>96</v>
      </c>
      <c r="B101" s="14"/>
      <c r="C101" s="14"/>
      <c r="D101" s="16"/>
      <c r="E101" s="10"/>
    </row>
    <row r="102" spans="1:5" ht="15.75" customHeight="1" x14ac:dyDescent="0.2">
      <c r="A102" s="17" t="s">
        <v>97</v>
      </c>
      <c r="B102" s="14"/>
      <c r="C102" t="s">
        <v>98</v>
      </c>
      <c r="D102" s="16"/>
      <c r="E102" s="10"/>
    </row>
    <row r="103" spans="1:5" ht="15.75" customHeight="1" x14ac:dyDescent="0.2">
      <c r="A103" s="17" t="s">
        <v>99</v>
      </c>
      <c r="B103" s="14"/>
      <c r="C103" t="s">
        <v>100</v>
      </c>
      <c r="D103" s="16"/>
      <c r="E103" s="10"/>
    </row>
    <row r="104" spans="1:5" ht="15.75" customHeight="1" x14ac:dyDescent="0.2">
      <c r="A104" s="17" t="s">
        <v>101</v>
      </c>
      <c r="B104" s="14"/>
      <c r="C104" t="s">
        <v>100</v>
      </c>
      <c r="D104" s="16"/>
      <c r="E104" s="10"/>
    </row>
    <row r="105" spans="1:5" ht="15.75" customHeight="1" x14ac:dyDescent="0.2">
      <c r="A105" s="18" t="s">
        <v>102</v>
      </c>
      <c r="B105" s="14"/>
      <c r="C105" t="s">
        <v>103</v>
      </c>
      <c r="D105" s="16"/>
      <c r="E105" s="10"/>
    </row>
    <row r="106" spans="1:5" ht="15.75" customHeight="1" x14ac:dyDescent="0.2">
      <c r="A106" s="17" t="s">
        <v>104</v>
      </c>
      <c r="B106" s="14"/>
      <c r="C106" t="s">
        <v>103</v>
      </c>
      <c r="D106" s="16"/>
      <c r="E106" s="10"/>
    </row>
    <row r="107" spans="1:5" ht="15.75" customHeight="1" x14ac:dyDescent="0.2">
      <c r="A107" s="17" t="s">
        <v>105</v>
      </c>
      <c r="B107" s="14"/>
      <c r="C107" t="s">
        <v>106</v>
      </c>
      <c r="D107" s="16"/>
      <c r="E107" s="10"/>
    </row>
    <row r="108" spans="1:5" ht="15.75" customHeight="1" x14ac:dyDescent="0.2">
      <c r="A108" s="17" t="s">
        <v>107</v>
      </c>
      <c r="B108" s="14"/>
      <c r="C108" t="s">
        <v>100</v>
      </c>
      <c r="D108" s="19"/>
      <c r="E108" s="10"/>
    </row>
    <row r="109" spans="1:5" ht="15.75" customHeight="1" x14ac:dyDescent="0.2">
      <c r="A109" s="17" t="s">
        <v>108</v>
      </c>
      <c r="B109" s="14"/>
      <c r="C109" t="s">
        <v>103</v>
      </c>
      <c r="D109" s="16"/>
      <c r="E109" s="10"/>
    </row>
    <row r="110" spans="1:5" ht="15.75" customHeight="1" x14ac:dyDescent="0.2">
      <c r="A110" s="17" t="s">
        <v>109</v>
      </c>
      <c r="B110" s="14"/>
      <c r="C110" t="s">
        <v>103</v>
      </c>
      <c r="D110" s="19"/>
      <c r="E110" s="10"/>
    </row>
    <row r="111" spans="1:5" ht="15.75" customHeight="1" x14ac:dyDescent="0.2">
      <c r="A111" s="17" t="s">
        <v>110</v>
      </c>
      <c r="B111" s="14"/>
      <c r="C111" t="s">
        <v>106</v>
      </c>
      <c r="D111" s="10"/>
      <c r="E111" s="10"/>
    </row>
    <row r="112" spans="1:5" ht="15.75" customHeight="1" x14ac:dyDescent="0.2">
      <c r="D112" s="10"/>
      <c r="E112" s="10"/>
    </row>
    <row r="113" spans="1:5" ht="15.75" customHeight="1" x14ac:dyDescent="0.2">
      <c r="D113" s="10"/>
      <c r="E113" s="10"/>
    </row>
    <row r="114" spans="1:5" ht="15.75" customHeight="1" x14ac:dyDescent="0.2">
      <c r="A114" s="20" t="s">
        <v>111</v>
      </c>
      <c r="D114" s="10"/>
      <c r="E114" s="10"/>
    </row>
    <row r="115" spans="1:5" ht="15.75" customHeight="1" x14ac:dyDescent="0.2">
      <c r="A115" s="26" t="s">
        <v>112</v>
      </c>
      <c r="B115" s="21"/>
      <c r="D115" s="10"/>
      <c r="E115" s="10"/>
    </row>
    <row r="116" spans="1:5" ht="15.75" customHeight="1" x14ac:dyDescent="0.2">
      <c r="D116" s="10"/>
      <c r="E116" s="10"/>
    </row>
    <row r="117" spans="1:5" ht="15.75" customHeight="1" x14ac:dyDescent="0.2">
      <c r="A117" s="22" t="s">
        <v>113</v>
      </c>
      <c r="B117" s="21"/>
      <c r="C117" s="10"/>
      <c r="D117" s="10"/>
      <c r="E117" s="10"/>
    </row>
    <row r="118" spans="1:5" ht="15.75" customHeight="1" x14ac:dyDescent="0.2">
      <c r="A118" s="26" t="s">
        <v>114</v>
      </c>
      <c r="B118" s="10"/>
      <c r="C118" s="10"/>
      <c r="D118" s="10"/>
      <c r="E118" s="10"/>
    </row>
    <row r="119" spans="1:5" ht="15.75" customHeight="1" x14ac:dyDescent="0.2">
      <c r="A119" s="26" t="s">
        <v>115</v>
      </c>
      <c r="B119" s="10"/>
      <c r="C119" s="10"/>
      <c r="D119" s="10"/>
      <c r="E119" s="10"/>
    </row>
    <row r="120" spans="1:5" ht="15.75" customHeight="1" x14ac:dyDescent="0.2">
      <c r="A120" s="26" t="s">
        <v>116</v>
      </c>
      <c r="C120" s="10"/>
      <c r="D120" s="10"/>
      <c r="E120" s="10"/>
    </row>
    <row r="121" spans="1:5" ht="15.75" customHeight="1" x14ac:dyDescent="0.2">
      <c r="A121" s="26" t="s">
        <v>117</v>
      </c>
      <c r="C121" s="10"/>
      <c r="D121" s="10"/>
      <c r="E121" s="10"/>
    </row>
    <row r="122" spans="1:5" ht="15.75" customHeight="1" x14ac:dyDescent="0.2">
      <c r="A122" s="26" t="s">
        <v>118</v>
      </c>
      <c r="C122" s="10"/>
      <c r="D122" s="10"/>
      <c r="E122" s="10"/>
    </row>
    <row r="123" spans="1:5" ht="15.75" customHeight="1" x14ac:dyDescent="0.2">
      <c r="C123" s="10"/>
      <c r="D123" s="10"/>
      <c r="E123" s="10"/>
    </row>
    <row r="124" spans="1:5" ht="15.75" customHeight="1" x14ac:dyDescent="0.2">
      <c r="A124" s="26" t="s">
        <v>119</v>
      </c>
      <c r="C124" s="10"/>
      <c r="D124" s="10"/>
      <c r="E124" s="10"/>
    </row>
    <row r="125" spans="1:5" ht="15.75" customHeight="1" x14ac:dyDescent="0.2">
      <c r="A125" s="26" t="s">
        <v>120</v>
      </c>
      <c r="C125" s="10"/>
      <c r="D125" s="10"/>
      <c r="E125" s="10"/>
    </row>
    <row r="126" spans="1:5" ht="15.75" customHeight="1" x14ac:dyDescent="0.2">
      <c r="A126" s="26" t="s">
        <v>121</v>
      </c>
      <c r="C126" s="10"/>
      <c r="D126" s="10"/>
      <c r="E126" s="10"/>
    </row>
    <row r="127" spans="1:5" ht="15.75" customHeight="1" x14ac:dyDescent="0.2">
      <c r="A127" s="26" t="s">
        <v>122</v>
      </c>
      <c r="C127" s="10"/>
      <c r="D127" s="10"/>
      <c r="E127" s="10"/>
    </row>
    <row r="128" spans="1:5" ht="15.75" customHeight="1" x14ac:dyDescent="0.2">
      <c r="A128" s="26" t="s">
        <v>123</v>
      </c>
      <c r="B128" s="10"/>
      <c r="C128" s="10"/>
      <c r="D128" s="10"/>
      <c r="E128" s="10"/>
    </row>
    <row r="129" spans="1:5" ht="15.75" customHeight="1" x14ac:dyDescent="0.2">
      <c r="B129" s="10"/>
      <c r="C129" s="10"/>
      <c r="D129" s="10"/>
      <c r="E129" s="10"/>
    </row>
    <row r="130" spans="1:5" ht="15.75" customHeight="1" x14ac:dyDescent="0.2">
      <c r="A130" s="22" t="s">
        <v>124</v>
      </c>
      <c r="B130" s="10"/>
      <c r="C130" s="10"/>
      <c r="D130" s="10"/>
      <c r="E130" s="10"/>
    </row>
    <row r="131" spans="1:5" ht="15.75" customHeight="1" x14ac:dyDescent="0.2">
      <c r="A131" s="26" t="s">
        <v>125</v>
      </c>
      <c r="B131" s="10"/>
      <c r="C131" s="10"/>
      <c r="D131" s="10"/>
      <c r="E131" s="10"/>
    </row>
    <row r="132" spans="1:5" ht="15.75" customHeight="1" x14ac:dyDescent="0.2">
      <c r="A132" s="26" t="s">
        <v>126</v>
      </c>
      <c r="B132" s="10"/>
      <c r="C132" s="10"/>
      <c r="D132" s="10"/>
      <c r="E132" s="10"/>
    </row>
    <row r="133" spans="1:5" ht="15.75" customHeight="1" x14ac:dyDescent="0.2">
      <c r="A133" s="26" t="s">
        <v>127</v>
      </c>
      <c r="C133" s="10"/>
      <c r="D133" s="10"/>
      <c r="E133" s="10"/>
    </row>
    <row r="134" spans="1:5" ht="15.75" customHeight="1" x14ac:dyDescent="0.2">
      <c r="A134" s="26" t="s">
        <v>128</v>
      </c>
      <c r="B134" s="10"/>
      <c r="C134" s="10"/>
      <c r="D134" s="10"/>
      <c r="E134" s="10"/>
    </row>
    <row r="135" spans="1:5" ht="15.75" customHeight="1" x14ac:dyDescent="0.2">
      <c r="A135" s="26" t="s">
        <v>129</v>
      </c>
      <c r="B135" s="10"/>
      <c r="C135" s="10"/>
      <c r="D135" s="10"/>
      <c r="E135" s="10"/>
    </row>
    <row r="136" spans="1:5" ht="15.75" customHeight="1" x14ac:dyDescent="0.2">
      <c r="A136" s="26" t="s">
        <v>130</v>
      </c>
      <c r="B136" s="10"/>
      <c r="C136" s="10"/>
      <c r="D136" s="10"/>
      <c r="E136" s="10"/>
    </row>
    <row r="137" spans="1:5" ht="15.75" customHeight="1" x14ac:dyDescent="0.2">
      <c r="B137" s="10"/>
      <c r="C137" s="10"/>
      <c r="D137" s="10"/>
      <c r="E137" s="10"/>
    </row>
    <row r="138" spans="1:5" ht="15.75" customHeight="1" x14ac:dyDescent="0.2">
      <c r="A138" s="23" t="s">
        <v>131</v>
      </c>
      <c r="B138" s="10"/>
      <c r="C138" s="10"/>
      <c r="D138" s="10"/>
      <c r="E138" s="10"/>
    </row>
    <row r="139" spans="1:5" ht="15.75" customHeight="1" x14ac:dyDescent="0.2">
      <c r="A139" s="24" t="s">
        <v>132</v>
      </c>
      <c r="B139" s="10"/>
      <c r="C139" s="10"/>
      <c r="D139" s="10"/>
      <c r="E139" s="10"/>
    </row>
    <row r="140" spans="1:5" ht="15.75" customHeight="1" x14ac:dyDescent="0.2">
      <c r="B140" s="10"/>
      <c r="C140" s="10"/>
      <c r="D140" s="10"/>
      <c r="E140" s="10"/>
    </row>
    <row r="141" spans="1:5" ht="15.75" customHeight="1" x14ac:dyDescent="0.2">
      <c r="B141" s="14"/>
      <c r="C141" s="10"/>
      <c r="D141" s="10"/>
      <c r="E141" s="10"/>
    </row>
    <row r="142" spans="1:5" ht="15.75" customHeight="1" x14ac:dyDescent="0.2">
      <c r="B142" s="10"/>
      <c r="C142" s="10"/>
      <c r="D142" s="10"/>
      <c r="E142" s="10"/>
    </row>
    <row r="143" spans="1:5" ht="15.75" customHeight="1" x14ac:dyDescent="0.2">
      <c r="B143" s="10"/>
      <c r="C143" s="10"/>
      <c r="D143" s="10"/>
      <c r="E143" s="10"/>
    </row>
    <row r="144" spans="1:5" ht="15.75" customHeight="1" x14ac:dyDescent="0.2">
      <c r="B144" s="10"/>
      <c r="C144" s="10"/>
      <c r="D144" s="10"/>
      <c r="E144" s="10"/>
    </row>
    <row r="145" spans="2:5" ht="15.75" customHeight="1" x14ac:dyDescent="0.2">
      <c r="B145" s="10"/>
      <c r="C145" s="10"/>
      <c r="D145" s="10"/>
      <c r="E145" s="10"/>
    </row>
    <row r="146" spans="2:5" ht="15.75" customHeight="1" x14ac:dyDescent="0.2">
      <c r="B146" s="10"/>
      <c r="C146" s="10"/>
      <c r="D146" s="10"/>
      <c r="E146" s="10"/>
    </row>
    <row r="147" spans="2:5" ht="15.75" customHeight="1" x14ac:dyDescent="0.2">
      <c r="B147" s="10"/>
      <c r="C147" s="10"/>
      <c r="D147" s="10"/>
      <c r="E147" s="10"/>
    </row>
    <row r="148" spans="2:5" ht="15.75" customHeight="1" x14ac:dyDescent="0.2">
      <c r="B148" s="10"/>
      <c r="C148" s="10"/>
      <c r="D148" s="10"/>
      <c r="E148" s="10"/>
    </row>
    <row r="149" spans="2:5" ht="15.75" customHeight="1" x14ac:dyDescent="0.2">
      <c r="B149" s="10"/>
      <c r="C149" s="10"/>
      <c r="D149" s="10"/>
      <c r="E149" s="10"/>
    </row>
    <row r="150" spans="2:5" ht="15.75" customHeight="1" x14ac:dyDescent="0.2">
      <c r="B150" s="10"/>
      <c r="C150" s="10"/>
      <c r="D150" s="10"/>
      <c r="E150" s="10"/>
    </row>
    <row r="151" spans="2:5" ht="15.75" customHeight="1" x14ac:dyDescent="0.2">
      <c r="B151" s="10"/>
      <c r="C151" s="10"/>
      <c r="D151" s="10"/>
      <c r="E151" s="10"/>
    </row>
    <row r="152" spans="2:5" ht="15.75" customHeight="1" x14ac:dyDescent="0.2">
      <c r="B152" s="10"/>
      <c r="C152" s="10"/>
      <c r="D152" s="10"/>
      <c r="E152" s="10"/>
    </row>
    <row r="153" spans="2:5" ht="15.75" customHeight="1" x14ac:dyDescent="0.2">
      <c r="B153" s="10"/>
      <c r="C153" s="10"/>
      <c r="D153" s="10"/>
      <c r="E153" s="10"/>
    </row>
    <row r="154" spans="2:5" ht="15.75" customHeight="1" x14ac:dyDescent="0.2">
      <c r="B154" s="10"/>
      <c r="C154" s="10"/>
      <c r="D154" s="10"/>
      <c r="E154" s="10"/>
    </row>
    <row r="155" spans="2:5" ht="15.75" customHeight="1" x14ac:dyDescent="0.2">
      <c r="B155" s="10"/>
      <c r="C155" s="10"/>
      <c r="D155" s="10"/>
      <c r="E155" s="10"/>
    </row>
    <row r="156" spans="2:5" ht="15.75" customHeight="1" x14ac:dyDescent="0.2">
      <c r="B156" s="10"/>
      <c r="C156" s="10"/>
      <c r="D156" s="10"/>
      <c r="E156" s="10"/>
    </row>
    <row r="157" spans="2:5" ht="15.75" customHeight="1" x14ac:dyDescent="0.2">
      <c r="B157" s="10"/>
      <c r="C157" s="10"/>
      <c r="D157" s="10"/>
      <c r="E157" s="10"/>
    </row>
    <row r="158" spans="2:5" ht="15.75" customHeight="1" x14ac:dyDescent="0.2">
      <c r="B158" s="10"/>
      <c r="C158" s="10"/>
      <c r="D158" s="10"/>
      <c r="E158" s="10"/>
    </row>
    <row r="159" spans="2:5" ht="15.75" customHeight="1" x14ac:dyDescent="0.2">
      <c r="B159" s="10"/>
      <c r="C159" s="10"/>
      <c r="D159" s="10"/>
      <c r="E159" s="10"/>
    </row>
    <row r="160" spans="2:5" ht="15.75" customHeight="1" x14ac:dyDescent="0.2">
      <c r="B160" s="10"/>
      <c r="C160" s="10"/>
      <c r="D160" s="10"/>
      <c r="E160" s="10"/>
    </row>
    <row r="161" spans="2:5" ht="15.75" customHeight="1" x14ac:dyDescent="0.2">
      <c r="B161" s="10"/>
      <c r="C161" s="10"/>
      <c r="D161" s="10"/>
      <c r="E161" s="10"/>
    </row>
    <row r="162" spans="2:5" ht="15.75" customHeight="1" x14ac:dyDescent="0.2">
      <c r="B162" s="10"/>
      <c r="C162" s="10"/>
      <c r="D162" s="10"/>
      <c r="E162" s="10"/>
    </row>
    <row r="163" spans="2:5" ht="15.75" customHeight="1" x14ac:dyDescent="0.2">
      <c r="B163" s="10"/>
      <c r="C163" s="10"/>
      <c r="D163" s="10"/>
      <c r="E163" s="10"/>
    </row>
    <row r="164" spans="2:5" ht="15.75" customHeight="1" x14ac:dyDescent="0.2">
      <c r="B164" s="10"/>
      <c r="C164" s="10"/>
      <c r="D164" s="10"/>
      <c r="E164" s="10"/>
    </row>
    <row r="165" spans="2:5" ht="15.75" customHeight="1" x14ac:dyDescent="0.2">
      <c r="B165" s="10"/>
      <c r="C165" s="10"/>
      <c r="D165" s="10"/>
      <c r="E165" s="10"/>
    </row>
    <row r="166" spans="2:5" ht="15.75" customHeight="1" x14ac:dyDescent="0.2">
      <c r="B166" s="10"/>
      <c r="C166" s="10"/>
      <c r="D166" s="10"/>
      <c r="E166" s="10"/>
    </row>
    <row r="167" spans="2:5" ht="15.75" customHeight="1" x14ac:dyDescent="0.2">
      <c r="B167" s="10"/>
      <c r="C167" s="10"/>
      <c r="D167" s="10"/>
      <c r="E167" s="10"/>
    </row>
    <row r="168" spans="2:5" ht="15.75" customHeight="1" x14ac:dyDescent="0.2">
      <c r="B168" s="10"/>
      <c r="C168" s="10"/>
      <c r="D168" s="10"/>
      <c r="E168" s="10"/>
    </row>
    <row r="169" spans="2:5" ht="15.75" customHeight="1" x14ac:dyDescent="0.2">
      <c r="B169" s="10"/>
      <c r="C169" s="10"/>
      <c r="D169" s="10"/>
      <c r="E169" s="10"/>
    </row>
    <row r="170" spans="2:5" ht="15.75" customHeight="1" x14ac:dyDescent="0.2">
      <c r="B170" s="10"/>
      <c r="C170" s="10"/>
      <c r="D170" s="10"/>
      <c r="E170" s="10"/>
    </row>
    <row r="171" spans="2:5" ht="15.75" customHeight="1" x14ac:dyDescent="0.2">
      <c r="B171" s="10"/>
      <c r="C171" s="10"/>
      <c r="D171" s="10"/>
      <c r="E171" s="10"/>
    </row>
    <row r="172" spans="2:5" ht="15.75" customHeight="1" x14ac:dyDescent="0.2">
      <c r="B172" s="10"/>
      <c r="C172" s="10"/>
      <c r="D172" s="10"/>
      <c r="E172" s="10"/>
    </row>
    <row r="173" spans="2:5" ht="15.75" customHeight="1" x14ac:dyDescent="0.2">
      <c r="B173" s="10"/>
      <c r="C173" s="10"/>
      <c r="D173" s="10"/>
      <c r="E173" s="10"/>
    </row>
    <row r="174" spans="2:5" ht="15.75" customHeight="1" x14ac:dyDescent="0.2">
      <c r="B174" s="10"/>
      <c r="C174" s="10"/>
      <c r="D174" s="10"/>
      <c r="E174" s="10"/>
    </row>
    <row r="175" spans="2:5" ht="15.75" customHeight="1" x14ac:dyDescent="0.2">
      <c r="B175" s="10"/>
      <c r="C175" s="10"/>
      <c r="D175" s="10"/>
      <c r="E175" s="10"/>
    </row>
    <row r="176" spans="2:5" ht="15.75" customHeight="1" x14ac:dyDescent="0.2">
      <c r="B176" s="10"/>
      <c r="C176" s="10"/>
      <c r="D176" s="10"/>
      <c r="E176" s="10"/>
    </row>
    <row r="177" spans="2:5" ht="15.75" customHeight="1" x14ac:dyDescent="0.2">
      <c r="B177" s="10"/>
      <c r="C177" s="10"/>
      <c r="D177" s="10"/>
      <c r="E177" s="10"/>
    </row>
    <row r="178" spans="2:5" ht="15.75" customHeight="1" x14ac:dyDescent="0.2">
      <c r="B178" s="10"/>
      <c r="C178" s="10"/>
      <c r="D178" s="10"/>
      <c r="E178" s="10"/>
    </row>
    <row r="179" spans="2:5" ht="15.75" customHeight="1" x14ac:dyDescent="0.2">
      <c r="B179" s="10"/>
      <c r="C179" s="10"/>
      <c r="D179" s="10"/>
      <c r="E179" s="10"/>
    </row>
    <row r="180" spans="2:5" ht="15.75" customHeight="1" x14ac:dyDescent="0.2">
      <c r="B180" s="10"/>
      <c r="C180" s="10"/>
      <c r="D180" s="10"/>
      <c r="E180" s="10"/>
    </row>
    <row r="181" spans="2:5" ht="15.75" customHeight="1" x14ac:dyDescent="0.2">
      <c r="B181" s="10"/>
      <c r="C181" s="10"/>
      <c r="D181" s="10"/>
      <c r="E181" s="10"/>
    </row>
    <row r="182" spans="2:5" ht="15.75" customHeight="1" x14ac:dyDescent="0.2">
      <c r="B182" s="10"/>
      <c r="C182" s="10"/>
      <c r="D182" s="10"/>
      <c r="E182" s="10"/>
    </row>
    <row r="183" spans="2:5" ht="15.75" customHeight="1" x14ac:dyDescent="0.2">
      <c r="B183" s="10"/>
      <c r="C183" s="10"/>
      <c r="D183" s="10"/>
      <c r="E183" s="10"/>
    </row>
    <row r="184" spans="2:5" ht="15.75" customHeight="1" x14ac:dyDescent="0.2">
      <c r="B184" s="10"/>
      <c r="C184" s="10"/>
      <c r="D184" s="10"/>
      <c r="E184" s="10"/>
    </row>
    <row r="185" spans="2:5" ht="15.75" customHeight="1" x14ac:dyDescent="0.2">
      <c r="B185" s="10"/>
      <c r="C185" s="10"/>
      <c r="D185" s="10"/>
      <c r="E185" s="10"/>
    </row>
    <row r="186" spans="2:5" ht="15.75" customHeight="1" x14ac:dyDescent="0.2">
      <c r="B186" s="10"/>
      <c r="C186" s="10"/>
      <c r="D186" s="10"/>
      <c r="E186" s="10"/>
    </row>
    <row r="187" spans="2:5" ht="15.75" customHeight="1" x14ac:dyDescent="0.2">
      <c r="B187" s="10"/>
      <c r="C187" s="10"/>
      <c r="D187" s="10"/>
      <c r="E187" s="10"/>
    </row>
    <row r="188" spans="2:5" ht="15.75" customHeight="1" x14ac:dyDescent="0.2">
      <c r="B188" s="10"/>
      <c r="C188" s="10"/>
      <c r="D188" s="10"/>
      <c r="E188" s="10"/>
    </row>
    <row r="189" spans="2:5" ht="15.75" customHeight="1" x14ac:dyDescent="0.2">
      <c r="B189" s="10"/>
      <c r="C189" s="10"/>
      <c r="D189" s="10"/>
      <c r="E189" s="10"/>
    </row>
    <row r="190" spans="2:5" ht="15.75" customHeight="1" x14ac:dyDescent="0.2">
      <c r="B190" s="10"/>
      <c r="C190" s="10"/>
      <c r="D190" s="10"/>
      <c r="E190" s="10"/>
    </row>
    <row r="191" spans="2:5" ht="15.75" customHeight="1" x14ac:dyDescent="0.2">
      <c r="B191" s="10"/>
      <c r="C191" s="10"/>
      <c r="D191" s="10"/>
      <c r="E191" s="10"/>
    </row>
    <row r="192" spans="2:5" ht="15.75" customHeight="1" x14ac:dyDescent="0.2">
      <c r="B192" s="10"/>
      <c r="C192" s="10"/>
      <c r="D192" s="10"/>
      <c r="E192" s="10"/>
    </row>
    <row r="193" spans="2:5" ht="15.75" customHeight="1" x14ac:dyDescent="0.2">
      <c r="B193" s="10"/>
      <c r="C193" s="10"/>
      <c r="D193" s="10"/>
      <c r="E193" s="10"/>
    </row>
    <row r="194" spans="2:5" ht="15.75" customHeight="1" x14ac:dyDescent="0.2">
      <c r="B194" s="10"/>
      <c r="C194" s="10"/>
      <c r="D194" s="10"/>
      <c r="E194" s="10"/>
    </row>
    <row r="195" spans="2:5" ht="15.75" customHeight="1" x14ac:dyDescent="0.2">
      <c r="B195" s="10"/>
      <c r="C195" s="10"/>
      <c r="D195" s="10"/>
      <c r="E195" s="10"/>
    </row>
    <row r="196" spans="2:5" ht="15.75" customHeight="1" x14ac:dyDescent="0.2">
      <c r="B196" s="10"/>
      <c r="C196" s="10"/>
      <c r="D196" s="10"/>
      <c r="E196" s="10"/>
    </row>
    <row r="197" spans="2:5" ht="15.75" customHeight="1" x14ac:dyDescent="0.2">
      <c r="B197" s="10"/>
      <c r="C197" s="10"/>
      <c r="D197" s="10"/>
      <c r="E197" s="10"/>
    </row>
    <row r="198" spans="2:5" ht="15.75" customHeight="1" x14ac:dyDescent="0.2">
      <c r="B198" s="10"/>
      <c r="C198" s="10"/>
      <c r="D198" s="10"/>
      <c r="E198" s="10"/>
    </row>
    <row r="199" spans="2:5" ht="15.75" customHeight="1" x14ac:dyDescent="0.2">
      <c r="B199" s="10"/>
      <c r="C199" s="10"/>
      <c r="D199" s="10"/>
      <c r="E199" s="10"/>
    </row>
    <row r="200" spans="2:5" ht="15.75" customHeight="1" x14ac:dyDescent="0.2">
      <c r="B200" s="10"/>
      <c r="C200" s="10"/>
      <c r="D200" s="10"/>
      <c r="E200" s="10"/>
    </row>
    <row r="201" spans="2:5" ht="15.75" customHeight="1" x14ac:dyDescent="0.2">
      <c r="B201" s="10"/>
      <c r="C201" s="10"/>
      <c r="D201" s="10"/>
      <c r="E201" s="10"/>
    </row>
    <row r="202" spans="2:5" ht="15.75" customHeight="1" x14ac:dyDescent="0.2">
      <c r="B202" s="10"/>
      <c r="C202" s="10"/>
      <c r="D202" s="10"/>
      <c r="E202" s="10"/>
    </row>
    <row r="203" spans="2:5" ht="15.75" customHeight="1" x14ac:dyDescent="0.2">
      <c r="B203" s="10"/>
      <c r="C203" s="10"/>
      <c r="D203" s="10"/>
      <c r="E203" s="10"/>
    </row>
    <row r="204" spans="2:5" ht="15.75" customHeight="1" x14ac:dyDescent="0.2">
      <c r="B204" s="10"/>
      <c r="C204" s="10"/>
      <c r="D204" s="10"/>
      <c r="E204" s="10"/>
    </row>
    <row r="205" spans="2:5" ht="15.75" customHeight="1" x14ac:dyDescent="0.2">
      <c r="B205" s="10"/>
      <c r="C205" s="10"/>
      <c r="D205" s="10"/>
      <c r="E205" s="10"/>
    </row>
    <row r="206" spans="2:5" ht="15.75" customHeight="1" x14ac:dyDescent="0.2">
      <c r="B206" s="10"/>
      <c r="C206" s="10"/>
      <c r="D206" s="10"/>
      <c r="E206" s="10"/>
    </row>
    <row r="207" spans="2:5" ht="15.75" customHeight="1" x14ac:dyDescent="0.2">
      <c r="B207" s="10"/>
      <c r="C207" s="10"/>
      <c r="D207" s="10"/>
      <c r="E207" s="10"/>
    </row>
    <row r="208" spans="2:5" ht="15.75" customHeight="1" x14ac:dyDescent="0.2">
      <c r="B208" s="10"/>
      <c r="C208" s="10"/>
      <c r="D208" s="10"/>
      <c r="E208" s="10"/>
    </row>
    <row r="209" spans="2:5" ht="15.75" customHeight="1" x14ac:dyDescent="0.2">
      <c r="B209" s="10"/>
      <c r="C209" s="10"/>
      <c r="D209" s="10"/>
      <c r="E209" s="10"/>
    </row>
    <row r="210" spans="2:5" ht="15.75" customHeight="1" x14ac:dyDescent="0.2">
      <c r="B210" s="10"/>
      <c r="C210" s="10"/>
      <c r="D210" s="10"/>
      <c r="E210" s="10"/>
    </row>
    <row r="211" spans="2:5" ht="15.75" customHeight="1" x14ac:dyDescent="0.2">
      <c r="B211" s="10"/>
      <c r="C211" s="10"/>
      <c r="D211" s="10"/>
      <c r="E211" s="10"/>
    </row>
    <row r="212" spans="2:5" ht="15.75" customHeight="1" x14ac:dyDescent="0.2">
      <c r="B212" s="10"/>
      <c r="C212" s="10"/>
      <c r="D212" s="10"/>
      <c r="E212" s="10"/>
    </row>
    <row r="213" spans="2:5" ht="15.75" customHeight="1" x14ac:dyDescent="0.2">
      <c r="B213" s="10"/>
      <c r="C213" s="10"/>
      <c r="D213" s="10"/>
      <c r="E213" s="10"/>
    </row>
    <row r="214" spans="2:5" ht="15.75" customHeight="1" x14ac:dyDescent="0.2">
      <c r="B214" s="10"/>
      <c r="C214" s="10"/>
      <c r="D214" s="10"/>
      <c r="E214" s="10"/>
    </row>
    <row r="215" spans="2:5" ht="15.75" customHeight="1" x14ac:dyDescent="0.2">
      <c r="B215" s="10"/>
      <c r="C215" s="10"/>
      <c r="D215" s="10"/>
      <c r="E215" s="10"/>
    </row>
    <row r="216" spans="2:5" ht="15.75" customHeight="1" x14ac:dyDescent="0.2">
      <c r="B216" s="10"/>
      <c r="C216" s="10"/>
      <c r="D216" s="10"/>
      <c r="E216" s="10"/>
    </row>
    <row r="217" spans="2:5" ht="15.75" customHeight="1" x14ac:dyDescent="0.2">
      <c r="B217" s="10"/>
      <c r="C217" s="10"/>
      <c r="D217" s="10"/>
      <c r="E217" s="10"/>
    </row>
    <row r="218" spans="2:5" ht="15.75" customHeight="1" x14ac:dyDescent="0.2">
      <c r="B218" s="10"/>
      <c r="C218" s="10"/>
      <c r="D218" s="10"/>
      <c r="E218" s="10"/>
    </row>
    <row r="219" spans="2:5" ht="15.75" customHeight="1" x14ac:dyDescent="0.2">
      <c r="B219" s="10"/>
      <c r="C219" s="10"/>
      <c r="D219" s="10"/>
      <c r="E219" s="10"/>
    </row>
    <row r="220" spans="2:5" ht="15.75" customHeight="1" x14ac:dyDescent="0.2">
      <c r="B220" s="10"/>
      <c r="C220" s="10"/>
      <c r="D220" s="10"/>
      <c r="E220" s="10"/>
    </row>
    <row r="221" spans="2:5" ht="15.75" customHeight="1" x14ac:dyDescent="0.2">
      <c r="B221" s="10"/>
      <c r="C221" s="10"/>
      <c r="D221" s="10"/>
      <c r="E221" s="10"/>
    </row>
    <row r="222" spans="2:5" ht="15.75" customHeight="1" x14ac:dyDescent="0.2">
      <c r="B222" s="10"/>
      <c r="C222" s="10"/>
      <c r="D222" s="10"/>
      <c r="E222" s="10"/>
    </row>
    <row r="223" spans="2:5" ht="15.75" customHeight="1" x14ac:dyDescent="0.2">
      <c r="B223" s="10"/>
      <c r="C223" s="10"/>
      <c r="D223" s="10"/>
      <c r="E223" s="10"/>
    </row>
    <row r="224" spans="2:5" ht="15.75" customHeight="1" x14ac:dyDescent="0.2">
      <c r="B224" s="10"/>
      <c r="C224" s="10"/>
      <c r="D224" s="10"/>
      <c r="E224" s="10"/>
    </row>
    <row r="225" spans="2:5" ht="15.75" customHeight="1" x14ac:dyDescent="0.2">
      <c r="B225" s="10"/>
      <c r="C225" s="10"/>
      <c r="D225" s="10"/>
      <c r="E225" s="10"/>
    </row>
    <row r="226" spans="2:5" ht="15.75" customHeight="1" x14ac:dyDescent="0.2">
      <c r="B226" s="10"/>
      <c r="C226" s="10"/>
      <c r="D226" s="10"/>
      <c r="E226" s="10"/>
    </row>
    <row r="227" spans="2:5" ht="15.75" customHeight="1" x14ac:dyDescent="0.2">
      <c r="B227" s="10"/>
      <c r="C227" s="10"/>
      <c r="D227" s="10"/>
      <c r="E227" s="10"/>
    </row>
    <row r="228" spans="2:5" ht="15.75" customHeight="1" x14ac:dyDescent="0.2">
      <c r="B228" s="10"/>
      <c r="C228" s="10"/>
      <c r="D228" s="10"/>
      <c r="E228" s="10"/>
    </row>
    <row r="229" spans="2:5" ht="15.75" customHeight="1" x14ac:dyDescent="0.2">
      <c r="B229" s="10"/>
      <c r="C229" s="10"/>
      <c r="D229" s="10"/>
      <c r="E229" s="10"/>
    </row>
    <row r="230" spans="2:5" ht="15.75" customHeight="1" x14ac:dyDescent="0.2">
      <c r="B230" s="10"/>
      <c r="C230" s="10"/>
      <c r="D230" s="10"/>
      <c r="E230" s="10"/>
    </row>
    <row r="231" spans="2:5" ht="15.75" customHeight="1" x14ac:dyDescent="0.2">
      <c r="B231" s="10"/>
      <c r="C231" s="10"/>
      <c r="D231" s="10"/>
      <c r="E231" s="10"/>
    </row>
    <row r="232" spans="2:5" ht="15.75" customHeight="1" x14ac:dyDescent="0.2">
      <c r="B232" s="10"/>
      <c r="C232" s="10"/>
      <c r="D232" s="10"/>
      <c r="E232" s="10"/>
    </row>
    <row r="233" spans="2:5" ht="15.75" customHeight="1" x14ac:dyDescent="0.2">
      <c r="B233" s="10"/>
      <c r="C233" s="10"/>
      <c r="D233" s="10"/>
      <c r="E233" s="10"/>
    </row>
    <row r="234" spans="2:5" ht="15.75" customHeight="1" x14ac:dyDescent="0.2">
      <c r="B234" s="10"/>
      <c r="C234" s="10"/>
      <c r="D234" s="10"/>
      <c r="E234" s="10"/>
    </row>
    <row r="235" spans="2:5" ht="15.75" customHeight="1" x14ac:dyDescent="0.2">
      <c r="B235" s="10"/>
      <c r="C235" s="10"/>
      <c r="D235" s="10"/>
      <c r="E235" s="10"/>
    </row>
    <row r="236" spans="2:5" ht="15.75" customHeight="1" x14ac:dyDescent="0.2">
      <c r="B236" s="10"/>
      <c r="C236" s="10"/>
      <c r="D236" s="10"/>
      <c r="E236" s="10"/>
    </row>
    <row r="237" spans="2:5" ht="15.75" customHeight="1" x14ac:dyDescent="0.2">
      <c r="B237" s="10"/>
      <c r="C237" s="10"/>
      <c r="D237" s="10"/>
      <c r="E237" s="10"/>
    </row>
    <row r="238" spans="2:5" ht="15.75" customHeight="1" x14ac:dyDescent="0.2">
      <c r="B238" s="10"/>
      <c r="C238" s="10"/>
      <c r="D238" s="10"/>
      <c r="E238" s="10"/>
    </row>
    <row r="239" spans="2:5" ht="15.75" customHeight="1" x14ac:dyDescent="0.2">
      <c r="B239" s="10"/>
      <c r="C239" s="10"/>
      <c r="D239" s="10"/>
      <c r="E239" s="10"/>
    </row>
    <row r="240" spans="2:5" ht="15.75" customHeight="1" x14ac:dyDescent="0.2">
      <c r="B240" s="10"/>
      <c r="C240" s="10"/>
      <c r="D240" s="10"/>
      <c r="E240" s="10"/>
    </row>
    <row r="241" spans="2:5" ht="15.75" customHeight="1" x14ac:dyDescent="0.2">
      <c r="B241" s="10"/>
      <c r="C241" s="10"/>
      <c r="D241" s="10"/>
      <c r="E241" s="10"/>
    </row>
    <row r="242" spans="2:5" ht="15.75" customHeight="1" x14ac:dyDescent="0.2">
      <c r="B242" s="10"/>
      <c r="C242" s="10"/>
      <c r="D242" s="10"/>
      <c r="E242" s="10"/>
    </row>
    <row r="243" spans="2:5" ht="15.75" customHeight="1" x14ac:dyDescent="0.2">
      <c r="B243" s="10"/>
      <c r="C243" s="10"/>
      <c r="D243" s="10"/>
      <c r="E243" s="10"/>
    </row>
    <row r="244" spans="2:5" ht="15.75" customHeight="1" x14ac:dyDescent="0.2">
      <c r="B244" s="10"/>
      <c r="C244" s="10"/>
      <c r="D244" s="10"/>
      <c r="E244" s="10"/>
    </row>
    <row r="245" spans="2:5" ht="15.75" customHeight="1" x14ac:dyDescent="0.2">
      <c r="B245" s="10"/>
      <c r="C245" s="10"/>
      <c r="D245" s="10"/>
      <c r="E245" s="10"/>
    </row>
    <row r="246" spans="2:5" ht="15.75" customHeight="1" x14ac:dyDescent="0.2">
      <c r="B246" s="10"/>
      <c r="C246" s="10"/>
      <c r="D246" s="10"/>
      <c r="E246" s="10"/>
    </row>
    <row r="247" spans="2:5" ht="15.75" customHeight="1" x14ac:dyDescent="0.2">
      <c r="B247" s="10"/>
      <c r="C247" s="10"/>
      <c r="D247" s="10"/>
      <c r="E247" s="10"/>
    </row>
    <row r="248" spans="2:5" ht="15.75" customHeight="1" x14ac:dyDescent="0.2">
      <c r="B248" s="10"/>
      <c r="C248" s="10"/>
      <c r="D248" s="10"/>
      <c r="E248" s="10"/>
    </row>
    <row r="249" spans="2:5" ht="15.75" customHeight="1" x14ac:dyDescent="0.2">
      <c r="B249" s="10"/>
      <c r="C249" s="10"/>
      <c r="D249" s="10"/>
      <c r="E249" s="10"/>
    </row>
    <row r="250" spans="2:5" ht="15.75" customHeight="1" x14ac:dyDescent="0.2">
      <c r="B250" s="10"/>
      <c r="C250" s="10"/>
      <c r="D250" s="10"/>
      <c r="E250" s="10"/>
    </row>
    <row r="251" spans="2:5" ht="15.75" customHeight="1" x14ac:dyDescent="0.2">
      <c r="B251" s="10"/>
      <c r="C251" s="10"/>
      <c r="D251" s="10"/>
      <c r="E251" s="10"/>
    </row>
    <row r="252" spans="2:5" ht="15.75" customHeight="1" x14ac:dyDescent="0.2">
      <c r="B252" s="10"/>
      <c r="C252" s="10"/>
      <c r="D252" s="10"/>
      <c r="E252" s="10"/>
    </row>
    <row r="253" spans="2:5" ht="15.75" customHeight="1" x14ac:dyDescent="0.2">
      <c r="B253" s="10"/>
      <c r="C253" s="10"/>
      <c r="D253" s="10"/>
      <c r="E253" s="10"/>
    </row>
    <row r="254" spans="2:5" ht="15.75" customHeight="1" x14ac:dyDescent="0.2">
      <c r="B254" s="10"/>
      <c r="C254" s="10"/>
      <c r="D254" s="10"/>
      <c r="E254" s="10"/>
    </row>
    <row r="255" spans="2:5" ht="15.75" customHeight="1" x14ac:dyDescent="0.2">
      <c r="B255" s="10"/>
      <c r="C255" s="10"/>
      <c r="D255" s="10"/>
      <c r="E255" s="10"/>
    </row>
    <row r="256" spans="2:5" ht="15.75" customHeight="1" x14ac:dyDescent="0.2">
      <c r="B256" s="10"/>
      <c r="C256" s="10"/>
      <c r="D256" s="10"/>
      <c r="E256" s="10"/>
    </row>
    <row r="257" spans="2:5" ht="15.75" customHeight="1" x14ac:dyDescent="0.2">
      <c r="B257" s="10"/>
      <c r="C257" s="10"/>
      <c r="D257" s="10"/>
      <c r="E257" s="10"/>
    </row>
    <row r="258" spans="2:5" ht="15.75" customHeight="1" x14ac:dyDescent="0.2">
      <c r="B258" s="10"/>
      <c r="C258" s="10"/>
      <c r="D258" s="10"/>
      <c r="E258" s="10"/>
    </row>
    <row r="259" spans="2:5" ht="15.75" customHeight="1" x14ac:dyDescent="0.2">
      <c r="B259" s="10"/>
      <c r="C259" s="10"/>
      <c r="D259" s="10"/>
      <c r="E259" s="10"/>
    </row>
    <row r="260" spans="2:5" ht="15.75" customHeight="1" x14ac:dyDescent="0.2">
      <c r="B260" s="10"/>
      <c r="C260" s="10"/>
      <c r="D260" s="10"/>
      <c r="E260" s="10"/>
    </row>
    <row r="261" spans="2:5" ht="15.75" customHeight="1" x14ac:dyDescent="0.2">
      <c r="B261" s="10"/>
      <c r="C261" s="10"/>
      <c r="D261" s="10"/>
      <c r="E261" s="10"/>
    </row>
    <row r="262" spans="2:5" ht="15.75" customHeight="1" x14ac:dyDescent="0.2">
      <c r="B262" s="10"/>
      <c r="C262" s="10"/>
      <c r="D262" s="10"/>
      <c r="E262" s="10"/>
    </row>
    <row r="263" spans="2:5" ht="15.75" customHeight="1" x14ac:dyDescent="0.2">
      <c r="B263" s="10"/>
      <c r="C263" s="10"/>
      <c r="D263" s="10"/>
      <c r="E263" s="10"/>
    </row>
    <row r="264" spans="2:5" ht="15.75" customHeight="1" x14ac:dyDescent="0.2">
      <c r="B264" s="10"/>
      <c r="C264" s="10"/>
      <c r="D264" s="10"/>
      <c r="E264" s="10"/>
    </row>
    <row r="265" spans="2:5" ht="15.75" customHeight="1" x14ac:dyDescent="0.2">
      <c r="B265" s="10"/>
      <c r="C265" s="10"/>
      <c r="D265" s="10"/>
      <c r="E265" s="10"/>
    </row>
    <row r="266" spans="2:5" ht="15.75" customHeight="1" x14ac:dyDescent="0.2">
      <c r="B266" s="10"/>
      <c r="C266" s="10"/>
      <c r="D266" s="10"/>
      <c r="E266" s="10"/>
    </row>
    <row r="267" spans="2:5" ht="15.75" customHeight="1" x14ac:dyDescent="0.2">
      <c r="B267" s="10"/>
      <c r="C267" s="10"/>
      <c r="D267" s="10"/>
      <c r="E267" s="10"/>
    </row>
    <row r="268" spans="2:5" ht="15.75" customHeight="1" x14ac:dyDescent="0.2">
      <c r="B268" s="10"/>
      <c r="C268" s="10"/>
      <c r="D268" s="10"/>
      <c r="E268" s="10"/>
    </row>
    <row r="269" spans="2:5" ht="15.75" customHeight="1" x14ac:dyDescent="0.2">
      <c r="B269" s="10"/>
      <c r="C269" s="10"/>
      <c r="D269" s="10"/>
      <c r="E269" s="10"/>
    </row>
    <row r="270" spans="2:5" ht="15.75" customHeight="1" x14ac:dyDescent="0.2">
      <c r="B270" s="10"/>
      <c r="C270" s="10"/>
      <c r="D270" s="10"/>
      <c r="E270" s="10"/>
    </row>
    <row r="271" spans="2:5" ht="15.75" customHeight="1" x14ac:dyDescent="0.2">
      <c r="B271" s="10"/>
      <c r="C271" s="10"/>
      <c r="D271" s="10"/>
      <c r="E271" s="10"/>
    </row>
    <row r="272" spans="2:5" ht="15.75" customHeight="1" x14ac:dyDescent="0.2">
      <c r="B272" s="10"/>
      <c r="C272" s="10"/>
      <c r="D272" s="10"/>
      <c r="E272" s="10"/>
    </row>
    <row r="273" spans="2:5" ht="15.75" customHeight="1" x14ac:dyDescent="0.2">
      <c r="B273" s="10"/>
      <c r="C273" s="10"/>
      <c r="D273" s="10"/>
      <c r="E273" s="10"/>
    </row>
    <row r="274" spans="2:5" ht="15.75" customHeight="1" x14ac:dyDescent="0.2">
      <c r="B274" s="10"/>
      <c r="C274" s="10"/>
      <c r="D274" s="10"/>
      <c r="E274" s="10"/>
    </row>
    <row r="275" spans="2:5" ht="15.75" customHeight="1" x14ac:dyDescent="0.2">
      <c r="B275" s="10"/>
      <c r="C275" s="10"/>
      <c r="D275" s="10"/>
      <c r="E275" s="10"/>
    </row>
    <row r="276" spans="2:5" ht="15.75" customHeight="1" x14ac:dyDescent="0.2">
      <c r="B276" s="10"/>
      <c r="C276" s="10"/>
      <c r="D276" s="10"/>
      <c r="E276" s="10"/>
    </row>
    <row r="277" spans="2:5" ht="15.75" customHeight="1" x14ac:dyDescent="0.2">
      <c r="B277" s="10"/>
      <c r="C277" s="10"/>
      <c r="D277" s="10"/>
      <c r="E277" s="10"/>
    </row>
    <row r="278" spans="2:5" ht="15.75" customHeight="1" x14ac:dyDescent="0.2">
      <c r="B278" s="10"/>
      <c r="C278" s="10"/>
      <c r="D278" s="10"/>
      <c r="E278" s="10"/>
    </row>
    <row r="279" spans="2:5" ht="15.75" customHeight="1" x14ac:dyDescent="0.2">
      <c r="B279" s="10"/>
      <c r="C279" s="10"/>
      <c r="D279" s="10"/>
      <c r="E279" s="10"/>
    </row>
    <row r="280" spans="2:5" ht="15.75" customHeight="1" x14ac:dyDescent="0.2">
      <c r="B280" s="10"/>
      <c r="C280" s="10"/>
      <c r="D280" s="10"/>
      <c r="E280" s="10"/>
    </row>
    <row r="281" spans="2:5" ht="15.75" customHeight="1" x14ac:dyDescent="0.2">
      <c r="B281" s="10"/>
      <c r="C281" s="10"/>
      <c r="D281" s="10"/>
      <c r="E281" s="10"/>
    </row>
    <row r="282" spans="2:5" ht="15.75" customHeight="1" x14ac:dyDescent="0.2">
      <c r="B282" s="10"/>
      <c r="C282" s="10"/>
      <c r="D282" s="10"/>
      <c r="E282" s="10"/>
    </row>
    <row r="283" spans="2:5" ht="15.75" customHeight="1" x14ac:dyDescent="0.2">
      <c r="B283" s="10"/>
      <c r="C283" s="10"/>
      <c r="D283" s="10"/>
      <c r="E283" s="10"/>
    </row>
    <row r="284" spans="2:5" ht="15.75" customHeight="1" x14ac:dyDescent="0.2">
      <c r="B284" s="10"/>
      <c r="C284" s="10"/>
      <c r="D284" s="10"/>
      <c r="E284" s="10"/>
    </row>
    <row r="285" spans="2:5" ht="15.75" customHeight="1" x14ac:dyDescent="0.2">
      <c r="B285" s="10"/>
      <c r="C285" s="10"/>
      <c r="D285" s="10"/>
      <c r="E285" s="10"/>
    </row>
    <row r="286" spans="2:5" ht="15.75" customHeight="1" x14ac:dyDescent="0.2">
      <c r="B286" s="10"/>
      <c r="C286" s="10"/>
      <c r="D286" s="10"/>
      <c r="E286" s="10"/>
    </row>
    <row r="287" spans="2:5" ht="15.75" customHeight="1" x14ac:dyDescent="0.2">
      <c r="B287" s="10"/>
      <c r="C287" s="10"/>
      <c r="D287" s="10"/>
      <c r="E287" s="10"/>
    </row>
    <row r="288" spans="2:5" ht="15.75" customHeight="1" x14ac:dyDescent="0.2">
      <c r="B288" s="10"/>
      <c r="C288" s="10"/>
      <c r="D288" s="10"/>
      <c r="E288" s="10"/>
    </row>
    <row r="289" spans="2:5" ht="15.75" customHeight="1" x14ac:dyDescent="0.2">
      <c r="B289" s="10"/>
      <c r="C289" s="10"/>
      <c r="D289" s="10"/>
      <c r="E289" s="10"/>
    </row>
    <row r="290" spans="2:5" ht="15.75" customHeight="1" x14ac:dyDescent="0.2">
      <c r="B290" s="10"/>
      <c r="C290" s="10"/>
      <c r="D290" s="10"/>
      <c r="E290" s="10"/>
    </row>
    <row r="291" spans="2:5" ht="15.75" customHeight="1" x14ac:dyDescent="0.2">
      <c r="B291" s="10"/>
      <c r="C291" s="10"/>
      <c r="D291" s="10"/>
      <c r="E291" s="10"/>
    </row>
    <row r="292" spans="2:5" ht="15.75" customHeight="1" x14ac:dyDescent="0.2">
      <c r="B292" s="10"/>
      <c r="C292" s="10"/>
      <c r="D292" s="10"/>
      <c r="E292" s="10"/>
    </row>
    <row r="293" spans="2:5" ht="15.75" customHeight="1" x14ac:dyDescent="0.2">
      <c r="B293" s="10"/>
      <c r="C293" s="10"/>
      <c r="D293" s="10"/>
      <c r="E293" s="10"/>
    </row>
    <row r="294" spans="2:5" ht="15.75" customHeight="1" x14ac:dyDescent="0.2">
      <c r="B294" s="10"/>
      <c r="C294" s="10"/>
      <c r="D294" s="10"/>
      <c r="E294" s="10"/>
    </row>
    <row r="295" spans="2:5" ht="15.75" customHeight="1" x14ac:dyDescent="0.2">
      <c r="B295" s="10"/>
      <c r="C295" s="10"/>
      <c r="D295" s="10"/>
      <c r="E295" s="10"/>
    </row>
    <row r="296" spans="2:5" ht="15.75" customHeight="1" x14ac:dyDescent="0.2">
      <c r="B296" s="10"/>
      <c r="C296" s="10"/>
      <c r="D296" s="10"/>
      <c r="E296" s="10"/>
    </row>
    <row r="297" spans="2:5" ht="15.75" customHeight="1" x14ac:dyDescent="0.2">
      <c r="B297" s="10"/>
      <c r="C297" s="10"/>
      <c r="D297" s="10"/>
      <c r="E297" s="10"/>
    </row>
    <row r="298" spans="2:5" ht="15.75" customHeight="1" x14ac:dyDescent="0.2">
      <c r="B298" s="10"/>
      <c r="C298" s="10"/>
      <c r="D298" s="10"/>
      <c r="E298" s="10"/>
    </row>
    <row r="299" spans="2:5" ht="15.75" customHeight="1" x14ac:dyDescent="0.2">
      <c r="B299" s="10"/>
      <c r="C299" s="10"/>
      <c r="D299" s="10"/>
      <c r="E299" s="10"/>
    </row>
    <row r="300" spans="2:5" ht="15.75" customHeight="1" x14ac:dyDescent="0.2">
      <c r="B300" s="10"/>
      <c r="C300" s="10"/>
      <c r="D300" s="10"/>
      <c r="E300" s="10"/>
    </row>
    <row r="301" spans="2:5" ht="15.75" customHeight="1" x14ac:dyDescent="0.2">
      <c r="B301" s="10"/>
      <c r="C301" s="10"/>
      <c r="D301" s="10"/>
      <c r="E301" s="10"/>
    </row>
    <row r="302" spans="2:5" ht="15.75" customHeight="1" x14ac:dyDescent="0.2">
      <c r="B302" s="10"/>
      <c r="C302" s="10"/>
      <c r="D302" s="10"/>
      <c r="E302" s="10"/>
    </row>
    <row r="303" spans="2:5" ht="15.75" customHeight="1" x14ac:dyDescent="0.2">
      <c r="B303" s="10"/>
      <c r="C303" s="10"/>
      <c r="D303" s="10"/>
      <c r="E303" s="10"/>
    </row>
    <row r="304" spans="2:5" ht="15.75" customHeight="1" x14ac:dyDescent="0.2">
      <c r="B304" s="10"/>
      <c r="C304" s="10"/>
      <c r="D304" s="10"/>
      <c r="E304" s="10"/>
    </row>
    <row r="305" spans="2:5" ht="15.75" customHeight="1" x14ac:dyDescent="0.2">
      <c r="B305" s="10"/>
      <c r="C305" s="10"/>
      <c r="D305" s="10"/>
      <c r="E305" s="10"/>
    </row>
    <row r="306" spans="2:5" ht="15.75" customHeight="1" x14ac:dyDescent="0.2">
      <c r="B306" s="10"/>
      <c r="C306" s="10"/>
      <c r="D306" s="10"/>
      <c r="E306" s="10"/>
    </row>
    <row r="307" spans="2:5" ht="15.75" customHeight="1" x14ac:dyDescent="0.2">
      <c r="B307" s="10"/>
      <c r="C307" s="10"/>
      <c r="D307" s="10"/>
      <c r="E307" s="10"/>
    </row>
    <row r="308" spans="2:5" ht="15.75" customHeight="1" x14ac:dyDescent="0.2">
      <c r="B308" s="10"/>
      <c r="C308" s="10"/>
      <c r="D308" s="10"/>
      <c r="E308" s="10"/>
    </row>
    <row r="309" spans="2:5" ht="15.75" customHeight="1" x14ac:dyDescent="0.2">
      <c r="B309" s="10"/>
      <c r="C309" s="10"/>
      <c r="D309" s="10"/>
      <c r="E309" s="10"/>
    </row>
    <row r="310" spans="2:5" ht="15.75" customHeight="1" x14ac:dyDescent="0.2">
      <c r="B310" s="10"/>
      <c r="C310" s="10"/>
      <c r="D310" s="10"/>
      <c r="E310" s="10"/>
    </row>
    <row r="311" spans="2:5" ht="15.75" customHeight="1" x14ac:dyDescent="0.2">
      <c r="B311" s="10"/>
      <c r="C311" s="10"/>
      <c r="D311" s="10"/>
      <c r="E311" s="10"/>
    </row>
    <row r="312" spans="2:5" ht="15.75" customHeight="1" x14ac:dyDescent="0.2">
      <c r="B312" s="10"/>
      <c r="C312" s="10"/>
      <c r="D312" s="10"/>
      <c r="E312" s="10"/>
    </row>
    <row r="313" spans="2:5" ht="15.75" customHeight="1" x14ac:dyDescent="0.2">
      <c r="B313" s="10"/>
      <c r="C313" s="10"/>
      <c r="D313" s="10"/>
      <c r="E313" s="10"/>
    </row>
    <row r="314" spans="2:5" ht="15.75" customHeight="1" x14ac:dyDescent="0.2">
      <c r="B314" s="10"/>
      <c r="C314" s="10"/>
      <c r="D314" s="10"/>
      <c r="E314" s="10"/>
    </row>
    <row r="315" spans="2:5" ht="15.75" customHeight="1" x14ac:dyDescent="0.2">
      <c r="B315" s="10"/>
      <c r="C315" s="10"/>
      <c r="D315" s="10"/>
      <c r="E315" s="10"/>
    </row>
    <row r="316" spans="2:5" ht="15.75" customHeight="1" x14ac:dyDescent="0.2">
      <c r="B316" s="10"/>
      <c r="C316" s="10"/>
      <c r="D316" s="10"/>
      <c r="E316" s="10"/>
    </row>
    <row r="317" spans="2:5" ht="15.75" customHeight="1" x14ac:dyDescent="0.2">
      <c r="B317" s="10"/>
      <c r="C317" s="10"/>
      <c r="D317" s="10"/>
      <c r="E317" s="10"/>
    </row>
    <row r="318" spans="2:5" ht="15.75" customHeight="1" x14ac:dyDescent="0.2">
      <c r="B318" s="10"/>
      <c r="C318" s="10"/>
      <c r="D318" s="10"/>
      <c r="E318" s="10"/>
    </row>
    <row r="319" spans="2:5" ht="15.75" customHeight="1" x14ac:dyDescent="0.2">
      <c r="B319" s="10"/>
      <c r="C319" s="10"/>
      <c r="D319" s="10"/>
      <c r="E319" s="10"/>
    </row>
    <row r="320" spans="2:5" ht="15.75" customHeight="1" x14ac:dyDescent="0.2">
      <c r="B320" s="10"/>
      <c r="C320" s="10"/>
      <c r="D320" s="10"/>
      <c r="E320" s="10"/>
    </row>
    <row r="321" spans="2:5" ht="15.75" customHeight="1" x14ac:dyDescent="0.2">
      <c r="B321" s="10"/>
      <c r="C321" s="10"/>
      <c r="D321" s="10"/>
      <c r="E321" s="10"/>
    </row>
    <row r="322" spans="2:5" ht="15.75" customHeight="1" x14ac:dyDescent="0.2">
      <c r="B322" s="10"/>
      <c r="C322" s="10"/>
      <c r="D322" s="10"/>
      <c r="E322" s="10"/>
    </row>
    <row r="323" spans="2:5" ht="15.75" customHeight="1" x14ac:dyDescent="0.2">
      <c r="B323" s="10"/>
      <c r="C323" s="10"/>
      <c r="D323" s="10"/>
      <c r="E323" s="10"/>
    </row>
    <row r="324" spans="2:5" ht="15.75" customHeight="1" x14ac:dyDescent="0.2">
      <c r="B324" s="10"/>
      <c r="C324" s="10"/>
      <c r="D324" s="10"/>
      <c r="E324" s="10"/>
    </row>
    <row r="325" spans="2:5" ht="15.75" customHeight="1" x14ac:dyDescent="0.2">
      <c r="B325" s="10"/>
      <c r="C325" s="10"/>
      <c r="D325" s="10"/>
      <c r="E325" s="10"/>
    </row>
    <row r="326" spans="2:5" ht="15.75" customHeight="1" x14ac:dyDescent="0.2">
      <c r="B326" s="10"/>
      <c r="C326" s="10"/>
      <c r="D326" s="10"/>
      <c r="E326" s="10"/>
    </row>
    <row r="327" spans="2:5" ht="15.75" customHeight="1" x14ac:dyDescent="0.2">
      <c r="B327" s="10"/>
      <c r="C327" s="10"/>
      <c r="D327" s="10"/>
      <c r="E327" s="10"/>
    </row>
    <row r="328" spans="2:5" ht="15.75" customHeight="1" x14ac:dyDescent="0.2">
      <c r="B328" s="10"/>
      <c r="C328" s="10"/>
      <c r="D328" s="10"/>
      <c r="E328" s="10"/>
    </row>
    <row r="329" spans="2:5" ht="15.75" customHeight="1" x14ac:dyDescent="0.2">
      <c r="B329" s="10"/>
      <c r="C329" s="10"/>
      <c r="D329" s="10"/>
      <c r="E329" s="10"/>
    </row>
    <row r="330" spans="2:5" ht="15.75" customHeight="1" x14ac:dyDescent="0.2">
      <c r="B330" s="10"/>
      <c r="C330" s="10"/>
      <c r="D330" s="10"/>
      <c r="E330" s="10"/>
    </row>
    <row r="331" spans="2:5" ht="15.75" customHeight="1" x14ac:dyDescent="0.2">
      <c r="B331" s="10"/>
      <c r="C331" s="10"/>
      <c r="D331" s="10"/>
      <c r="E331" s="10"/>
    </row>
    <row r="332" spans="2:5" ht="15.75" customHeight="1" x14ac:dyDescent="0.2">
      <c r="B332" s="10"/>
      <c r="C332" s="10"/>
      <c r="D332" s="10"/>
      <c r="E332" s="10"/>
    </row>
    <row r="333" spans="2:5" ht="15.75" customHeight="1" x14ac:dyDescent="0.2">
      <c r="B333" s="10"/>
      <c r="C333" s="10"/>
      <c r="D333" s="10"/>
      <c r="E333" s="10"/>
    </row>
    <row r="334" spans="2:5" ht="15.75" customHeight="1" x14ac:dyDescent="0.2">
      <c r="B334" s="10"/>
      <c r="C334" s="10"/>
      <c r="D334" s="10"/>
      <c r="E334" s="10"/>
    </row>
    <row r="335" spans="2:5" ht="15.75" customHeight="1" x14ac:dyDescent="0.2">
      <c r="B335" s="10"/>
      <c r="C335" s="10"/>
      <c r="D335" s="10"/>
      <c r="E335" s="10"/>
    </row>
    <row r="336" spans="2:5" ht="15.75" customHeight="1" x14ac:dyDescent="0.2">
      <c r="B336" s="10"/>
      <c r="C336" s="10"/>
      <c r="D336" s="10"/>
      <c r="E336" s="10"/>
    </row>
    <row r="337" spans="2:5" ht="15.75" customHeight="1" x14ac:dyDescent="0.2">
      <c r="B337" s="10"/>
      <c r="C337" s="10"/>
      <c r="D337" s="10"/>
      <c r="E337" s="10"/>
    </row>
    <row r="338" spans="2:5" ht="15.75" customHeight="1" x14ac:dyDescent="0.2">
      <c r="B338" s="10"/>
      <c r="C338" s="10"/>
      <c r="D338" s="10"/>
      <c r="E338" s="10"/>
    </row>
    <row r="339" spans="2:5" ht="15.75" customHeight="1" x14ac:dyDescent="0.2">
      <c r="B339" s="10"/>
      <c r="C339" s="10"/>
      <c r="D339" s="10"/>
      <c r="E339" s="10"/>
    </row>
    <row r="340" spans="2:5" ht="15.75" customHeight="1" x14ac:dyDescent="0.2">
      <c r="B340" s="10"/>
      <c r="C340" s="10"/>
      <c r="D340" s="10"/>
      <c r="E340" s="10"/>
    </row>
    <row r="341" spans="2:5" ht="15.75" customHeight="1" x14ac:dyDescent="0.2">
      <c r="B341" s="10"/>
      <c r="C341" s="10"/>
      <c r="D341" s="10"/>
      <c r="E341" s="10"/>
    </row>
    <row r="342" spans="2:5" ht="15.75" customHeight="1" x14ac:dyDescent="0.2">
      <c r="B342" s="10"/>
      <c r="C342" s="10"/>
      <c r="D342" s="10"/>
      <c r="E342" s="10"/>
    </row>
    <row r="343" spans="2:5" ht="15.75" customHeight="1" x14ac:dyDescent="0.2">
      <c r="B343" s="10"/>
      <c r="C343" s="10"/>
      <c r="D343" s="10"/>
      <c r="E343" s="10"/>
    </row>
    <row r="344" spans="2:5" ht="15.75" customHeight="1" x14ac:dyDescent="0.2">
      <c r="B344" s="10"/>
      <c r="C344" s="10"/>
      <c r="D344" s="10"/>
      <c r="E344" s="10"/>
    </row>
    <row r="345" spans="2:5" ht="15.75" customHeight="1" x14ac:dyDescent="0.2">
      <c r="B345" s="10"/>
      <c r="C345" s="10"/>
      <c r="D345" s="10"/>
      <c r="E345" s="10"/>
    </row>
    <row r="346" spans="2:5" ht="15.75" customHeight="1" x14ac:dyDescent="0.2">
      <c r="B346" s="10"/>
      <c r="C346" s="10"/>
      <c r="D346" s="10"/>
      <c r="E346" s="10"/>
    </row>
    <row r="347" spans="2:5" ht="15.75" customHeight="1" x14ac:dyDescent="0.2">
      <c r="B347" s="10"/>
      <c r="C347" s="10"/>
      <c r="D347" s="10"/>
      <c r="E347" s="10"/>
    </row>
    <row r="348" spans="2:5" ht="15.75" customHeight="1" x14ac:dyDescent="0.2">
      <c r="B348" s="10"/>
      <c r="C348" s="10"/>
      <c r="D348" s="10"/>
      <c r="E348" s="10"/>
    </row>
    <row r="349" spans="2:5" ht="15.75" customHeight="1" x14ac:dyDescent="0.2">
      <c r="B349" s="10"/>
      <c r="C349" s="10"/>
      <c r="D349" s="10"/>
      <c r="E349" s="10"/>
    </row>
    <row r="350" spans="2:5" ht="15.75" customHeight="1" x14ac:dyDescent="0.2">
      <c r="B350" s="10"/>
      <c r="C350" s="10"/>
      <c r="D350" s="10"/>
      <c r="E350" s="10"/>
    </row>
    <row r="351" spans="2:5" ht="15.75" customHeight="1" x14ac:dyDescent="0.2">
      <c r="B351" s="10"/>
      <c r="C351" s="10"/>
      <c r="D351" s="10"/>
      <c r="E351" s="10"/>
    </row>
    <row r="352" spans="2:5" ht="15.75" customHeight="1" x14ac:dyDescent="0.2">
      <c r="B352" s="10"/>
      <c r="C352" s="10"/>
      <c r="D352" s="10"/>
      <c r="E352" s="10"/>
    </row>
    <row r="353" spans="2:5" ht="15.75" customHeight="1" x14ac:dyDescent="0.2">
      <c r="B353" s="10"/>
      <c r="C353" s="10"/>
      <c r="D353" s="10"/>
      <c r="E353" s="10"/>
    </row>
    <row r="354" spans="2:5" ht="15.75" customHeight="1" x14ac:dyDescent="0.2">
      <c r="B354" s="10"/>
      <c r="C354" s="10"/>
      <c r="D354" s="10"/>
      <c r="E354" s="10"/>
    </row>
    <row r="355" spans="2:5" ht="15.75" customHeight="1" x14ac:dyDescent="0.2">
      <c r="B355" s="10"/>
      <c r="C355" s="10"/>
      <c r="D355" s="10"/>
      <c r="E355" s="10"/>
    </row>
    <row r="356" spans="2:5" ht="15.75" customHeight="1" x14ac:dyDescent="0.2">
      <c r="B356" s="10"/>
      <c r="C356" s="10"/>
      <c r="D356" s="10"/>
      <c r="E356" s="10"/>
    </row>
    <row r="357" spans="2:5" ht="15.75" customHeight="1" x14ac:dyDescent="0.2">
      <c r="B357" s="10"/>
      <c r="C357" s="10"/>
      <c r="D357" s="10"/>
      <c r="E357" s="10"/>
    </row>
    <row r="358" spans="2:5" ht="15.75" customHeight="1" x14ac:dyDescent="0.2">
      <c r="B358" s="10"/>
      <c r="C358" s="10"/>
      <c r="D358" s="10"/>
      <c r="E358" s="10"/>
    </row>
    <row r="359" spans="2:5" ht="15.75" customHeight="1" x14ac:dyDescent="0.2">
      <c r="B359" s="10"/>
      <c r="C359" s="10"/>
      <c r="D359" s="10"/>
      <c r="E359" s="10"/>
    </row>
    <row r="360" spans="2:5" ht="15.75" customHeight="1" x14ac:dyDescent="0.2">
      <c r="B360" s="10"/>
      <c r="C360" s="10"/>
      <c r="D360" s="10"/>
      <c r="E360" s="10"/>
    </row>
    <row r="361" spans="2:5" ht="15.75" customHeight="1" x14ac:dyDescent="0.2">
      <c r="B361" s="10"/>
      <c r="C361" s="10"/>
      <c r="D361" s="10"/>
      <c r="E361" s="10"/>
    </row>
    <row r="362" spans="2:5" ht="15.75" customHeight="1" x14ac:dyDescent="0.2">
      <c r="B362" s="10"/>
      <c r="C362" s="10"/>
      <c r="D362" s="10"/>
      <c r="E362" s="10"/>
    </row>
    <row r="363" spans="2:5" ht="15.75" customHeight="1" x14ac:dyDescent="0.2">
      <c r="B363" s="10"/>
      <c r="C363" s="10"/>
      <c r="D363" s="10"/>
      <c r="E363" s="10"/>
    </row>
    <row r="364" spans="2:5" ht="15.75" customHeight="1" x14ac:dyDescent="0.2">
      <c r="B364" s="10"/>
      <c r="C364" s="10"/>
      <c r="D364" s="10"/>
      <c r="E364" s="10"/>
    </row>
    <row r="365" spans="2:5" ht="15.75" customHeight="1" x14ac:dyDescent="0.2">
      <c r="B365" s="10"/>
      <c r="C365" s="10"/>
      <c r="D365" s="10"/>
      <c r="E365" s="10"/>
    </row>
    <row r="366" spans="2:5" ht="15.75" customHeight="1" x14ac:dyDescent="0.2">
      <c r="B366" s="10"/>
      <c r="C366" s="10"/>
      <c r="D366" s="10"/>
      <c r="E366" s="10"/>
    </row>
    <row r="367" spans="2:5" ht="15.75" customHeight="1" x14ac:dyDescent="0.2">
      <c r="B367" s="10"/>
      <c r="C367" s="10"/>
      <c r="D367" s="10"/>
      <c r="E367" s="10"/>
    </row>
    <row r="368" spans="2:5" ht="15.75" customHeight="1" x14ac:dyDescent="0.2">
      <c r="B368" s="10"/>
      <c r="C368" s="10"/>
      <c r="D368" s="10"/>
      <c r="E368" s="10"/>
    </row>
    <row r="369" spans="2:5" ht="15.75" customHeight="1" x14ac:dyDescent="0.2">
      <c r="B369" s="10"/>
      <c r="C369" s="10"/>
      <c r="D369" s="10"/>
      <c r="E369" s="10"/>
    </row>
    <row r="370" spans="2:5" ht="15.75" customHeight="1" x14ac:dyDescent="0.2">
      <c r="B370" s="10"/>
      <c r="C370" s="10"/>
      <c r="D370" s="10"/>
      <c r="E370" s="10"/>
    </row>
    <row r="371" spans="2:5" ht="15.75" customHeight="1" x14ac:dyDescent="0.2">
      <c r="B371" s="10"/>
      <c r="C371" s="10"/>
      <c r="D371" s="10"/>
      <c r="E371" s="10"/>
    </row>
    <row r="372" spans="2:5" ht="15.75" customHeight="1" x14ac:dyDescent="0.2">
      <c r="B372" s="10"/>
      <c r="C372" s="10"/>
      <c r="D372" s="10"/>
      <c r="E372" s="10"/>
    </row>
    <row r="373" spans="2:5" ht="15.75" customHeight="1" x14ac:dyDescent="0.2">
      <c r="B373" s="10"/>
      <c r="C373" s="10"/>
      <c r="D373" s="10"/>
      <c r="E373" s="10"/>
    </row>
    <row r="374" spans="2:5" ht="15.75" customHeight="1" x14ac:dyDescent="0.2">
      <c r="B374" s="10"/>
      <c r="C374" s="10"/>
      <c r="D374" s="10"/>
      <c r="E374" s="10"/>
    </row>
    <row r="375" spans="2:5" ht="15.75" customHeight="1" x14ac:dyDescent="0.2">
      <c r="B375" s="10"/>
      <c r="C375" s="10"/>
      <c r="D375" s="10"/>
      <c r="E375" s="10"/>
    </row>
    <row r="376" spans="2:5" ht="15.75" customHeight="1" x14ac:dyDescent="0.2">
      <c r="B376" s="10"/>
      <c r="C376" s="10"/>
      <c r="D376" s="10"/>
      <c r="E376" s="10"/>
    </row>
    <row r="377" spans="2:5" ht="15.75" customHeight="1" x14ac:dyDescent="0.2">
      <c r="B377" s="10"/>
      <c r="C377" s="10"/>
      <c r="D377" s="10"/>
      <c r="E377" s="10"/>
    </row>
    <row r="378" spans="2:5" ht="15.75" customHeight="1" x14ac:dyDescent="0.2">
      <c r="B378" s="10"/>
      <c r="C378" s="10"/>
      <c r="D378" s="10"/>
      <c r="E378" s="10"/>
    </row>
    <row r="379" spans="2:5" ht="15.75" customHeight="1" x14ac:dyDescent="0.2">
      <c r="B379" s="10"/>
      <c r="C379" s="10"/>
      <c r="D379" s="10"/>
      <c r="E379" s="10"/>
    </row>
    <row r="380" spans="2:5" ht="15.75" customHeight="1" x14ac:dyDescent="0.2">
      <c r="B380" s="10"/>
      <c r="C380" s="10"/>
      <c r="D380" s="10"/>
      <c r="E380" s="10"/>
    </row>
    <row r="381" spans="2:5" ht="15.75" customHeight="1" x14ac:dyDescent="0.2">
      <c r="B381" s="10"/>
      <c r="C381" s="10"/>
      <c r="D381" s="10"/>
      <c r="E381" s="10"/>
    </row>
    <row r="382" spans="2:5" ht="15.75" customHeight="1" x14ac:dyDescent="0.2">
      <c r="B382" s="10"/>
      <c r="C382" s="10"/>
      <c r="D382" s="10"/>
      <c r="E382" s="10"/>
    </row>
    <row r="383" spans="2:5" ht="15.75" customHeight="1" x14ac:dyDescent="0.2">
      <c r="B383" s="10"/>
      <c r="C383" s="10"/>
      <c r="D383" s="10"/>
      <c r="E383" s="10"/>
    </row>
    <row r="384" spans="2:5" ht="15.75" customHeight="1" x14ac:dyDescent="0.2">
      <c r="B384" s="10"/>
      <c r="C384" s="10"/>
      <c r="D384" s="10"/>
      <c r="E384" s="10"/>
    </row>
    <row r="385" spans="2:5" ht="15.75" customHeight="1" x14ac:dyDescent="0.2">
      <c r="B385" s="10"/>
      <c r="C385" s="10"/>
      <c r="D385" s="10"/>
      <c r="E385" s="10"/>
    </row>
    <row r="386" spans="2:5" ht="15.75" customHeight="1" x14ac:dyDescent="0.2">
      <c r="B386" s="10"/>
      <c r="C386" s="10"/>
      <c r="D386" s="10"/>
      <c r="E386" s="10"/>
    </row>
    <row r="387" spans="2:5" ht="15.75" customHeight="1" x14ac:dyDescent="0.2">
      <c r="B387" s="10"/>
      <c r="C387" s="10"/>
      <c r="D387" s="10"/>
      <c r="E387" s="10"/>
    </row>
    <row r="388" spans="2:5" ht="15.75" customHeight="1" x14ac:dyDescent="0.2">
      <c r="B388" s="10"/>
      <c r="C388" s="10"/>
      <c r="D388" s="10"/>
      <c r="E388" s="10"/>
    </row>
    <row r="389" spans="2:5" ht="15.75" customHeight="1" x14ac:dyDescent="0.2">
      <c r="B389" s="10"/>
      <c r="C389" s="10"/>
      <c r="D389" s="10"/>
      <c r="E389" s="10"/>
    </row>
    <row r="390" spans="2:5" ht="15.75" customHeight="1" x14ac:dyDescent="0.2">
      <c r="B390" s="10"/>
      <c r="C390" s="10"/>
      <c r="D390" s="10"/>
      <c r="E390" s="10"/>
    </row>
    <row r="391" spans="2:5" ht="15.75" customHeight="1" x14ac:dyDescent="0.2">
      <c r="B391" s="10"/>
      <c r="C391" s="10"/>
      <c r="D391" s="10"/>
      <c r="E391" s="10"/>
    </row>
    <row r="392" spans="2:5" ht="15.75" customHeight="1" x14ac:dyDescent="0.2">
      <c r="B392" s="10"/>
      <c r="C392" s="10"/>
      <c r="D392" s="10"/>
      <c r="E392" s="10"/>
    </row>
    <row r="393" spans="2:5" ht="15.75" customHeight="1" x14ac:dyDescent="0.2">
      <c r="B393" s="10"/>
      <c r="C393" s="10"/>
      <c r="D393" s="10"/>
      <c r="E393" s="10"/>
    </row>
    <row r="394" spans="2:5" ht="15.75" customHeight="1" x14ac:dyDescent="0.2">
      <c r="B394" s="10"/>
      <c r="C394" s="10"/>
      <c r="D394" s="10"/>
      <c r="E394" s="10"/>
    </row>
    <row r="395" spans="2:5" ht="15.75" customHeight="1" x14ac:dyDescent="0.2">
      <c r="B395" s="10"/>
      <c r="C395" s="10"/>
      <c r="D395" s="10"/>
      <c r="E395" s="10"/>
    </row>
    <row r="396" spans="2:5" ht="15.75" customHeight="1" x14ac:dyDescent="0.2">
      <c r="B396" s="10"/>
      <c r="C396" s="10"/>
      <c r="D396" s="10"/>
      <c r="E396" s="10"/>
    </row>
    <row r="397" spans="2:5" ht="15.75" customHeight="1" x14ac:dyDescent="0.2">
      <c r="B397" s="10"/>
      <c r="C397" s="10"/>
      <c r="D397" s="10"/>
      <c r="E397" s="10"/>
    </row>
    <row r="398" spans="2:5" ht="15.75" customHeight="1" x14ac:dyDescent="0.2">
      <c r="B398" s="10"/>
      <c r="C398" s="10"/>
      <c r="D398" s="10"/>
      <c r="E398" s="10"/>
    </row>
    <row r="399" spans="2:5" ht="15.75" customHeight="1" x14ac:dyDescent="0.2">
      <c r="B399" s="10"/>
      <c r="C399" s="10"/>
      <c r="D399" s="10"/>
      <c r="E399" s="10"/>
    </row>
    <row r="400" spans="2:5" ht="15.75" customHeight="1" x14ac:dyDescent="0.2">
      <c r="B400" s="10"/>
      <c r="C400" s="10"/>
      <c r="D400" s="10"/>
      <c r="E400" s="10"/>
    </row>
    <row r="401" spans="2:5" ht="15.75" customHeight="1" x14ac:dyDescent="0.2">
      <c r="B401" s="10"/>
      <c r="C401" s="10"/>
      <c r="D401" s="10"/>
      <c r="E401" s="10"/>
    </row>
    <row r="402" spans="2:5" ht="15.75" customHeight="1" x14ac:dyDescent="0.2">
      <c r="B402" s="10"/>
      <c r="C402" s="10"/>
      <c r="D402" s="10"/>
      <c r="E402" s="10"/>
    </row>
    <row r="403" spans="2:5" ht="15.75" customHeight="1" x14ac:dyDescent="0.2">
      <c r="B403" s="10"/>
      <c r="C403" s="10"/>
      <c r="D403" s="10"/>
      <c r="E403" s="10"/>
    </row>
    <row r="404" spans="2:5" ht="15.75" customHeight="1" x14ac:dyDescent="0.2">
      <c r="B404" s="10"/>
      <c r="C404" s="10"/>
      <c r="D404" s="10"/>
      <c r="E404" s="10"/>
    </row>
    <row r="405" spans="2:5" ht="15.75" customHeight="1" x14ac:dyDescent="0.2">
      <c r="B405" s="10"/>
      <c r="C405" s="10"/>
      <c r="D405" s="10"/>
      <c r="E405" s="10"/>
    </row>
    <row r="406" spans="2:5" ht="15.75" customHeight="1" x14ac:dyDescent="0.2">
      <c r="B406" s="10"/>
      <c r="C406" s="10"/>
      <c r="D406" s="10"/>
      <c r="E406" s="10"/>
    </row>
    <row r="407" spans="2:5" ht="15.75" customHeight="1" x14ac:dyDescent="0.2">
      <c r="B407" s="10"/>
      <c r="C407" s="10"/>
      <c r="D407" s="10"/>
      <c r="E407" s="10"/>
    </row>
    <row r="408" spans="2:5" ht="15.75" customHeight="1" x14ac:dyDescent="0.2">
      <c r="B408" s="10"/>
      <c r="C408" s="10"/>
      <c r="D408" s="10"/>
      <c r="E408" s="10"/>
    </row>
    <row r="409" spans="2:5" ht="15.75" customHeight="1" x14ac:dyDescent="0.2">
      <c r="B409" s="10"/>
      <c r="C409" s="10"/>
      <c r="D409" s="10"/>
      <c r="E409" s="10"/>
    </row>
    <row r="410" spans="2:5" ht="15.75" customHeight="1" x14ac:dyDescent="0.2">
      <c r="B410" s="10"/>
      <c r="C410" s="10"/>
      <c r="D410" s="10"/>
      <c r="E410" s="10"/>
    </row>
    <row r="411" spans="2:5" ht="15.75" customHeight="1" x14ac:dyDescent="0.2">
      <c r="B411" s="10"/>
      <c r="C411" s="10"/>
      <c r="D411" s="10"/>
      <c r="E411" s="10"/>
    </row>
    <row r="412" spans="2:5" ht="15.75" customHeight="1" x14ac:dyDescent="0.2">
      <c r="B412" s="10"/>
      <c r="C412" s="10"/>
      <c r="D412" s="10"/>
      <c r="E412" s="10"/>
    </row>
    <row r="413" spans="2:5" ht="15.75" customHeight="1" x14ac:dyDescent="0.2">
      <c r="B413" s="10"/>
      <c r="C413" s="10"/>
      <c r="D413" s="10"/>
      <c r="E413" s="10"/>
    </row>
    <row r="414" spans="2:5" ht="15.75" customHeight="1" x14ac:dyDescent="0.2">
      <c r="B414" s="10"/>
      <c r="C414" s="10"/>
      <c r="D414" s="10"/>
      <c r="E414" s="10"/>
    </row>
    <row r="415" spans="2:5" ht="15.75" customHeight="1" x14ac:dyDescent="0.2">
      <c r="B415" s="10"/>
      <c r="C415" s="10"/>
      <c r="D415" s="10"/>
      <c r="E415" s="10"/>
    </row>
    <row r="416" spans="2:5" ht="15.75" customHeight="1" x14ac:dyDescent="0.2">
      <c r="B416" s="10"/>
      <c r="C416" s="10"/>
      <c r="D416" s="10"/>
      <c r="E416" s="10"/>
    </row>
    <row r="417" spans="2:5" ht="15.75" customHeight="1" x14ac:dyDescent="0.2">
      <c r="B417" s="10"/>
      <c r="C417" s="10"/>
      <c r="D417" s="10"/>
      <c r="E417" s="10"/>
    </row>
    <row r="418" spans="2:5" ht="15.75" customHeight="1" x14ac:dyDescent="0.2">
      <c r="B418" s="10"/>
      <c r="C418" s="10"/>
      <c r="D418" s="10"/>
      <c r="E418" s="10"/>
    </row>
    <row r="419" spans="2:5" ht="15.75" customHeight="1" x14ac:dyDescent="0.2">
      <c r="B419" s="10"/>
      <c r="C419" s="10"/>
      <c r="D419" s="10"/>
      <c r="E419" s="10"/>
    </row>
    <row r="420" spans="2:5" ht="15.75" customHeight="1" x14ac:dyDescent="0.2">
      <c r="B420" s="10"/>
      <c r="C420" s="10"/>
      <c r="D420" s="10"/>
      <c r="E420" s="10"/>
    </row>
    <row r="421" spans="2:5" ht="15.75" customHeight="1" x14ac:dyDescent="0.2">
      <c r="B421" s="10"/>
      <c r="C421" s="10"/>
      <c r="D421" s="10"/>
      <c r="E421" s="10"/>
    </row>
    <row r="422" spans="2:5" ht="15.75" customHeight="1" x14ac:dyDescent="0.2">
      <c r="B422" s="10"/>
      <c r="C422" s="10"/>
      <c r="D422" s="10"/>
      <c r="E422" s="10"/>
    </row>
    <row r="423" spans="2:5" ht="15.75" customHeight="1" x14ac:dyDescent="0.2">
      <c r="B423" s="10"/>
      <c r="C423" s="10"/>
      <c r="D423" s="10"/>
      <c r="E423" s="10"/>
    </row>
    <row r="424" spans="2:5" ht="15.75" customHeight="1" x14ac:dyDescent="0.2">
      <c r="B424" s="10"/>
      <c r="C424" s="10"/>
      <c r="D424" s="10"/>
      <c r="E424" s="10"/>
    </row>
    <row r="425" spans="2:5" ht="15.75" customHeight="1" x14ac:dyDescent="0.2">
      <c r="B425" s="10"/>
      <c r="C425" s="10"/>
      <c r="D425" s="10"/>
      <c r="E425" s="10"/>
    </row>
    <row r="426" spans="2:5" ht="15.75" customHeight="1" x14ac:dyDescent="0.2">
      <c r="B426" s="10"/>
      <c r="C426" s="10"/>
      <c r="D426" s="10"/>
      <c r="E426" s="10"/>
    </row>
    <row r="427" spans="2:5" ht="15.75" customHeight="1" x14ac:dyDescent="0.2">
      <c r="B427" s="10"/>
      <c r="C427" s="10"/>
      <c r="D427" s="10"/>
      <c r="E427" s="10"/>
    </row>
    <row r="428" spans="2:5" ht="15.75" customHeight="1" x14ac:dyDescent="0.2">
      <c r="B428" s="10"/>
      <c r="C428" s="10"/>
      <c r="D428" s="10"/>
      <c r="E428" s="10"/>
    </row>
    <row r="429" spans="2:5" ht="15.75" customHeight="1" x14ac:dyDescent="0.2">
      <c r="B429" s="10"/>
      <c r="C429" s="10"/>
      <c r="D429" s="10"/>
      <c r="E429" s="10"/>
    </row>
    <row r="430" spans="2:5" ht="15.75" customHeight="1" x14ac:dyDescent="0.2">
      <c r="B430" s="10"/>
      <c r="C430" s="10"/>
      <c r="D430" s="10"/>
      <c r="E430" s="10"/>
    </row>
    <row r="431" spans="2:5" ht="15.75" customHeight="1" x14ac:dyDescent="0.2">
      <c r="B431" s="10"/>
      <c r="C431" s="10"/>
      <c r="D431" s="10"/>
      <c r="E431" s="10"/>
    </row>
    <row r="432" spans="2:5" ht="15.75" customHeight="1" x14ac:dyDescent="0.2">
      <c r="B432" s="10"/>
      <c r="C432" s="10"/>
      <c r="D432" s="10"/>
      <c r="E432" s="10"/>
    </row>
    <row r="433" spans="2:5" ht="15.75" customHeight="1" x14ac:dyDescent="0.2">
      <c r="B433" s="10"/>
      <c r="C433" s="10"/>
      <c r="D433" s="10"/>
      <c r="E433" s="10"/>
    </row>
    <row r="434" spans="2:5" ht="15.75" customHeight="1" x14ac:dyDescent="0.2">
      <c r="B434" s="10"/>
      <c r="C434" s="10"/>
      <c r="D434" s="10"/>
      <c r="E434" s="10"/>
    </row>
    <row r="435" spans="2:5" ht="15.75" customHeight="1" x14ac:dyDescent="0.2">
      <c r="B435" s="10"/>
      <c r="C435" s="10"/>
      <c r="D435" s="10"/>
      <c r="E435" s="10"/>
    </row>
    <row r="436" spans="2:5" ht="15.75" customHeight="1" x14ac:dyDescent="0.2">
      <c r="B436" s="10"/>
      <c r="C436" s="10"/>
      <c r="D436" s="10"/>
      <c r="E436" s="10"/>
    </row>
    <row r="437" spans="2:5" ht="15.75" customHeight="1" x14ac:dyDescent="0.2">
      <c r="B437" s="10"/>
      <c r="C437" s="10"/>
      <c r="D437" s="10"/>
      <c r="E437" s="10"/>
    </row>
    <row r="438" spans="2:5" ht="15.75" customHeight="1" x14ac:dyDescent="0.2">
      <c r="B438" s="10"/>
      <c r="C438" s="10"/>
      <c r="D438" s="10"/>
      <c r="E438" s="10"/>
    </row>
    <row r="439" spans="2:5" ht="15.75" customHeight="1" x14ac:dyDescent="0.2">
      <c r="B439" s="10"/>
      <c r="C439" s="10"/>
      <c r="D439" s="10"/>
      <c r="E439" s="10"/>
    </row>
    <row r="440" spans="2:5" ht="15.75" customHeight="1" x14ac:dyDescent="0.2">
      <c r="B440" s="10"/>
      <c r="C440" s="10"/>
      <c r="D440" s="10"/>
      <c r="E440" s="10"/>
    </row>
    <row r="441" spans="2:5" ht="15.75" customHeight="1" x14ac:dyDescent="0.2">
      <c r="B441" s="10"/>
      <c r="C441" s="10"/>
      <c r="D441" s="10"/>
      <c r="E441" s="10"/>
    </row>
    <row r="442" spans="2:5" ht="15.75" customHeight="1" x14ac:dyDescent="0.2">
      <c r="B442" s="10"/>
      <c r="C442" s="10"/>
      <c r="D442" s="10"/>
      <c r="E442" s="10"/>
    </row>
    <row r="443" spans="2:5" ht="15.75" customHeight="1" x14ac:dyDescent="0.2">
      <c r="B443" s="10"/>
      <c r="C443" s="10"/>
      <c r="D443" s="10"/>
      <c r="E443" s="10"/>
    </row>
    <row r="444" spans="2:5" ht="15.75" customHeight="1" x14ac:dyDescent="0.2">
      <c r="B444" s="10"/>
      <c r="C444" s="10"/>
      <c r="D444" s="10"/>
      <c r="E444" s="10"/>
    </row>
    <row r="445" spans="2:5" ht="15.75" customHeight="1" x14ac:dyDescent="0.2">
      <c r="B445" s="10"/>
      <c r="C445" s="10"/>
      <c r="D445" s="10"/>
      <c r="E445" s="10"/>
    </row>
    <row r="446" spans="2:5" ht="15.75" customHeight="1" x14ac:dyDescent="0.2">
      <c r="B446" s="10"/>
      <c r="C446" s="10"/>
      <c r="D446" s="10"/>
      <c r="E446" s="10"/>
    </row>
    <row r="447" spans="2:5" ht="15.75" customHeight="1" x14ac:dyDescent="0.2">
      <c r="B447" s="10"/>
      <c r="C447" s="10"/>
      <c r="D447" s="10"/>
      <c r="E447" s="10"/>
    </row>
    <row r="448" spans="2:5" ht="15.75" customHeight="1" x14ac:dyDescent="0.2">
      <c r="B448" s="10"/>
      <c r="C448" s="10"/>
      <c r="D448" s="10"/>
      <c r="E448" s="10"/>
    </row>
    <row r="449" spans="2:5" ht="15.75" customHeight="1" x14ac:dyDescent="0.2">
      <c r="B449" s="10"/>
      <c r="C449" s="10"/>
      <c r="D449" s="10"/>
      <c r="E449" s="10"/>
    </row>
    <row r="450" spans="2:5" ht="15.75" customHeight="1" x14ac:dyDescent="0.2">
      <c r="B450" s="10"/>
      <c r="C450" s="10"/>
      <c r="D450" s="10"/>
      <c r="E450" s="10"/>
    </row>
    <row r="451" spans="2:5" ht="15.75" customHeight="1" x14ac:dyDescent="0.2">
      <c r="B451" s="10"/>
      <c r="C451" s="10"/>
      <c r="D451" s="10"/>
      <c r="E451" s="10"/>
    </row>
    <row r="452" spans="2:5" ht="15.75" customHeight="1" x14ac:dyDescent="0.2">
      <c r="B452" s="10"/>
      <c r="C452" s="10"/>
      <c r="D452" s="10"/>
      <c r="E452" s="10"/>
    </row>
    <row r="453" spans="2:5" ht="15.75" customHeight="1" x14ac:dyDescent="0.2">
      <c r="B453" s="10"/>
      <c r="C453" s="10"/>
      <c r="D453" s="10"/>
      <c r="E453" s="10"/>
    </row>
    <row r="454" spans="2:5" ht="15.75" customHeight="1" x14ac:dyDescent="0.2">
      <c r="B454" s="10"/>
      <c r="C454" s="10"/>
      <c r="D454" s="10"/>
      <c r="E454" s="10"/>
    </row>
    <row r="455" spans="2:5" ht="15.75" customHeight="1" x14ac:dyDescent="0.2">
      <c r="B455" s="10"/>
      <c r="C455" s="10"/>
      <c r="D455" s="10"/>
      <c r="E455" s="10"/>
    </row>
    <row r="456" spans="2:5" ht="15.75" customHeight="1" x14ac:dyDescent="0.2">
      <c r="B456" s="10"/>
      <c r="C456" s="10"/>
      <c r="D456" s="10"/>
      <c r="E456" s="10"/>
    </row>
    <row r="457" spans="2:5" ht="15.75" customHeight="1" x14ac:dyDescent="0.2">
      <c r="B457" s="10"/>
      <c r="C457" s="10"/>
      <c r="D457" s="10"/>
      <c r="E457" s="10"/>
    </row>
    <row r="458" spans="2:5" ht="15.75" customHeight="1" x14ac:dyDescent="0.2">
      <c r="B458" s="10"/>
      <c r="C458" s="10"/>
      <c r="D458" s="10"/>
      <c r="E458" s="10"/>
    </row>
    <row r="459" spans="2:5" ht="15.75" customHeight="1" x14ac:dyDescent="0.2">
      <c r="B459" s="10"/>
      <c r="C459" s="10"/>
      <c r="D459" s="10"/>
      <c r="E459" s="10"/>
    </row>
    <row r="460" spans="2:5" ht="15.75" customHeight="1" x14ac:dyDescent="0.2">
      <c r="B460" s="10"/>
      <c r="C460" s="10"/>
      <c r="D460" s="10"/>
      <c r="E460" s="10"/>
    </row>
    <row r="461" spans="2:5" ht="15.75" customHeight="1" x14ac:dyDescent="0.2">
      <c r="B461" s="10"/>
      <c r="C461" s="10"/>
      <c r="D461" s="10"/>
      <c r="E461" s="10"/>
    </row>
    <row r="462" spans="2:5" ht="15.75" customHeight="1" x14ac:dyDescent="0.2">
      <c r="B462" s="10"/>
      <c r="C462" s="10"/>
      <c r="D462" s="10"/>
      <c r="E462" s="10"/>
    </row>
    <row r="463" spans="2:5" ht="15.75" customHeight="1" x14ac:dyDescent="0.2">
      <c r="B463" s="10"/>
      <c r="C463" s="10"/>
      <c r="D463" s="10"/>
      <c r="E463" s="10"/>
    </row>
    <row r="464" spans="2:5" ht="15.75" customHeight="1" x14ac:dyDescent="0.2">
      <c r="B464" s="10"/>
      <c r="C464" s="10"/>
      <c r="D464" s="10"/>
      <c r="E464" s="10"/>
    </row>
    <row r="465" spans="2:5" ht="15.75" customHeight="1" x14ac:dyDescent="0.2">
      <c r="B465" s="10"/>
      <c r="C465" s="10"/>
      <c r="D465" s="10"/>
      <c r="E465" s="10"/>
    </row>
    <row r="466" spans="2:5" ht="15.75" customHeight="1" x14ac:dyDescent="0.2">
      <c r="B466" s="10"/>
      <c r="C466" s="10"/>
      <c r="D466" s="10"/>
      <c r="E466" s="10"/>
    </row>
    <row r="467" spans="2:5" ht="15.75" customHeight="1" x14ac:dyDescent="0.2">
      <c r="B467" s="10"/>
      <c r="C467" s="10"/>
      <c r="D467" s="10"/>
      <c r="E467" s="10"/>
    </row>
    <row r="468" spans="2:5" ht="15.75" customHeight="1" x14ac:dyDescent="0.2">
      <c r="B468" s="10"/>
      <c r="C468" s="10"/>
      <c r="D468" s="10"/>
      <c r="E468" s="10"/>
    </row>
    <row r="469" spans="2:5" ht="15.75" customHeight="1" x14ac:dyDescent="0.2">
      <c r="B469" s="10"/>
      <c r="C469" s="10"/>
      <c r="D469" s="10"/>
      <c r="E469" s="10"/>
    </row>
    <row r="470" spans="2:5" ht="15.75" customHeight="1" x14ac:dyDescent="0.2">
      <c r="B470" s="10"/>
      <c r="C470" s="10"/>
      <c r="D470" s="10"/>
      <c r="E470" s="10"/>
    </row>
    <row r="471" spans="2:5" ht="15.75" customHeight="1" x14ac:dyDescent="0.2">
      <c r="B471" s="10"/>
      <c r="C471" s="10"/>
      <c r="D471" s="10"/>
      <c r="E471" s="10"/>
    </row>
    <row r="472" spans="2:5" ht="15.75" customHeight="1" x14ac:dyDescent="0.2">
      <c r="B472" s="10"/>
      <c r="C472" s="10"/>
      <c r="D472" s="10"/>
      <c r="E472" s="10"/>
    </row>
    <row r="473" spans="2:5" ht="15.75" customHeight="1" x14ac:dyDescent="0.2">
      <c r="B473" s="10"/>
      <c r="C473" s="10"/>
      <c r="D473" s="10"/>
      <c r="E473" s="10"/>
    </row>
    <row r="474" spans="2:5" ht="15.75" customHeight="1" x14ac:dyDescent="0.2">
      <c r="B474" s="10"/>
      <c r="C474" s="10"/>
      <c r="D474" s="10"/>
      <c r="E474" s="10"/>
    </row>
    <row r="475" spans="2:5" ht="15.75" customHeight="1" x14ac:dyDescent="0.2">
      <c r="B475" s="10"/>
      <c r="C475" s="10"/>
      <c r="D475" s="10"/>
      <c r="E475" s="10"/>
    </row>
    <row r="476" spans="2:5" ht="15.75" customHeight="1" x14ac:dyDescent="0.2">
      <c r="B476" s="10"/>
      <c r="C476" s="10"/>
      <c r="D476" s="10"/>
      <c r="E476" s="10"/>
    </row>
    <row r="477" spans="2:5" ht="15.75" customHeight="1" x14ac:dyDescent="0.2">
      <c r="B477" s="10"/>
      <c r="C477" s="10"/>
      <c r="D477" s="10"/>
      <c r="E477" s="10"/>
    </row>
    <row r="478" spans="2:5" ht="15.75" customHeight="1" x14ac:dyDescent="0.2">
      <c r="B478" s="10"/>
      <c r="C478" s="10"/>
      <c r="D478" s="10"/>
      <c r="E478" s="10"/>
    </row>
    <row r="479" spans="2:5" ht="15.75" customHeight="1" x14ac:dyDescent="0.2">
      <c r="B479" s="10"/>
      <c r="C479" s="10"/>
      <c r="D479" s="10"/>
      <c r="E479" s="10"/>
    </row>
    <row r="480" spans="2:5" ht="15.75" customHeight="1" x14ac:dyDescent="0.2">
      <c r="B480" s="10"/>
      <c r="C480" s="10"/>
      <c r="D480" s="10"/>
      <c r="E480" s="10"/>
    </row>
    <row r="481" spans="2:5" ht="15.75" customHeight="1" x14ac:dyDescent="0.2">
      <c r="B481" s="10"/>
      <c r="C481" s="10"/>
      <c r="D481" s="10"/>
      <c r="E481" s="10"/>
    </row>
    <row r="482" spans="2:5" ht="15.75" customHeight="1" x14ac:dyDescent="0.2">
      <c r="B482" s="10"/>
      <c r="C482" s="10"/>
      <c r="D482" s="10"/>
      <c r="E482" s="10"/>
    </row>
    <row r="483" spans="2:5" ht="15.75" customHeight="1" x14ac:dyDescent="0.2">
      <c r="B483" s="10"/>
      <c r="C483" s="10"/>
      <c r="D483" s="10"/>
      <c r="E483" s="10"/>
    </row>
    <row r="484" spans="2:5" ht="15.75" customHeight="1" x14ac:dyDescent="0.2">
      <c r="B484" s="10"/>
      <c r="C484" s="10"/>
      <c r="D484" s="10"/>
      <c r="E484" s="10"/>
    </row>
    <row r="485" spans="2:5" ht="15.75" customHeight="1" x14ac:dyDescent="0.2">
      <c r="B485" s="10"/>
      <c r="C485" s="10"/>
      <c r="D485" s="10"/>
      <c r="E485" s="10"/>
    </row>
    <row r="486" spans="2:5" ht="15.75" customHeight="1" x14ac:dyDescent="0.2">
      <c r="B486" s="10"/>
      <c r="C486" s="10"/>
      <c r="D486" s="10"/>
      <c r="E486" s="10"/>
    </row>
    <row r="487" spans="2:5" ht="15.75" customHeight="1" x14ac:dyDescent="0.2">
      <c r="B487" s="10"/>
      <c r="C487" s="10"/>
      <c r="D487" s="10"/>
      <c r="E487" s="10"/>
    </row>
    <row r="488" spans="2:5" ht="15.75" customHeight="1" x14ac:dyDescent="0.2">
      <c r="B488" s="10"/>
      <c r="C488" s="10"/>
      <c r="D488" s="10"/>
      <c r="E488" s="10"/>
    </row>
    <row r="489" spans="2:5" ht="15.75" customHeight="1" x14ac:dyDescent="0.2">
      <c r="B489" s="10"/>
      <c r="C489" s="10"/>
      <c r="D489" s="10"/>
      <c r="E489" s="10"/>
    </row>
    <row r="490" spans="2:5" ht="15.75" customHeight="1" x14ac:dyDescent="0.2">
      <c r="B490" s="10"/>
      <c r="C490" s="10"/>
      <c r="D490" s="10"/>
      <c r="E490" s="10"/>
    </row>
    <row r="491" spans="2:5" ht="15.75" customHeight="1" x14ac:dyDescent="0.2">
      <c r="B491" s="10"/>
      <c r="C491" s="10"/>
      <c r="D491" s="10"/>
      <c r="E491" s="10"/>
    </row>
    <row r="492" spans="2:5" ht="15.75" customHeight="1" x14ac:dyDescent="0.2">
      <c r="B492" s="10"/>
      <c r="C492" s="10"/>
      <c r="D492" s="10"/>
      <c r="E492" s="10"/>
    </row>
    <row r="493" spans="2:5" ht="15.75" customHeight="1" x14ac:dyDescent="0.2">
      <c r="B493" s="10"/>
      <c r="C493" s="10"/>
      <c r="D493" s="10"/>
      <c r="E493" s="10"/>
    </row>
    <row r="494" spans="2:5" ht="15.75" customHeight="1" x14ac:dyDescent="0.2">
      <c r="B494" s="10"/>
      <c r="C494" s="10"/>
      <c r="D494" s="10"/>
      <c r="E494" s="10"/>
    </row>
    <row r="495" spans="2:5" ht="15.75" customHeight="1" x14ac:dyDescent="0.2">
      <c r="B495" s="10"/>
      <c r="C495" s="10"/>
      <c r="D495" s="10"/>
      <c r="E495" s="10"/>
    </row>
    <row r="496" spans="2:5" ht="15.75" customHeight="1" x14ac:dyDescent="0.2">
      <c r="B496" s="10"/>
      <c r="C496" s="10"/>
      <c r="D496" s="10"/>
      <c r="E496" s="10"/>
    </row>
    <row r="497" spans="2:5" ht="15.75" customHeight="1" x14ac:dyDescent="0.2">
      <c r="B497" s="10"/>
      <c r="C497" s="10"/>
      <c r="D497" s="10"/>
      <c r="E497" s="10"/>
    </row>
    <row r="498" spans="2:5" ht="15.75" customHeight="1" x14ac:dyDescent="0.2">
      <c r="B498" s="10"/>
      <c r="C498" s="10"/>
      <c r="D498" s="10"/>
      <c r="E498" s="10"/>
    </row>
    <row r="499" spans="2:5" ht="15.75" customHeight="1" x14ac:dyDescent="0.2">
      <c r="B499" s="10"/>
      <c r="C499" s="10"/>
      <c r="D499" s="10"/>
      <c r="E499" s="10"/>
    </row>
    <row r="500" spans="2:5" ht="15.75" customHeight="1" x14ac:dyDescent="0.2">
      <c r="B500" s="10"/>
      <c r="C500" s="10"/>
      <c r="D500" s="10"/>
      <c r="E500" s="10"/>
    </row>
    <row r="501" spans="2:5" ht="15.75" customHeight="1" x14ac:dyDescent="0.2">
      <c r="B501" s="10"/>
      <c r="C501" s="10"/>
      <c r="D501" s="10"/>
      <c r="E501" s="10"/>
    </row>
    <row r="502" spans="2:5" ht="15.75" customHeight="1" x14ac:dyDescent="0.2">
      <c r="B502" s="10"/>
      <c r="C502" s="10"/>
      <c r="D502" s="10"/>
      <c r="E502" s="10"/>
    </row>
    <row r="503" spans="2:5" ht="15.75" customHeight="1" x14ac:dyDescent="0.2">
      <c r="B503" s="10"/>
      <c r="C503" s="10"/>
      <c r="D503" s="10"/>
      <c r="E503" s="10"/>
    </row>
    <row r="504" spans="2:5" ht="15.75" customHeight="1" x14ac:dyDescent="0.2">
      <c r="B504" s="10"/>
      <c r="C504" s="10"/>
      <c r="D504" s="10"/>
      <c r="E504" s="10"/>
    </row>
    <row r="505" spans="2:5" ht="15.75" customHeight="1" x14ac:dyDescent="0.2">
      <c r="B505" s="10"/>
      <c r="C505" s="10"/>
      <c r="D505" s="10"/>
      <c r="E505" s="10"/>
    </row>
    <row r="506" spans="2:5" ht="15.75" customHeight="1" x14ac:dyDescent="0.2">
      <c r="B506" s="10"/>
      <c r="C506" s="10"/>
      <c r="D506" s="10"/>
      <c r="E506" s="10"/>
    </row>
    <row r="507" spans="2:5" ht="15.75" customHeight="1" x14ac:dyDescent="0.2">
      <c r="B507" s="10"/>
      <c r="C507" s="10"/>
      <c r="D507" s="10"/>
      <c r="E507" s="10"/>
    </row>
    <row r="508" spans="2:5" ht="15.75" customHeight="1" x14ac:dyDescent="0.2">
      <c r="B508" s="10"/>
      <c r="C508" s="10"/>
      <c r="D508" s="10"/>
      <c r="E508" s="10"/>
    </row>
    <row r="509" spans="2:5" ht="15.75" customHeight="1" x14ac:dyDescent="0.2">
      <c r="B509" s="10"/>
      <c r="C509" s="10"/>
      <c r="D509" s="10"/>
      <c r="E509" s="10"/>
    </row>
    <row r="510" spans="2:5" ht="15.75" customHeight="1" x14ac:dyDescent="0.2">
      <c r="B510" s="10"/>
      <c r="C510" s="10"/>
      <c r="D510" s="10"/>
      <c r="E510" s="10"/>
    </row>
    <row r="511" spans="2:5" ht="15.75" customHeight="1" x14ac:dyDescent="0.2">
      <c r="B511" s="10"/>
      <c r="C511" s="10"/>
      <c r="D511" s="10"/>
      <c r="E511" s="10"/>
    </row>
    <row r="512" spans="2:5" ht="15.75" customHeight="1" x14ac:dyDescent="0.2">
      <c r="B512" s="10"/>
      <c r="C512" s="10"/>
      <c r="D512" s="10"/>
      <c r="E512" s="10"/>
    </row>
    <row r="513" spans="2:5" ht="15.75" customHeight="1" x14ac:dyDescent="0.2">
      <c r="B513" s="10"/>
      <c r="C513" s="10"/>
      <c r="D513" s="10"/>
      <c r="E513" s="10"/>
    </row>
    <row r="514" spans="2:5" ht="15.75" customHeight="1" x14ac:dyDescent="0.2">
      <c r="B514" s="10"/>
      <c r="C514" s="10"/>
      <c r="D514" s="10"/>
      <c r="E514" s="10"/>
    </row>
    <row r="515" spans="2:5" ht="15.75" customHeight="1" x14ac:dyDescent="0.2">
      <c r="B515" s="10"/>
      <c r="C515" s="10"/>
      <c r="D515" s="10"/>
      <c r="E515" s="10"/>
    </row>
    <row r="516" spans="2:5" ht="15.75" customHeight="1" x14ac:dyDescent="0.2">
      <c r="B516" s="10"/>
      <c r="C516" s="10"/>
      <c r="D516" s="10"/>
      <c r="E516" s="10"/>
    </row>
    <row r="517" spans="2:5" ht="15.75" customHeight="1" x14ac:dyDescent="0.2">
      <c r="B517" s="10"/>
      <c r="C517" s="10"/>
      <c r="D517" s="10"/>
      <c r="E517" s="10"/>
    </row>
    <row r="518" spans="2:5" ht="15.75" customHeight="1" x14ac:dyDescent="0.2">
      <c r="B518" s="10"/>
      <c r="C518" s="10"/>
      <c r="D518" s="10"/>
      <c r="E518" s="10"/>
    </row>
    <row r="519" spans="2:5" ht="15.75" customHeight="1" x14ac:dyDescent="0.2">
      <c r="B519" s="10"/>
      <c r="C519" s="10"/>
      <c r="D519" s="10"/>
      <c r="E519" s="10"/>
    </row>
    <row r="520" spans="2:5" ht="15.75" customHeight="1" x14ac:dyDescent="0.2">
      <c r="B520" s="10"/>
      <c r="C520" s="10"/>
      <c r="D520" s="10"/>
      <c r="E520" s="10"/>
    </row>
    <row r="521" spans="2:5" ht="15.75" customHeight="1" x14ac:dyDescent="0.2">
      <c r="B521" s="10"/>
      <c r="C521" s="10"/>
      <c r="D521" s="10"/>
      <c r="E521" s="10"/>
    </row>
    <row r="522" spans="2:5" ht="15.75" customHeight="1" x14ac:dyDescent="0.2">
      <c r="B522" s="10"/>
      <c r="C522" s="10"/>
      <c r="D522" s="10"/>
      <c r="E522" s="10"/>
    </row>
    <row r="523" spans="2:5" ht="15.75" customHeight="1" x14ac:dyDescent="0.2">
      <c r="B523" s="10"/>
      <c r="C523" s="10"/>
      <c r="D523" s="10"/>
      <c r="E523" s="10"/>
    </row>
    <row r="524" spans="2:5" ht="15.75" customHeight="1" x14ac:dyDescent="0.2">
      <c r="B524" s="10"/>
      <c r="C524" s="10"/>
      <c r="D524" s="10"/>
      <c r="E524" s="10"/>
    </row>
    <row r="525" spans="2:5" ht="15.75" customHeight="1" x14ac:dyDescent="0.2">
      <c r="B525" s="10"/>
      <c r="C525" s="10"/>
      <c r="D525" s="10"/>
      <c r="E525" s="10"/>
    </row>
    <row r="526" spans="2:5" ht="15.75" customHeight="1" x14ac:dyDescent="0.2">
      <c r="B526" s="10"/>
      <c r="C526" s="10"/>
      <c r="D526" s="10"/>
      <c r="E526" s="10"/>
    </row>
    <row r="527" spans="2:5" ht="15.75" customHeight="1" x14ac:dyDescent="0.2">
      <c r="B527" s="10"/>
      <c r="C527" s="10"/>
      <c r="D527" s="10"/>
      <c r="E527" s="10"/>
    </row>
    <row r="528" spans="2:5" ht="15.75" customHeight="1" x14ac:dyDescent="0.2">
      <c r="B528" s="10"/>
      <c r="C528" s="10"/>
      <c r="D528" s="10"/>
      <c r="E528" s="10"/>
    </row>
    <row r="529" spans="2:5" ht="15.75" customHeight="1" x14ac:dyDescent="0.2">
      <c r="B529" s="10"/>
      <c r="C529" s="10"/>
      <c r="D529" s="10"/>
      <c r="E529" s="10"/>
    </row>
    <row r="530" spans="2:5" ht="15.75" customHeight="1" x14ac:dyDescent="0.2">
      <c r="B530" s="10"/>
      <c r="C530" s="10"/>
      <c r="D530" s="10"/>
      <c r="E530" s="10"/>
    </row>
    <row r="531" spans="2:5" ht="15.75" customHeight="1" x14ac:dyDescent="0.2">
      <c r="B531" s="10"/>
      <c r="C531" s="10"/>
      <c r="D531" s="10"/>
      <c r="E531" s="10"/>
    </row>
    <row r="532" spans="2:5" ht="15.75" customHeight="1" x14ac:dyDescent="0.2">
      <c r="B532" s="10"/>
      <c r="C532" s="10"/>
      <c r="D532" s="10"/>
      <c r="E532" s="10"/>
    </row>
    <row r="533" spans="2:5" ht="15.75" customHeight="1" x14ac:dyDescent="0.2">
      <c r="B533" s="10"/>
      <c r="C533" s="10"/>
      <c r="D533" s="10"/>
      <c r="E533" s="10"/>
    </row>
    <row r="534" spans="2:5" ht="15.75" customHeight="1" x14ac:dyDescent="0.2">
      <c r="B534" s="10"/>
      <c r="C534" s="10"/>
      <c r="D534" s="10"/>
      <c r="E534" s="10"/>
    </row>
    <row r="535" spans="2:5" ht="15.75" customHeight="1" x14ac:dyDescent="0.2">
      <c r="B535" s="10"/>
      <c r="C535" s="10"/>
      <c r="D535" s="10"/>
      <c r="E535" s="10"/>
    </row>
    <row r="536" spans="2:5" ht="15.75" customHeight="1" x14ac:dyDescent="0.2">
      <c r="B536" s="10"/>
      <c r="C536" s="10"/>
      <c r="D536" s="10"/>
      <c r="E536" s="10"/>
    </row>
    <row r="537" spans="2:5" ht="15.75" customHeight="1" x14ac:dyDescent="0.2">
      <c r="B537" s="10"/>
      <c r="C537" s="10"/>
      <c r="D537" s="10"/>
      <c r="E537" s="10"/>
    </row>
    <row r="538" spans="2:5" ht="15.75" customHeight="1" x14ac:dyDescent="0.2">
      <c r="B538" s="10"/>
      <c r="C538" s="10"/>
      <c r="D538" s="10"/>
      <c r="E538" s="10"/>
    </row>
    <row r="539" spans="2:5" ht="15.75" customHeight="1" x14ac:dyDescent="0.2">
      <c r="B539" s="10"/>
      <c r="C539" s="10"/>
      <c r="D539" s="10"/>
      <c r="E539" s="10"/>
    </row>
    <row r="540" spans="2:5" ht="15.75" customHeight="1" x14ac:dyDescent="0.2">
      <c r="B540" s="10"/>
      <c r="C540" s="10"/>
      <c r="D540" s="10"/>
      <c r="E540" s="10"/>
    </row>
    <row r="541" spans="2:5" ht="15.75" customHeight="1" x14ac:dyDescent="0.2">
      <c r="B541" s="10"/>
      <c r="C541" s="10"/>
      <c r="D541" s="10"/>
      <c r="E541" s="10"/>
    </row>
    <row r="542" spans="2:5" ht="15.75" customHeight="1" x14ac:dyDescent="0.2">
      <c r="B542" s="10"/>
      <c r="C542" s="10"/>
      <c r="D542" s="10"/>
      <c r="E542" s="10"/>
    </row>
    <row r="543" spans="2:5" ht="15.75" customHeight="1" x14ac:dyDescent="0.2">
      <c r="B543" s="10"/>
      <c r="C543" s="10"/>
      <c r="D543" s="10"/>
      <c r="E543" s="10"/>
    </row>
    <row r="544" spans="2:5" ht="15.75" customHeight="1" x14ac:dyDescent="0.2">
      <c r="B544" s="10"/>
      <c r="C544" s="10"/>
      <c r="D544" s="10"/>
      <c r="E544" s="10"/>
    </row>
    <row r="545" spans="2:5" ht="15.75" customHeight="1" x14ac:dyDescent="0.2">
      <c r="B545" s="10"/>
      <c r="C545" s="10"/>
      <c r="D545" s="10"/>
      <c r="E545" s="10"/>
    </row>
    <row r="546" spans="2:5" ht="15.75" customHeight="1" x14ac:dyDescent="0.2">
      <c r="B546" s="10"/>
      <c r="C546" s="10"/>
      <c r="D546" s="10"/>
      <c r="E546" s="10"/>
    </row>
    <row r="547" spans="2:5" ht="15.75" customHeight="1" x14ac:dyDescent="0.2">
      <c r="B547" s="10"/>
      <c r="C547" s="10"/>
      <c r="D547" s="10"/>
      <c r="E547" s="10"/>
    </row>
    <row r="548" spans="2:5" ht="15.75" customHeight="1" x14ac:dyDescent="0.2">
      <c r="B548" s="10"/>
      <c r="C548" s="10"/>
      <c r="D548" s="10"/>
      <c r="E548" s="10"/>
    </row>
    <row r="549" spans="2:5" ht="15.75" customHeight="1" x14ac:dyDescent="0.2">
      <c r="B549" s="10"/>
      <c r="C549" s="10"/>
      <c r="D549" s="10"/>
      <c r="E549" s="10"/>
    </row>
    <row r="550" spans="2:5" ht="15.75" customHeight="1" x14ac:dyDescent="0.2">
      <c r="B550" s="10"/>
      <c r="C550" s="10"/>
      <c r="D550" s="10"/>
      <c r="E550" s="10"/>
    </row>
    <row r="551" spans="2:5" ht="15.75" customHeight="1" x14ac:dyDescent="0.2">
      <c r="B551" s="10"/>
      <c r="C551" s="10"/>
      <c r="D551" s="10"/>
      <c r="E551" s="10"/>
    </row>
    <row r="552" spans="2:5" ht="15.75" customHeight="1" x14ac:dyDescent="0.2">
      <c r="B552" s="10"/>
      <c r="C552" s="10"/>
      <c r="D552" s="10"/>
      <c r="E552" s="10"/>
    </row>
    <row r="553" spans="2:5" ht="15.75" customHeight="1" x14ac:dyDescent="0.2">
      <c r="B553" s="10"/>
      <c r="C553" s="10"/>
      <c r="D553" s="10"/>
      <c r="E553" s="10"/>
    </row>
    <row r="554" spans="2:5" ht="15.75" customHeight="1" x14ac:dyDescent="0.2">
      <c r="B554" s="10"/>
      <c r="C554" s="10"/>
      <c r="D554" s="10"/>
      <c r="E554" s="10"/>
    </row>
    <row r="555" spans="2:5" ht="15.75" customHeight="1" x14ac:dyDescent="0.2">
      <c r="B555" s="10"/>
      <c r="C555" s="10"/>
      <c r="D555" s="10"/>
      <c r="E555" s="10"/>
    </row>
    <row r="556" spans="2:5" ht="15.75" customHeight="1" x14ac:dyDescent="0.2">
      <c r="B556" s="10"/>
      <c r="C556" s="10"/>
      <c r="D556" s="10"/>
      <c r="E556" s="10"/>
    </row>
    <row r="557" spans="2:5" ht="15.75" customHeight="1" x14ac:dyDescent="0.2">
      <c r="B557" s="10"/>
      <c r="C557" s="10"/>
      <c r="D557" s="10"/>
      <c r="E557" s="10"/>
    </row>
    <row r="558" spans="2:5" ht="15.75" customHeight="1" x14ac:dyDescent="0.2">
      <c r="B558" s="10"/>
      <c r="C558" s="10"/>
      <c r="D558" s="10"/>
      <c r="E558" s="10"/>
    </row>
    <row r="559" spans="2:5" ht="15.75" customHeight="1" x14ac:dyDescent="0.2">
      <c r="B559" s="10"/>
      <c r="C559" s="10"/>
      <c r="D559" s="10"/>
      <c r="E559" s="10"/>
    </row>
    <row r="560" spans="2:5" ht="15.75" customHeight="1" x14ac:dyDescent="0.2">
      <c r="B560" s="10"/>
      <c r="C560" s="10"/>
      <c r="D560" s="10"/>
      <c r="E560" s="10"/>
    </row>
    <row r="561" spans="2:5" ht="15.75" customHeight="1" x14ac:dyDescent="0.2">
      <c r="B561" s="10"/>
      <c r="C561" s="10"/>
      <c r="D561" s="10"/>
      <c r="E561" s="10"/>
    </row>
    <row r="562" spans="2:5" ht="15.75" customHeight="1" x14ac:dyDescent="0.2">
      <c r="B562" s="10"/>
      <c r="C562" s="10"/>
      <c r="D562" s="10"/>
      <c r="E562" s="10"/>
    </row>
    <row r="563" spans="2:5" ht="15.75" customHeight="1" x14ac:dyDescent="0.2">
      <c r="B563" s="10"/>
      <c r="C563" s="10"/>
      <c r="D563" s="10"/>
      <c r="E563" s="10"/>
    </row>
    <row r="564" spans="2:5" ht="15.75" customHeight="1" x14ac:dyDescent="0.2">
      <c r="B564" s="10"/>
      <c r="C564" s="10"/>
      <c r="D564" s="10"/>
      <c r="E564" s="10"/>
    </row>
    <row r="565" spans="2:5" ht="15.75" customHeight="1" x14ac:dyDescent="0.2">
      <c r="B565" s="10"/>
      <c r="C565" s="10"/>
      <c r="D565" s="10"/>
      <c r="E565" s="10"/>
    </row>
    <row r="566" spans="2:5" ht="15.75" customHeight="1" x14ac:dyDescent="0.2">
      <c r="B566" s="10"/>
      <c r="C566" s="10"/>
      <c r="D566" s="10"/>
      <c r="E566" s="10"/>
    </row>
    <row r="567" spans="2:5" ht="15.75" customHeight="1" x14ac:dyDescent="0.2">
      <c r="B567" s="10"/>
      <c r="C567" s="10"/>
      <c r="D567" s="10"/>
      <c r="E567" s="10"/>
    </row>
    <row r="568" spans="2:5" ht="15.75" customHeight="1" x14ac:dyDescent="0.2">
      <c r="B568" s="10"/>
      <c r="C568" s="10"/>
      <c r="D568" s="10"/>
      <c r="E568" s="10"/>
    </row>
    <row r="569" spans="2:5" ht="15.75" customHeight="1" x14ac:dyDescent="0.2">
      <c r="B569" s="10"/>
      <c r="C569" s="10"/>
      <c r="D569" s="10"/>
      <c r="E569" s="10"/>
    </row>
    <row r="570" spans="2:5" ht="15.75" customHeight="1" x14ac:dyDescent="0.2">
      <c r="B570" s="10"/>
      <c r="C570" s="10"/>
      <c r="D570" s="10"/>
      <c r="E570" s="10"/>
    </row>
    <row r="571" spans="2:5" ht="15.75" customHeight="1" x14ac:dyDescent="0.2">
      <c r="B571" s="10"/>
      <c r="C571" s="10"/>
      <c r="D571" s="10"/>
      <c r="E571" s="10"/>
    </row>
    <row r="572" spans="2:5" ht="15.75" customHeight="1" x14ac:dyDescent="0.2">
      <c r="B572" s="10"/>
      <c r="C572" s="10"/>
      <c r="D572" s="10"/>
      <c r="E572" s="10"/>
    </row>
    <row r="573" spans="2:5" ht="15.75" customHeight="1" x14ac:dyDescent="0.2">
      <c r="B573" s="10"/>
      <c r="C573" s="10"/>
      <c r="D573" s="10"/>
      <c r="E573" s="10"/>
    </row>
    <row r="574" spans="2:5" ht="15.75" customHeight="1" x14ac:dyDescent="0.2">
      <c r="B574" s="10"/>
      <c r="C574" s="10"/>
      <c r="D574" s="10"/>
      <c r="E574" s="10"/>
    </row>
    <row r="575" spans="2:5" ht="15.75" customHeight="1" x14ac:dyDescent="0.2">
      <c r="B575" s="10"/>
      <c r="C575" s="10"/>
      <c r="D575" s="10"/>
      <c r="E575" s="10"/>
    </row>
    <row r="576" spans="2:5" ht="15.75" customHeight="1" x14ac:dyDescent="0.2">
      <c r="B576" s="10"/>
      <c r="C576" s="10"/>
      <c r="D576" s="10"/>
      <c r="E576" s="10"/>
    </row>
    <row r="577" spans="2:5" ht="15.75" customHeight="1" x14ac:dyDescent="0.2">
      <c r="B577" s="10"/>
      <c r="C577" s="10"/>
      <c r="D577" s="10"/>
      <c r="E577" s="10"/>
    </row>
    <row r="578" spans="2:5" ht="15.75" customHeight="1" x14ac:dyDescent="0.2">
      <c r="B578" s="10"/>
      <c r="C578" s="10"/>
      <c r="D578" s="10"/>
      <c r="E578" s="10"/>
    </row>
    <row r="579" spans="2:5" ht="15.75" customHeight="1" x14ac:dyDescent="0.2">
      <c r="B579" s="10"/>
      <c r="C579" s="10"/>
      <c r="D579" s="10"/>
      <c r="E579" s="10"/>
    </row>
    <row r="580" spans="2:5" ht="15.75" customHeight="1" x14ac:dyDescent="0.2">
      <c r="B580" s="10"/>
      <c r="C580" s="10"/>
      <c r="D580" s="10"/>
      <c r="E580" s="10"/>
    </row>
    <row r="581" spans="2:5" ht="15.75" customHeight="1" x14ac:dyDescent="0.2">
      <c r="B581" s="10"/>
      <c r="C581" s="10"/>
      <c r="D581" s="10"/>
      <c r="E581" s="10"/>
    </row>
    <row r="582" spans="2:5" ht="15.75" customHeight="1" x14ac:dyDescent="0.2">
      <c r="B582" s="10"/>
      <c r="C582" s="10"/>
      <c r="D582" s="10"/>
      <c r="E582" s="10"/>
    </row>
    <row r="583" spans="2:5" ht="15.75" customHeight="1" x14ac:dyDescent="0.2">
      <c r="B583" s="10"/>
      <c r="C583" s="10"/>
      <c r="D583" s="10"/>
      <c r="E583" s="10"/>
    </row>
    <row r="584" spans="2:5" ht="15.75" customHeight="1" x14ac:dyDescent="0.2">
      <c r="B584" s="10"/>
      <c r="C584" s="10"/>
      <c r="D584" s="10"/>
      <c r="E584" s="10"/>
    </row>
    <row r="585" spans="2:5" ht="15.75" customHeight="1" x14ac:dyDescent="0.2">
      <c r="B585" s="10"/>
      <c r="C585" s="10"/>
      <c r="D585" s="10"/>
      <c r="E585" s="10"/>
    </row>
    <row r="586" spans="2:5" ht="15.75" customHeight="1" x14ac:dyDescent="0.2">
      <c r="B586" s="10"/>
      <c r="C586" s="10"/>
      <c r="D586" s="10"/>
      <c r="E586" s="10"/>
    </row>
    <row r="587" spans="2:5" ht="15.75" customHeight="1" x14ac:dyDescent="0.2">
      <c r="B587" s="10"/>
      <c r="C587" s="10"/>
      <c r="D587" s="10"/>
      <c r="E587" s="10"/>
    </row>
    <row r="588" spans="2:5" ht="15.75" customHeight="1" x14ac:dyDescent="0.2">
      <c r="B588" s="10"/>
      <c r="C588" s="10"/>
      <c r="D588" s="10"/>
      <c r="E588" s="10"/>
    </row>
    <row r="589" spans="2:5" ht="15.75" customHeight="1" x14ac:dyDescent="0.2">
      <c r="B589" s="10"/>
      <c r="C589" s="10"/>
      <c r="D589" s="10"/>
      <c r="E589" s="10"/>
    </row>
    <row r="590" spans="2:5" ht="15.75" customHeight="1" x14ac:dyDescent="0.2">
      <c r="B590" s="10"/>
      <c r="C590" s="10"/>
      <c r="D590" s="10"/>
      <c r="E590" s="10"/>
    </row>
    <row r="591" spans="2:5" ht="15.75" customHeight="1" x14ac:dyDescent="0.2">
      <c r="B591" s="10"/>
      <c r="C591" s="10"/>
      <c r="D591" s="10"/>
      <c r="E591" s="10"/>
    </row>
    <row r="592" spans="2:5" ht="15.75" customHeight="1" x14ac:dyDescent="0.2">
      <c r="B592" s="10"/>
      <c r="C592" s="10"/>
      <c r="D592" s="10"/>
      <c r="E592" s="10"/>
    </row>
    <row r="593" spans="2:5" ht="15.75" customHeight="1" x14ac:dyDescent="0.2">
      <c r="B593" s="10"/>
      <c r="C593" s="10"/>
      <c r="D593" s="10"/>
      <c r="E593" s="10"/>
    </row>
    <row r="594" spans="2:5" ht="15.75" customHeight="1" x14ac:dyDescent="0.2">
      <c r="B594" s="10"/>
      <c r="C594" s="10"/>
      <c r="D594" s="10"/>
      <c r="E594" s="10"/>
    </row>
    <row r="595" spans="2:5" ht="15.75" customHeight="1" x14ac:dyDescent="0.2">
      <c r="B595" s="10"/>
      <c r="C595" s="10"/>
      <c r="D595" s="10"/>
      <c r="E595" s="10"/>
    </row>
    <row r="596" spans="2:5" ht="15.75" customHeight="1" x14ac:dyDescent="0.2">
      <c r="B596" s="10"/>
      <c r="C596" s="10"/>
      <c r="D596" s="10"/>
      <c r="E596" s="10"/>
    </row>
    <row r="597" spans="2:5" ht="15.75" customHeight="1" x14ac:dyDescent="0.2">
      <c r="B597" s="10"/>
      <c r="C597" s="10"/>
      <c r="D597" s="10"/>
      <c r="E597" s="10"/>
    </row>
    <row r="598" spans="2:5" ht="15.75" customHeight="1" x14ac:dyDescent="0.2">
      <c r="B598" s="10"/>
      <c r="C598" s="10"/>
      <c r="D598" s="10"/>
      <c r="E598" s="10"/>
    </row>
    <row r="599" spans="2:5" ht="15.75" customHeight="1" x14ac:dyDescent="0.2">
      <c r="B599" s="10"/>
      <c r="C599" s="10"/>
      <c r="D599" s="10"/>
      <c r="E599" s="10"/>
    </row>
    <row r="600" spans="2:5" ht="15.75" customHeight="1" x14ac:dyDescent="0.2">
      <c r="B600" s="10"/>
      <c r="C600" s="10"/>
      <c r="D600" s="10"/>
      <c r="E600" s="10"/>
    </row>
    <row r="601" spans="2:5" ht="15.75" customHeight="1" x14ac:dyDescent="0.2">
      <c r="B601" s="10"/>
      <c r="C601" s="10"/>
      <c r="D601" s="10"/>
      <c r="E601" s="10"/>
    </row>
    <row r="602" spans="2:5" ht="15.75" customHeight="1" x14ac:dyDescent="0.2">
      <c r="B602" s="10"/>
      <c r="C602" s="10"/>
      <c r="D602" s="10"/>
      <c r="E602" s="10"/>
    </row>
    <row r="603" spans="2:5" ht="15.75" customHeight="1" x14ac:dyDescent="0.2">
      <c r="B603" s="10"/>
      <c r="C603" s="10"/>
      <c r="D603" s="10"/>
      <c r="E603" s="10"/>
    </row>
    <row r="604" spans="2:5" ht="15.75" customHeight="1" x14ac:dyDescent="0.2">
      <c r="B604" s="10"/>
      <c r="C604" s="10"/>
      <c r="D604" s="10"/>
      <c r="E604" s="10"/>
    </row>
    <row r="605" spans="2:5" ht="15.75" customHeight="1" x14ac:dyDescent="0.2">
      <c r="B605" s="10"/>
      <c r="C605" s="10"/>
      <c r="D605" s="10"/>
      <c r="E605" s="10"/>
    </row>
    <row r="606" spans="2:5" ht="15.75" customHeight="1" x14ac:dyDescent="0.2">
      <c r="B606" s="10"/>
      <c r="C606" s="10"/>
      <c r="D606" s="10"/>
      <c r="E606" s="10"/>
    </row>
    <row r="607" spans="2:5" ht="15.75" customHeight="1" x14ac:dyDescent="0.2">
      <c r="B607" s="10"/>
      <c r="C607" s="10"/>
      <c r="D607" s="10"/>
      <c r="E607" s="10"/>
    </row>
    <row r="608" spans="2:5" ht="15.75" customHeight="1" x14ac:dyDescent="0.2">
      <c r="B608" s="10"/>
      <c r="C608" s="10"/>
      <c r="D608" s="10"/>
      <c r="E608" s="10"/>
    </row>
    <row r="609" spans="2:5" ht="15.75" customHeight="1" x14ac:dyDescent="0.2">
      <c r="B609" s="10"/>
      <c r="C609" s="10"/>
      <c r="D609" s="10"/>
      <c r="E609" s="10"/>
    </row>
    <row r="610" spans="2:5" ht="15.75" customHeight="1" x14ac:dyDescent="0.2">
      <c r="B610" s="10"/>
      <c r="C610" s="10"/>
      <c r="D610" s="10"/>
      <c r="E610" s="10"/>
    </row>
    <row r="611" spans="2:5" ht="15.75" customHeight="1" x14ac:dyDescent="0.2">
      <c r="B611" s="10"/>
      <c r="C611" s="10"/>
      <c r="D611" s="10"/>
      <c r="E611" s="10"/>
    </row>
    <row r="612" spans="2:5" ht="15.75" customHeight="1" x14ac:dyDescent="0.2">
      <c r="B612" s="10"/>
      <c r="C612" s="10"/>
      <c r="D612" s="10"/>
      <c r="E612" s="10"/>
    </row>
    <row r="613" spans="2:5" ht="15.75" customHeight="1" x14ac:dyDescent="0.2">
      <c r="B613" s="10"/>
      <c r="C613" s="10"/>
      <c r="D613" s="10"/>
      <c r="E613" s="10"/>
    </row>
    <row r="614" spans="2:5" ht="15.75" customHeight="1" x14ac:dyDescent="0.2">
      <c r="B614" s="10"/>
      <c r="C614" s="10"/>
      <c r="D614" s="10"/>
      <c r="E614" s="10"/>
    </row>
    <row r="615" spans="2:5" ht="15.75" customHeight="1" x14ac:dyDescent="0.2">
      <c r="B615" s="10"/>
      <c r="C615" s="10"/>
      <c r="D615" s="10"/>
      <c r="E615" s="10"/>
    </row>
    <row r="616" spans="2:5" ht="15.75" customHeight="1" x14ac:dyDescent="0.2">
      <c r="B616" s="10"/>
      <c r="C616" s="10"/>
      <c r="D616" s="10"/>
      <c r="E616" s="10"/>
    </row>
    <row r="617" spans="2:5" ht="15.75" customHeight="1" x14ac:dyDescent="0.2">
      <c r="B617" s="10"/>
      <c r="C617" s="10"/>
      <c r="D617" s="10"/>
      <c r="E617" s="10"/>
    </row>
    <row r="618" spans="2:5" ht="15.75" customHeight="1" x14ac:dyDescent="0.2">
      <c r="B618" s="10"/>
      <c r="C618" s="10"/>
      <c r="D618" s="10"/>
      <c r="E618" s="10"/>
    </row>
    <row r="619" spans="2:5" ht="15.75" customHeight="1" x14ac:dyDescent="0.2">
      <c r="B619" s="10"/>
      <c r="C619" s="10"/>
      <c r="D619" s="10"/>
      <c r="E619" s="10"/>
    </row>
    <row r="620" spans="2:5" ht="15.75" customHeight="1" x14ac:dyDescent="0.2">
      <c r="B620" s="10"/>
      <c r="C620" s="10"/>
      <c r="D620" s="10"/>
      <c r="E620" s="10"/>
    </row>
    <row r="621" spans="2:5" ht="15.75" customHeight="1" x14ac:dyDescent="0.2">
      <c r="B621" s="10"/>
      <c r="C621" s="10"/>
      <c r="D621" s="10"/>
      <c r="E621" s="10"/>
    </row>
    <row r="622" spans="2:5" ht="15.75" customHeight="1" x14ac:dyDescent="0.2">
      <c r="B622" s="10"/>
      <c r="C622" s="10"/>
      <c r="D622" s="10"/>
      <c r="E622" s="10"/>
    </row>
    <row r="623" spans="2:5" ht="15.75" customHeight="1" x14ac:dyDescent="0.2">
      <c r="B623" s="10"/>
      <c r="C623" s="10"/>
      <c r="D623" s="10"/>
      <c r="E623" s="10"/>
    </row>
    <row r="624" spans="2:5" ht="15.75" customHeight="1" x14ac:dyDescent="0.2">
      <c r="B624" s="10"/>
      <c r="C624" s="10"/>
      <c r="D624" s="10"/>
      <c r="E624" s="10"/>
    </row>
    <row r="625" spans="2:5" ht="15.75" customHeight="1" x14ac:dyDescent="0.2">
      <c r="B625" s="10"/>
      <c r="C625" s="10"/>
      <c r="D625" s="10"/>
      <c r="E625" s="10"/>
    </row>
    <row r="626" spans="2:5" ht="15.75" customHeight="1" x14ac:dyDescent="0.2">
      <c r="B626" s="10"/>
      <c r="C626" s="10"/>
      <c r="D626" s="10"/>
      <c r="E626" s="10"/>
    </row>
    <row r="627" spans="2:5" ht="15.75" customHeight="1" x14ac:dyDescent="0.2">
      <c r="B627" s="10"/>
      <c r="C627" s="10"/>
      <c r="D627" s="10"/>
      <c r="E627" s="10"/>
    </row>
    <row r="628" spans="2:5" ht="15.75" customHeight="1" x14ac:dyDescent="0.2">
      <c r="B628" s="10"/>
      <c r="C628" s="10"/>
      <c r="D628" s="10"/>
      <c r="E628" s="10"/>
    </row>
    <row r="629" spans="2:5" ht="15.75" customHeight="1" x14ac:dyDescent="0.2">
      <c r="B629" s="10"/>
      <c r="C629" s="10"/>
      <c r="D629" s="10"/>
      <c r="E629" s="10"/>
    </row>
    <row r="630" spans="2:5" ht="15.75" customHeight="1" x14ac:dyDescent="0.2">
      <c r="B630" s="10"/>
      <c r="C630" s="10"/>
      <c r="D630" s="10"/>
      <c r="E630" s="10"/>
    </row>
    <row r="631" spans="2:5" ht="15.75" customHeight="1" x14ac:dyDescent="0.2">
      <c r="B631" s="10"/>
      <c r="C631" s="10"/>
      <c r="D631" s="10"/>
      <c r="E631" s="10"/>
    </row>
    <row r="632" spans="2:5" ht="15.75" customHeight="1" x14ac:dyDescent="0.2">
      <c r="B632" s="10"/>
      <c r="C632" s="10"/>
      <c r="D632" s="10"/>
      <c r="E632" s="10"/>
    </row>
    <row r="633" spans="2:5" ht="15.75" customHeight="1" x14ac:dyDescent="0.2">
      <c r="B633" s="10"/>
      <c r="C633" s="10"/>
      <c r="D633" s="10"/>
      <c r="E633" s="10"/>
    </row>
    <row r="634" spans="2:5" ht="15.75" customHeight="1" x14ac:dyDescent="0.2">
      <c r="B634" s="10"/>
      <c r="C634" s="10"/>
      <c r="D634" s="10"/>
      <c r="E634" s="10"/>
    </row>
    <row r="635" spans="2:5" ht="15.75" customHeight="1" x14ac:dyDescent="0.2">
      <c r="B635" s="10"/>
      <c r="C635" s="10"/>
      <c r="D635" s="10"/>
      <c r="E635" s="10"/>
    </row>
    <row r="636" spans="2:5" ht="15.75" customHeight="1" x14ac:dyDescent="0.2">
      <c r="B636" s="10"/>
      <c r="C636" s="10"/>
      <c r="D636" s="10"/>
      <c r="E636" s="10"/>
    </row>
    <row r="637" spans="2:5" ht="15.75" customHeight="1" x14ac:dyDescent="0.2">
      <c r="B637" s="10"/>
      <c r="C637" s="10"/>
      <c r="D637" s="10"/>
      <c r="E637" s="10"/>
    </row>
    <row r="638" spans="2:5" ht="15.75" customHeight="1" x14ac:dyDescent="0.2">
      <c r="B638" s="10"/>
      <c r="C638" s="10"/>
      <c r="D638" s="10"/>
      <c r="E638" s="10"/>
    </row>
    <row r="639" spans="2:5" ht="15.75" customHeight="1" x14ac:dyDescent="0.2">
      <c r="B639" s="10"/>
      <c r="C639" s="10"/>
      <c r="D639" s="10"/>
      <c r="E639" s="10"/>
    </row>
    <row r="640" spans="2:5" ht="15.75" customHeight="1" x14ac:dyDescent="0.2">
      <c r="B640" s="10"/>
      <c r="C640" s="10"/>
      <c r="D640" s="10"/>
      <c r="E640" s="10"/>
    </row>
    <row r="641" spans="2:5" ht="15.75" customHeight="1" x14ac:dyDescent="0.2">
      <c r="B641" s="10"/>
      <c r="C641" s="10"/>
      <c r="D641" s="10"/>
      <c r="E641" s="10"/>
    </row>
    <row r="642" spans="2:5" ht="15.75" customHeight="1" x14ac:dyDescent="0.2">
      <c r="B642" s="10"/>
      <c r="C642" s="10"/>
      <c r="D642" s="10"/>
      <c r="E642" s="10"/>
    </row>
    <row r="643" spans="2:5" ht="15.75" customHeight="1" x14ac:dyDescent="0.2">
      <c r="B643" s="10"/>
      <c r="C643" s="10"/>
      <c r="D643" s="10"/>
      <c r="E643" s="10"/>
    </row>
    <row r="644" spans="2:5" ht="15.75" customHeight="1" x14ac:dyDescent="0.2">
      <c r="B644" s="10"/>
      <c r="C644" s="10"/>
      <c r="D644" s="10"/>
      <c r="E644" s="10"/>
    </row>
    <row r="645" spans="2:5" ht="15.75" customHeight="1" x14ac:dyDescent="0.2">
      <c r="B645" s="10"/>
      <c r="C645" s="10"/>
      <c r="D645" s="10"/>
      <c r="E645" s="10"/>
    </row>
    <row r="646" spans="2:5" ht="15.75" customHeight="1" x14ac:dyDescent="0.2">
      <c r="B646" s="10"/>
      <c r="C646" s="10"/>
      <c r="D646" s="10"/>
      <c r="E646" s="10"/>
    </row>
    <row r="647" spans="2:5" ht="15.75" customHeight="1" x14ac:dyDescent="0.2">
      <c r="B647" s="10"/>
      <c r="C647" s="10"/>
      <c r="D647" s="10"/>
      <c r="E647" s="10"/>
    </row>
    <row r="648" spans="2:5" ht="15.75" customHeight="1" x14ac:dyDescent="0.2">
      <c r="B648" s="10"/>
      <c r="C648" s="10"/>
      <c r="D648" s="10"/>
      <c r="E648" s="10"/>
    </row>
    <row r="649" spans="2:5" ht="15.75" customHeight="1" x14ac:dyDescent="0.2">
      <c r="B649" s="10"/>
      <c r="C649" s="10"/>
      <c r="D649" s="10"/>
      <c r="E649" s="10"/>
    </row>
    <row r="650" spans="2:5" ht="15.75" customHeight="1" x14ac:dyDescent="0.2">
      <c r="B650" s="10"/>
      <c r="C650" s="10"/>
      <c r="D650" s="10"/>
      <c r="E650" s="10"/>
    </row>
    <row r="651" spans="2:5" ht="15.75" customHeight="1" x14ac:dyDescent="0.2">
      <c r="B651" s="10"/>
      <c r="C651" s="10"/>
      <c r="D651" s="10"/>
      <c r="E651" s="10"/>
    </row>
    <row r="652" spans="2:5" ht="15.75" customHeight="1" x14ac:dyDescent="0.2">
      <c r="B652" s="10"/>
      <c r="C652" s="10"/>
      <c r="D652" s="10"/>
      <c r="E652" s="10"/>
    </row>
    <row r="653" spans="2:5" ht="15.75" customHeight="1" x14ac:dyDescent="0.2">
      <c r="B653" s="10"/>
      <c r="C653" s="10"/>
      <c r="D653" s="10"/>
      <c r="E653" s="10"/>
    </row>
    <row r="654" spans="2:5" ht="15.75" customHeight="1" x14ac:dyDescent="0.2">
      <c r="B654" s="10"/>
      <c r="C654" s="10"/>
      <c r="D654" s="10"/>
      <c r="E654" s="10"/>
    </row>
    <row r="655" spans="2:5" ht="15.75" customHeight="1" x14ac:dyDescent="0.2">
      <c r="B655" s="10"/>
      <c r="C655" s="10"/>
      <c r="D655" s="10"/>
      <c r="E655" s="10"/>
    </row>
    <row r="656" spans="2:5" ht="15.75" customHeight="1" x14ac:dyDescent="0.2">
      <c r="B656" s="10"/>
      <c r="C656" s="10"/>
      <c r="D656" s="10"/>
      <c r="E656" s="10"/>
    </row>
    <row r="657" spans="2:5" ht="15.75" customHeight="1" x14ac:dyDescent="0.2">
      <c r="B657" s="10"/>
      <c r="C657" s="10"/>
      <c r="D657" s="10"/>
      <c r="E657" s="10"/>
    </row>
    <row r="658" spans="2:5" ht="15.75" customHeight="1" x14ac:dyDescent="0.2">
      <c r="B658" s="10"/>
      <c r="C658" s="10"/>
      <c r="D658" s="10"/>
      <c r="E658" s="10"/>
    </row>
    <row r="659" spans="2:5" ht="15.75" customHeight="1" x14ac:dyDescent="0.2">
      <c r="B659" s="10"/>
      <c r="C659" s="10"/>
      <c r="D659" s="10"/>
      <c r="E659" s="10"/>
    </row>
    <row r="660" spans="2:5" ht="15.75" customHeight="1" x14ac:dyDescent="0.2">
      <c r="B660" s="10"/>
      <c r="C660" s="10"/>
      <c r="D660" s="10"/>
      <c r="E660" s="10"/>
    </row>
    <row r="661" spans="2:5" ht="15.75" customHeight="1" x14ac:dyDescent="0.2">
      <c r="B661" s="10"/>
      <c r="C661" s="10"/>
      <c r="D661" s="10"/>
      <c r="E661" s="10"/>
    </row>
    <row r="662" spans="2:5" ht="15.75" customHeight="1" x14ac:dyDescent="0.2">
      <c r="B662" s="10"/>
      <c r="C662" s="10"/>
      <c r="D662" s="10"/>
      <c r="E662" s="10"/>
    </row>
    <row r="663" spans="2:5" ht="15.75" customHeight="1" x14ac:dyDescent="0.2">
      <c r="B663" s="10"/>
      <c r="C663" s="10"/>
      <c r="D663" s="10"/>
      <c r="E663" s="10"/>
    </row>
    <row r="664" spans="2:5" ht="15.75" customHeight="1" x14ac:dyDescent="0.2">
      <c r="B664" s="10"/>
      <c r="C664" s="10"/>
      <c r="D664" s="10"/>
      <c r="E664" s="10"/>
    </row>
    <row r="665" spans="2:5" ht="15.75" customHeight="1" x14ac:dyDescent="0.2">
      <c r="B665" s="10"/>
      <c r="C665" s="10"/>
      <c r="D665" s="10"/>
      <c r="E665" s="10"/>
    </row>
    <row r="666" spans="2:5" ht="15.75" customHeight="1" x14ac:dyDescent="0.2">
      <c r="B666" s="10"/>
      <c r="C666" s="10"/>
      <c r="D666" s="10"/>
      <c r="E666" s="10"/>
    </row>
    <row r="667" spans="2:5" ht="15.75" customHeight="1" x14ac:dyDescent="0.2">
      <c r="B667" s="10"/>
      <c r="C667" s="10"/>
      <c r="D667" s="10"/>
      <c r="E667" s="10"/>
    </row>
    <row r="668" spans="2:5" ht="15.75" customHeight="1" x14ac:dyDescent="0.2">
      <c r="B668" s="10"/>
      <c r="C668" s="10"/>
      <c r="D668" s="10"/>
      <c r="E668" s="10"/>
    </row>
    <row r="669" spans="2:5" ht="15.75" customHeight="1" x14ac:dyDescent="0.2">
      <c r="B669" s="10"/>
      <c r="C669" s="10"/>
      <c r="D669" s="10"/>
      <c r="E669" s="10"/>
    </row>
    <row r="670" spans="2:5" ht="15.75" customHeight="1" x14ac:dyDescent="0.2">
      <c r="B670" s="10"/>
      <c r="C670" s="10"/>
      <c r="D670" s="10"/>
      <c r="E670" s="10"/>
    </row>
    <row r="671" spans="2:5" ht="15.75" customHeight="1" x14ac:dyDescent="0.2">
      <c r="B671" s="10"/>
      <c r="C671" s="10"/>
      <c r="D671" s="10"/>
      <c r="E671" s="10"/>
    </row>
    <row r="672" spans="2:5" ht="15.75" customHeight="1" x14ac:dyDescent="0.2">
      <c r="B672" s="10"/>
      <c r="C672" s="10"/>
      <c r="D672" s="10"/>
      <c r="E672" s="10"/>
    </row>
    <row r="673" spans="2:5" ht="15.75" customHeight="1" x14ac:dyDescent="0.2">
      <c r="B673" s="10"/>
      <c r="C673" s="10"/>
      <c r="D673" s="10"/>
      <c r="E673" s="10"/>
    </row>
    <row r="674" spans="2:5" ht="15.75" customHeight="1" x14ac:dyDescent="0.2">
      <c r="B674" s="10"/>
      <c r="C674" s="10"/>
      <c r="D674" s="10"/>
      <c r="E674" s="10"/>
    </row>
    <row r="675" spans="2:5" ht="15.75" customHeight="1" x14ac:dyDescent="0.2">
      <c r="B675" s="10"/>
      <c r="C675" s="10"/>
      <c r="D675" s="10"/>
      <c r="E675" s="10"/>
    </row>
    <row r="676" spans="2:5" ht="15.75" customHeight="1" x14ac:dyDescent="0.2">
      <c r="B676" s="10"/>
      <c r="C676" s="10"/>
      <c r="D676" s="10"/>
      <c r="E676" s="10"/>
    </row>
    <row r="677" spans="2:5" ht="15.75" customHeight="1" x14ac:dyDescent="0.2">
      <c r="B677" s="10"/>
      <c r="C677" s="10"/>
      <c r="D677" s="10"/>
      <c r="E677" s="10"/>
    </row>
    <row r="678" spans="2:5" ht="15.75" customHeight="1" x14ac:dyDescent="0.2">
      <c r="B678" s="10"/>
      <c r="C678" s="10"/>
      <c r="D678" s="10"/>
      <c r="E678" s="10"/>
    </row>
    <row r="679" spans="2:5" ht="15.75" customHeight="1" x14ac:dyDescent="0.2">
      <c r="B679" s="10"/>
      <c r="C679" s="10"/>
      <c r="D679" s="10"/>
      <c r="E679" s="10"/>
    </row>
    <row r="680" spans="2:5" ht="15.75" customHeight="1" x14ac:dyDescent="0.2">
      <c r="B680" s="10"/>
      <c r="C680" s="10"/>
      <c r="D680" s="10"/>
      <c r="E680" s="10"/>
    </row>
    <row r="681" spans="2:5" ht="15.75" customHeight="1" x14ac:dyDescent="0.2">
      <c r="B681" s="10"/>
      <c r="C681" s="10"/>
      <c r="D681" s="10"/>
      <c r="E681" s="10"/>
    </row>
    <row r="682" spans="2:5" ht="15.75" customHeight="1" x14ac:dyDescent="0.2">
      <c r="B682" s="10"/>
      <c r="C682" s="10"/>
      <c r="D682" s="10"/>
      <c r="E682" s="10"/>
    </row>
    <row r="683" spans="2:5" ht="15.75" customHeight="1" x14ac:dyDescent="0.2">
      <c r="B683" s="10"/>
      <c r="C683" s="10"/>
      <c r="D683" s="10"/>
      <c r="E683" s="10"/>
    </row>
    <row r="684" spans="2:5" ht="15.75" customHeight="1" x14ac:dyDescent="0.2">
      <c r="B684" s="10"/>
      <c r="C684" s="10"/>
      <c r="D684" s="10"/>
      <c r="E684" s="10"/>
    </row>
    <row r="685" spans="2:5" ht="15.75" customHeight="1" x14ac:dyDescent="0.2">
      <c r="B685" s="10"/>
      <c r="C685" s="10"/>
      <c r="D685" s="10"/>
      <c r="E685" s="10"/>
    </row>
    <row r="686" spans="2:5" ht="15.75" customHeight="1" x14ac:dyDescent="0.2">
      <c r="B686" s="10"/>
      <c r="C686" s="10"/>
      <c r="D686" s="10"/>
      <c r="E686" s="10"/>
    </row>
    <row r="687" spans="2:5" ht="15.75" customHeight="1" x14ac:dyDescent="0.2">
      <c r="B687" s="10"/>
      <c r="C687" s="10"/>
      <c r="D687" s="10"/>
      <c r="E687" s="10"/>
    </row>
    <row r="688" spans="2:5" ht="15.75" customHeight="1" x14ac:dyDescent="0.2">
      <c r="B688" s="10"/>
      <c r="C688" s="10"/>
      <c r="D688" s="10"/>
      <c r="E688" s="10"/>
    </row>
    <row r="689" spans="2:5" ht="15.75" customHeight="1" x14ac:dyDescent="0.2">
      <c r="B689" s="10"/>
      <c r="C689" s="10"/>
      <c r="D689" s="10"/>
      <c r="E689" s="10"/>
    </row>
    <row r="690" spans="2:5" ht="15.75" customHeight="1" x14ac:dyDescent="0.2">
      <c r="B690" s="10"/>
      <c r="C690" s="10"/>
      <c r="D690" s="10"/>
      <c r="E690" s="10"/>
    </row>
    <row r="691" spans="2:5" ht="15.75" customHeight="1" x14ac:dyDescent="0.2">
      <c r="B691" s="10"/>
      <c r="C691" s="10"/>
      <c r="D691" s="10"/>
      <c r="E691" s="10"/>
    </row>
    <row r="692" spans="2:5" ht="15.75" customHeight="1" x14ac:dyDescent="0.2">
      <c r="B692" s="10"/>
      <c r="C692" s="10"/>
      <c r="D692" s="10"/>
      <c r="E692" s="10"/>
    </row>
    <row r="693" spans="2:5" ht="15.75" customHeight="1" x14ac:dyDescent="0.2">
      <c r="B693" s="10"/>
      <c r="C693" s="10"/>
      <c r="D693" s="10"/>
      <c r="E693" s="10"/>
    </row>
    <row r="694" spans="2:5" ht="15.75" customHeight="1" x14ac:dyDescent="0.2">
      <c r="B694" s="10"/>
      <c r="C694" s="10"/>
      <c r="D694" s="10"/>
      <c r="E694" s="10"/>
    </row>
    <row r="695" spans="2:5" ht="15.75" customHeight="1" x14ac:dyDescent="0.2">
      <c r="B695" s="10"/>
      <c r="C695" s="10"/>
      <c r="D695" s="10"/>
      <c r="E695" s="10"/>
    </row>
    <row r="696" spans="2:5" ht="15.75" customHeight="1" x14ac:dyDescent="0.2">
      <c r="B696" s="10"/>
      <c r="C696" s="10"/>
      <c r="D696" s="10"/>
      <c r="E696" s="10"/>
    </row>
    <row r="697" spans="2:5" ht="15.75" customHeight="1" x14ac:dyDescent="0.2">
      <c r="B697" s="10"/>
      <c r="C697" s="10"/>
      <c r="D697" s="10"/>
      <c r="E697" s="10"/>
    </row>
    <row r="698" spans="2:5" ht="15.75" customHeight="1" x14ac:dyDescent="0.2">
      <c r="B698" s="10"/>
      <c r="C698" s="10"/>
      <c r="D698" s="10"/>
      <c r="E698" s="10"/>
    </row>
    <row r="699" spans="2:5" ht="15.75" customHeight="1" x14ac:dyDescent="0.2">
      <c r="B699" s="10"/>
      <c r="C699" s="10"/>
      <c r="D699" s="10"/>
      <c r="E699" s="10"/>
    </row>
    <row r="700" spans="2:5" ht="15.75" customHeight="1" x14ac:dyDescent="0.2">
      <c r="B700" s="10"/>
      <c r="C700" s="10"/>
      <c r="D700" s="10"/>
      <c r="E700" s="10"/>
    </row>
    <row r="701" spans="2:5" ht="15.75" customHeight="1" x14ac:dyDescent="0.2">
      <c r="B701" s="10"/>
      <c r="C701" s="10"/>
      <c r="D701" s="10"/>
      <c r="E701" s="10"/>
    </row>
    <row r="702" spans="2:5" ht="15.75" customHeight="1" x14ac:dyDescent="0.2">
      <c r="B702" s="10"/>
      <c r="C702" s="10"/>
      <c r="D702" s="10"/>
      <c r="E702" s="10"/>
    </row>
    <row r="703" spans="2:5" ht="15.75" customHeight="1" x14ac:dyDescent="0.2">
      <c r="B703" s="10"/>
      <c r="C703" s="10"/>
      <c r="D703" s="10"/>
      <c r="E703" s="10"/>
    </row>
    <row r="704" spans="2:5" ht="15.75" customHeight="1" x14ac:dyDescent="0.2">
      <c r="B704" s="10"/>
      <c r="C704" s="10"/>
      <c r="D704" s="10"/>
      <c r="E704" s="10"/>
    </row>
    <row r="705" spans="2:5" ht="15.75" customHeight="1" x14ac:dyDescent="0.2">
      <c r="B705" s="10"/>
      <c r="C705" s="10"/>
      <c r="D705" s="10"/>
      <c r="E705" s="10"/>
    </row>
    <row r="706" spans="2:5" ht="15.75" customHeight="1" x14ac:dyDescent="0.2">
      <c r="B706" s="10"/>
      <c r="C706" s="10"/>
      <c r="D706" s="10"/>
      <c r="E706" s="10"/>
    </row>
    <row r="707" spans="2:5" ht="15.75" customHeight="1" x14ac:dyDescent="0.2">
      <c r="B707" s="10"/>
      <c r="C707" s="10"/>
      <c r="D707" s="10"/>
      <c r="E707" s="10"/>
    </row>
    <row r="708" spans="2:5" ht="15.75" customHeight="1" x14ac:dyDescent="0.2">
      <c r="B708" s="10"/>
      <c r="C708" s="10"/>
      <c r="D708" s="10"/>
      <c r="E708" s="10"/>
    </row>
    <row r="709" spans="2:5" ht="15.75" customHeight="1" x14ac:dyDescent="0.2">
      <c r="B709" s="10"/>
      <c r="C709" s="10"/>
      <c r="D709" s="10"/>
      <c r="E709" s="10"/>
    </row>
    <row r="710" spans="2:5" ht="15.75" customHeight="1" x14ac:dyDescent="0.2">
      <c r="B710" s="10"/>
      <c r="C710" s="10"/>
      <c r="D710" s="10"/>
      <c r="E710" s="10"/>
    </row>
    <row r="711" spans="2:5" ht="15.75" customHeight="1" x14ac:dyDescent="0.2">
      <c r="B711" s="10"/>
      <c r="C711" s="10"/>
      <c r="D711" s="10"/>
      <c r="E711" s="10"/>
    </row>
    <row r="712" spans="2:5" ht="15.75" customHeight="1" x14ac:dyDescent="0.2">
      <c r="B712" s="10"/>
      <c r="C712" s="10"/>
      <c r="D712" s="10"/>
      <c r="E712" s="10"/>
    </row>
    <row r="713" spans="2:5" ht="15.75" customHeight="1" x14ac:dyDescent="0.2">
      <c r="B713" s="10"/>
      <c r="C713" s="10"/>
      <c r="D713" s="10"/>
      <c r="E713" s="10"/>
    </row>
    <row r="714" spans="2:5" ht="15.75" customHeight="1" x14ac:dyDescent="0.2">
      <c r="B714" s="10"/>
      <c r="C714" s="10"/>
      <c r="D714" s="10"/>
      <c r="E714" s="10"/>
    </row>
    <row r="715" spans="2:5" ht="15.75" customHeight="1" x14ac:dyDescent="0.2">
      <c r="B715" s="10"/>
      <c r="C715" s="10"/>
      <c r="D715" s="10"/>
      <c r="E715" s="10"/>
    </row>
    <row r="716" spans="2:5" ht="15.75" customHeight="1" x14ac:dyDescent="0.2">
      <c r="B716" s="10"/>
      <c r="C716" s="10"/>
      <c r="D716" s="10"/>
      <c r="E716" s="10"/>
    </row>
    <row r="717" spans="2:5" ht="15.75" customHeight="1" x14ac:dyDescent="0.2">
      <c r="B717" s="10"/>
      <c r="C717" s="10"/>
      <c r="D717" s="10"/>
      <c r="E717" s="10"/>
    </row>
    <row r="718" spans="2:5" ht="15.75" customHeight="1" x14ac:dyDescent="0.2">
      <c r="B718" s="10"/>
      <c r="C718" s="10"/>
      <c r="D718" s="10"/>
      <c r="E718" s="10"/>
    </row>
    <row r="719" spans="2:5" ht="15.75" customHeight="1" x14ac:dyDescent="0.2">
      <c r="B719" s="10"/>
      <c r="C719" s="10"/>
      <c r="D719" s="10"/>
      <c r="E719" s="10"/>
    </row>
    <row r="720" spans="2:5" ht="15.75" customHeight="1" x14ac:dyDescent="0.2">
      <c r="B720" s="10"/>
      <c r="C720" s="10"/>
      <c r="D720" s="10"/>
      <c r="E720" s="10"/>
    </row>
    <row r="721" spans="2:5" ht="15.75" customHeight="1" x14ac:dyDescent="0.2">
      <c r="B721" s="10"/>
      <c r="C721" s="10"/>
      <c r="D721" s="10"/>
      <c r="E721" s="10"/>
    </row>
    <row r="722" spans="2:5" ht="15.75" customHeight="1" x14ac:dyDescent="0.2">
      <c r="B722" s="10"/>
      <c r="C722" s="10"/>
      <c r="D722" s="10"/>
      <c r="E722" s="10"/>
    </row>
    <row r="723" spans="2:5" ht="15.75" customHeight="1" x14ac:dyDescent="0.2">
      <c r="B723" s="10"/>
      <c r="C723" s="10"/>
      <c r="D723" s="10"/>
      <c r="E723" s="10"/>
    </row>
    <row r="724" spans="2:5" ht="15.75" customHeight="1" x14ac:dyDescent="0.2">
      <c r="B724" s="10"/>
      <c r="C724" s="10"/>
      <c r="D724" s="10"/>
      <c r="E724" s="10"/>
    </row>
    <row r="725" spans="2:5" ht="15.75" customHeight="1" x14ac:dyDescent="0.2">
      <c r="B725" s="10"/>
      <c r="C725" s="10"/>
      <c r="D725" s="10"/>
      <c r="E725" s="10"/>
    </row>
    <row r="726" spans="2:5" ht="15.75" customHeight="1" x14ac:dyDescent="0.2">
      <c r="B726" s="10"/>
      <c r="C726" s="10"/>
      <c r="D726" s="10"/>
      <c r="E726" s="10"/>
    </row>
    <row r="727" spans="2:5" ht="15.75" customHeight="1" x14ac:dyDescent="0.2">
      <c r="B727" s="10"/>
      <c r="C727" s="10"/>
      <c r="D727" s="10"/>
      <c r="E727" s="10"/>
    </row>
    <row r="728" spans="2:5" ht="15.75" customHeight="1" x14ac:dyDescent="0.2">
      <c r="B728" s="10"/>
      <c r="C728" s="10"/>
      <c r="D728" s="10"/>
      <c r="E728" s="10"/>
    </row>
    <row r="729" spans="2:5" ht="15.75" customHeight="1" x14ac:dyDescent="0.2">
      <c r="B729" s="10"/>
      <c r="C729" s="10"/>
      <c r="D729" s="10"/>
      <c r="E729" s="10"/>
    </row>
    <row r="730" spans="2:5" ht="15.75" customHeight="1" x14ac:dyDescent="0.2">
      <c r="B730" s="10"/>
      <c r="C730" s="10"/>
      <c r="D730" s="10"/>
      <c r="E730" s="10"/>
    </row>
    <row r="731" spans="2:5" ht="15.75" customHeight="1" x14ac:dyDescent="0.2">
      <c r="B731" s="10"/>
      <c r="C731" s="10"/>
      <c r="D731" s="10"/>
      <c r="E731" s="10"/>
    </row>
    <row r="732" spans="2:5" ht="15.75" customHeight="1" x14ac:dyDescent="0.2">
      <c r="B732" s="10"/>
      <c r="C732" s="10"/>
      <c r="D732" s="10"/>
      <c r="E732" s="10"/>
    </row>
    <row r="733" spans="2:5" ht="15.75" customHeight="1" x14ac:dyDescent="0.2">
      <c r="B733" s="10"/>
      <c r="C733" s="10"/>
      <c r="D733" s="10"/>
      <c r="E733" s="10"/>
    </row>
    <row r="734" spans="2:5" ht="15.75" customHeight="1" x14ac:dyDescent="0.2">
      <c r="B734" s="10"/>
      <c r="C734" s="10"/>
      <c r="D734" s="10"/>
      <c r="E734" s="10"/>
    </row>
    <row r="735" spans="2:5" ht="15.75" customHeight="1" x14ac:dyDescent="0.2">
      <c r="B735" s="10"/>
      <c r="C735" s="10"/>
      <c r="D735" s="10"/>
      <c r="E735" s="10"/>
    </row>
    <row r="736" spans="2:5" ht="15.75" customHeight="1" x14ac:dyDescent="0.2">
      <c r="B736" s="10"/>
      <c r="C736" s="10"/>
      <c r="D736" s="10"/>
      <c r="E736" s="10"/>
    </row>
    <row r="737" spans="2:5" ht="15.75" customHeight="1" x14ac:dyDescent="0.2">
      <c r="B737" s="10"/>
      <c r="C737" s="10"/>
      <c r="D737" s="10"/>
      <c r="E737" s="10"/>
    </row>
    <row r="738" spans="2:5" ht="15.75" customHeight="1" x14ac:dyDescent="0.2">
      <c r="B738" s="10"/>
      <c r="C738" s="10"/>
      <c r="D738" s="10"/>
      <c r="E738" s="10"/>
    </row>
    <row r="739" spans="2:5" ht="15.75" customHeight="1" x14ac:dyDescent="0.2">
      <c r="B739" s="10"/>
      <c r="C739" s="10"/>
      <c r="D739" s="10"/>
      <c r="E739" s="10"/>
    </row>
    <row r="740" spans="2:5" ht="15.75" customHeight="1" x14ac:dyDescent="0.2">
      <c r="B740" s="10"/>
      <c r="C740" s="10"/>
      <c r="D740" s="10"/>
      <c r="E740" s="10"/>
    </row>
    <row r="741" spans="2:5" ht="15.75" customHeight="1" x14ac:dyDescent="0.2">
      <c r="B741" s="10"/>
      <c r="C741" s="10"/>
      <c r="D741" s="10"/>
      <c r="E741" s="10"/>
    </row>
    <row r="742" spans="2:5" ht="15.75" customHeight="1" x14ac:dyDescent="0.2">
      <c r="B742" s="10"/>
      <c r="C742" s="10"/>
      <c r="D742" s="10"/>
      <c r="E742" s="10"/>
    </row>
    <row r="743" spans="2:5" ht="15.75" customHeight="1" x14ac:dyDescent="0.2">
      <c r="B743" s="10"/>
      <c r="C743" s="10"/>
      <c r="D743" s="10"/>
      <c r="E743" s="10"/>
    </row>
    <row r="744" spans="2:5" ht="15.75" customHeight="1" x14ac:dyDescent="0.2">
      <c r="B744" s="10"/>
      <c r="C744" s="10"/>
      <c r="D744" s="10"/>
      <c r="E744" s="10"/>
    </row>
    <row r="745" spans="2:5" ht="15.75" customHeight="1" x14ac:dyDescent="0.2">
      <c r="B745" s="10"/>
      <c r="C745" s="10"/>
      <c r="D745" s="10"/>
      <c r="E745" s="10"/>
    </row>
    <row r="746" spans="2:5" ht="15.75" customHeight="1" x14ac:dyDescent="0.2">
      <c r="B746" s="10"/>
      <c r="C746" s="10"/>
      <c r="D746" s="10"/>
      <c r="E746" s="10"/>
    </row>
    <row r="747" spans="2:5" ht="15.75" customHeight="1" x14ac:dyDescent="0.2">
      <c r="B747" s="10"/>
      <c r="C747" s="10"/>
      <c r="D747" s="10"/>
      <c r="E747" s="10"/>
    </row>
    <row r="748" spans="2:5" ht="15.75" customHeight="1" x14ac:dyDescent="0.2">
      <c r="B748" s="10"/>
      <c r="C748" s="10"/>
      <c r="D748" s="10"/>
      <c r="E748" s="10"/>
    </row>
    <row r="749" spans="2:5" ht="15.75" customHeight="1" x14ac:dyDescent="0.2">
      <c r="B749" s="10"/>
      <c r="C749" s="10"/>
      <c r="D749" s="10"/>
      <c r="E749" s="10"/>
    </row>
    <row r="750" spans="2:5" ht="15.75" customHeight="1" x14ac:dyDescent="0.2">
      <c r="B750" s="10"/>
      <c r="C750" s="10"/>
      <c r="D750" s="10"/>
      <c r="E750" s="10"/>
    </row>
    <row r="751" spans="2:5" ht="15.75" customHeight="1" x14ac:dyDescent="0.2">
      <c r="B751" s="10"/>
      <c r="C751" s="10"/>
      <c r="D751" s="10"/>
      <c r="E751" s="10"/>
    </row>
    <row r="752" spans="2:5" ht="15.75" customHeight="1" x14ac:dyDescent="0.2">
      <c r="B752" s="10"/>
      <c r="C752" s="10"/>
      <c r="D752" s="10"/>
      <c r="E752" s="10"/>
    </row>
    <row r="753" spans="2:5" ht="15.75" customHeight="1" x14ac:dyDescent="0.2">
      <c r="B753" s="10"/>
      <c r="C753" s="10"/>
      <c r="D753" s="10"/>
      <c r="E753" s="10"/>
    </row>
    <row r="754" spans="2:5" ht="15.75" customHeight="1" x14ac:dyDescent="0.2">
      <c r="B754" s="10"/>
      <c r="C754" s="10"/>
      <c r="D754" s="10"/>
      <c r="E754" s="10"/>
    </row>
    <row r="755" spans="2:5" ht="15.75" customHeight="1" x14ac:dyDescent="0.2">
      <c r="B755" s="10"/>
      <c r="C755" s="10"/>
      <c r="D755" s="10"/>
      <c r="E755" s="10"/>
    </row>
    <row r="756" spans="2:5" ht="15.75" customHeight="1" x14ac:dyDescent="0.2">
      <c r="B756" s="10"/>
      <c r="C756" s="10"/>
      <c r="D756" s="10"/>
      <c r="E756" s="10"/>
    </row>
    <row r="757" spans="2:5" ht="15.75" customHeight="1" x14ac:dyDescent="0.2">
      <c r="B757" s="10"/>
      <c r="C757" s="10"/>
      <c r="D757" s="10"/>
      <c r="E757" s="10"/>
    </row>
    <row r="758" spans="2:5" ht="15.75" customHeight="1" x14ac:dyDescent="0.2">
      <c r="B758" s="10"/>
      <c r="C758" s="10"/>
      <c r="D758" s="10"/>
      <c r="E758" s="10"/>
    </row>
    <row r="759" spans="2:5" ht="15.75" customHeight="1" x14ac:dyDescent="0.2">
      <c r="B759" s="10"/>
      <c r="C759" s="10"/>
      <c r="D759" s="10"/>
      <c r="E759" s="10"/>
    </row>
    <row r="760" spans="2:5" ht="15.75" customHeight="1" x14ac:dyDescent="0.2">
      <c r="B760" s="10"/>
      <c r="C760" s="10"/>
      <c r="D760" s="10"/>
      <c r="E760" s="10"/>
    </row>
    <row r="761" spans="2:5" ht="15.75" customHeight="1" x14ac:dyDescent="0.2">
      <c r="B761" s="10"/>
      <c r="C761" s="10"/>
      <c r="D761" s="10"/>
      <c r="E761" s="10"/>
    </row>
    <row r="762" spans="2:5" ht="15.75" customHeight="1" x14ac:dyDescent="0.2">
      <c r="B762" s="10"/>
      <c r="C762" s="10"/>
      <c r="D762" s="10"/>
      <c r="E762" s="10"/>
    </row>
    <row r="763" spans="2:5" ht="15.75" customHeight="1" x14ac:dyDescent="0.2">
      <c r="B763" s="10"/>
      <c r="C763" s="10"/>
      <c r="D763" s="10"/>
      <c r="E763" s="10"/>
    </row>
    <row r="764" spans="2:5" ht="15.75" customHeight="1" x14ac:dyDescent="0.2">
      <c r="B764" s="10"/>
      <c r="C764" s="10"/>
      <c r="D764" s="10"/>
      <c r="E764" s="10"/>
    </row>
    <row r="765" spans="2:5" ht="15.75" customHeight="1" x14ac:dyDescent="0.2">
      <c r="B765" s="10"/>
      <c r="C765" s="10"/>
      <c r="D765" s="10"/>
      <c r="E765" s="10"/>
    </row>
    <row r="766" spans="2:5" ht="15.75" customHeight="1" x14ac:dyDescent="0.2">
      <c r="B766" s="10"/>
      <c r="C766" s="10"/>
      <c r="D766" s="10"/>
      <c r="E766" s="10"/>
    </row>
    <row r="767" spans="2:5" ht="15.75" customHeight="1" x14ac:dyDescent="0.2">
      <c r="B767" s="10"/>
      <c r="C767" s="10"/>
      <c r="D767" s="10"/>
      <c r="E767" s="10"/>
    </row>
    <row r="768" spans="2:5" ht="15.75" customHeight="1" x14ac:dyDescent="0.2">
      <c r="B768" s="10"/>
      <c r="C768" s="10"/>
      <c r="D768" s="10"/>
      <c r="E768" s="10"/>
    </row>
    <row r="769" spans="2:5" ht="15.75" customHeight="1" x14ac:dyDescent="0.2">
      <c r="B769" s="10"/>
      <c r="C769" s="10"/>
      <c r="D769" s="10"/>
      <c r="E769" s="10"/>
    </row>
    <row r="770" spans="2:5" ht="15.75" customHeight="1" x14ac:dyDescent="0.2">
      <c r="B770" s="10"/>
      <c r="C770" s="10"/>
      <c r="D770" s="10"/>
      <c r="E770" s="10"/>
    </row>
    <row r="771" spans="2:5" ht="15.75" customHeight="1" x14ac:dyDescent="0.2">
      <c r="B771" s="10"/>
      <c r="C771" s="10"/>
      <c r="D771" s="10"/>
      <c r="E771" s="10"/>
    </row>
    <row r="772" spans="2:5" ht="15.75" customHeight="1" x14ac:dyDescent="0.2">
      <c r="B772" s="10"/>
      <c r="C772" s="10"/>
      <c r="D772" s="10"/>
      <c r="E772" s="10"/>
    </row>
    <row r="773" spans="2:5" ht="15.75" customHeight="1" x14ac:dyDescent="0.2">
      <c r="B773" s="10"/>
      <c r="C773" s="10"/>
      <c r="D773" s="10"/>
      <c r="E773" s="10"/>
    </row>
    <row r="774" spans="2:5" ht="15.75" customHeight="1" x14ac:dyDescent="0.2">
      <c r="B774" s="10"/>
      <c r="C774" s="10"/>
      <c r="D774" s="10"/>
      <c r="E774" s="10"/>
    </row>
    <row r="775" spans="2:5" ht="15.75" customHeight="1" x14ac:dyDescent="0.2">
      <c r="B775" s="10"/>
      <c r="C775" s="10"/>
      <c r="D775" s="10"/>
      <c r="E775" s="10"/>
    </row>
    <row r="776" spans="2:5" ht="15.75" customHeight="1" x14ac:dyDescent="0.2">
      <c r="B776" s="10"/>
      <c r="C776" s="10"/>
      <c r="D776" s="10"/>
      <c r="E776" s="10"/>
    </row>
    <row r="777" spans="2:5" ht="15.75" customHeight="1" x14ac:dyDescent="0.2">
      <c r="B777" s="10"/>
      <c r="C777" s="10"/>
      <c r="D777" s="10"/>
      <c r="E777" s="10"/>
    </row>
    <row r="778" spans="2:5" ht="15.75" customHeight="1" x14ac:dyDescent="0.2">
      <c r="B778" s="10"/>
      <c r="C778" s="10"/>
      <c r="D778" s="10"/>
      <c r="E778" s="10"/>
    </row>
    <row r="779" spans="2:5" ht="15.75" customHeight="1" x14ac:dyDescent="0.2">
      <c r="B779" s="10"/>
      <c r="C779" s="10"/>
      <c r="D779" s="10"/>
      <c r="E779" s="10"/>
    </row>
    <row r="780" spans="2:5" ht="15.75" customHeight="1" x14ac:dyDescent="0.2">
      <c r="B780" s="10"/>
      <c r="C780" s="10"/>
      <c r="D780" s="10"/>
      <c r="E780" s="10"/>
    </row>
    <row r="781" spans="2:5" ht="15.75" customHeight="1" x14ac:dyDescent="0.2">
      <c r="B781" s="10"/>
      <c r="C781" s="10"/>
      <c r="D781" s="10"/>
      <c r="E781" s="10"/>
    </row>
    <row r="782" spans="2:5" ht="15.75" customHeight="1" x14ac:dyDescent="0.2">
      <c r="B782" s="10"/>
      <c r="C782" s="10"/>
      <c r="D782" s="10"/>
      <c r="E782" s="10"/>
    </row>
    <row r="783" spans="2:5" ht="15.75" customHeight="1" x14ac:dyDescent="0.2">
      <c r="B783" s="10"/>
      <c r="C783" s="10"/>
      <c r="D783" s="10"/>
      <c r="E783" s="10"/>
    </row>
    <row r="784" spans="2:5" ht="15.75" customHeight="1" x14ac:dyDescent="0.2">
      <c r="B784" s="10"/>
      <c r="C784" s="10"/>
      <c r="D784" s="10"/>
      <c r="E784" s="10"/>
    </row>
    <row r="785" spans="2:5" ht="15.75" customHeight="1" x14ac:dyDescent="0.2">
      <c r="B785" s="10"/>
      <c r="C785" s="10"/>
      <c r="D785" s="10"/>
      <c r="E785" s="10"/>
    </row>
    <row r="786" spans="2:5" ht="15.75" customHeight="1" x14ac:dyDescent="0.2">
      <c r="B786" s="10"/>
      <c r="C786" s="10"/>
      <c r="D786" s="10"/>
      <c r="E786" s="10"/>
    </row>
    <row r="787" spans="2:5" ht="15.75" customHeight="1" x14ac:dyDescent="0.2">
      <c r="B787" s="10"/>
      <c r="C787" s="10"/>
      <c r="D787" s="10"/>
      <c r="E787" s="10"/>
    </row>
    <row r="788" spans="2:5" ht="15.75" customHeight="1" x14ac:dyDescent="0.2">
      <c r="B788" s="10"/>
      <c r="C788" s="10"/>
      <c r="D788" s="10"/>
      <c r="E788" s="10"/>
    </row>
    <row r="789" spans="2:5" ht="15.75" customHeight="1" x14ac:dyDescent="0.2">
      <c r="B789" s="10"/>
      <c r="C789" s="10"/>
      <c r="D789" s="10"/>
      <c r="E789" s="10"/>
    </row>
    <row r="790" spans="2:5" ht="15.75" customHeight="1" x14ac:dyDescent="0.2">
      <c r="B790" s="10"/>
      <c r="C790" s="10"/>
      <c r="D790" s="10"/>
      <c r="E790" s="10"/>
    </row>
    <row r="791" spans="2:5" ht="15.75" customHeight="1" x14ac:dyDescent="0.2">
      <c r="B791" s="10"/>
      <c r="C791" s="10"/>
      <c r="D791" s="10"/>
      <c r="E791" s="10"/>
    </row>
    <row r="792" spans="2:5" ht="15.75" customHeight="1" x14ac:dyDescent="0.2">
      <c r="B792" s="10"/>
      <c r="C792" s="10"/>
      <c r="D792" s="10"/>
      <c r="E792" s="10"/>
    </row>
    <row r="793" spans="2:5" ht="15.75" customHeight="1" x14ac:dyDescent="0.2">
      <c r="B793" s="10"/>
      <c r="C793" s="10"/>
      <c r="D793" s="10"/>
      <c r="E793" s="10"/>
    </row>
    <row r="794" spans="2:5" ht="15.75" customHeight="1" x14ac:dyDescent="0.2">
      <c r="B794" s="10"/>
      <c r="C794" s="10"/>
      <c r="D794" s="10"/>
      <c r="E794" s="10"/>
    </row>
    <row r="795" spans="2:5" ht="15.75" customHeight="1" x14ac:dyDescent="0.2">
      <c r="B795" s="10"/>
      <c r="C795" s="10"/>
      <c r="D795" s="10"/>
      <c r="E795" s="10"/>
    </row>
    <row r="796" spans="2:5" ht="15.75" customHeight="1" x14ac:dyDescent="0.2">
      <c r="B796" s="10"/>
      <c r="C796" s="10"/>
      <c r="D796" s="10"/>
      <c r="E796" s="10"/>
    </row>
    <row r="797" spans="2:5" ht="15.75" customHeight="1" x14ac:dyDescent="0.2">
      <c r="B797" s="10"/>
      <c r="C797" s="10"/>
      <c r="D797" s="10"/>
      <c r="E797" s="10"/>
    </row>
    <row r="798" spans="2:5" ht="15.75" customHeight="1" x14ac:dyDescent="0.2">
      <c r="B798" s="10"/>
      <c r="C798" s="10"/>
      <c r="D798" s="10"/>
      <c r="E798" s="10"/>
    </row>
    <row r="799" spans="2:5" ht="15.75" customHeight="1" x14ac:dyDescent="0.2">
      <c r="B799" s="10"/>
      <c r="C799" s="10"/>
      <c r="D799" s="10"/>
      <c r="E799" s="10"/>
    </row>
    <row r="800" spans="2:5" ht="15.75" customHeight="1" x14ac:dyDescent="0.2">
      <c r="B800" s="10"/>
      <c r="C800" s="10"/>
      <c r="D800" s="10"/>
      <c r="E800" s="10"/>
    </row>
    <row r="801" spans="2:5" ht="15.75" customHeight="1" x14ac:dyDescent="0.2">
      <c r="B801" s="10"/>
      <c r="C801" s="10"/>
      <c r="D801" s="10"/>
      <c r="E801" s="10"/>
    </row>
    <row r="802" spans="2:5" ht="15.75" customHeight="1" x14ac:dyDescent="0.2">
      <c r="B802" s="10"/>
      <c r="C802" s="10"/>
      <c r="D802" s="10"/>
      <c r="E802" s="10"/>
    </row>
    <row r="803" spans="2:5" ht="15.75" customHeight="1" x14ac:dyDescent="0.2">
      <c r="B803" s="10"/>
      <c r="C803" s="10"/>
      <c r="D803" s="10"/>
      <c r="E803" s="10"/>
    </row>
    <row r="804" spans="2:5" ht="15.75" customHeight="1" x14ac:dyDescent="0.2">
      <c r="B804" s="10"/>
      <c r="C804" s="10"/>
      <c r="D804" s="10"/>
      <c r="E804" s="10"/>
    </row>
    <row r="805" spans="2:5" ht="15.75" customHeight="1" x14ac:dyDescent="0.2">
      <c r="B805" s="10"/>
      <c r="C805" s="10"/>
      <c r="D805" s="10"/>
      <c r="E805" s="10"/>
    </row>
    <row r="806" spans="2:5" ht="15.75" customHeight="1" x14ac:dyDescent="0.2">
      <c r="B806" s="10"/>
      <c r="C806" s="10"/>
      <c r="D806" s="10"/>
      <c r="E806" s="10"/>
    </row>
    <row r="807" spans="2:5" ht="15.75" customHeight="1" x14ac:dyDescent="0.2">
      <c r="B807" s="10"/>
      <c r="C807" s="10"/>
      <c r="D807" s="10"/>
      <c r="E807" s="10"/>
    </row>
    <row r="808" spans="2:5" ht="15.75" customHeight="1" x14ac:dyDescent="0.2">
      <c r="B808" s="10"/>
      <c r="C808" s="10"/>
      <c r="D808" s="10"/>
      <c r="E808" s="10"/>
    </row>
    <row r="809" spans="2:5" ht="15.75" customHeight="1" x14ac:dyDescent="0.2">
      <c r="B809" s="10"/>
      <c r="C809" s="10"/>
      <c r="D809" s="10"/>
      <c r="E809" s="10"/>
    </row>
    <row r="810" spans="2:5" ht="15.75" customHeight="1" x14ac:dyDescent="0.2">
      <c r="B810" s="10"/>
      <c r="C810" s="10"/>
      <c r="D810" s="10"/>
      <c r="E810" s="10"/>
    </row>
    <row r="811" spans="2:5" ht="15.75" customHeight="1" x14ac:dyDescent="0.2">
      <c r="B811" s="10"/>
      <c r="C811" s="10"/>
      <c r="D811" s="10"/>
      <c r="E811" s="10"/>
    </row>
    <row r="812" spans="2:5" ht="15.75" customHeight="1" x14ac:dyDescent="0.2">
      <c r="B812" s="10"/>
      <c r="C812" s="10"/>
      <c r="D812" s="10"/>
      <c r="E812" s="10"/>
    </row>
    <row r="813" spans="2:5" ht="15.75" customHeight="1" x14ac:dyDescent="0.2">
      <c r="B813" s="10"/>
      <c r="C813" s="10"/>
      <c r="D813" s="10"/>
      <c r="E813" s="10"/>
    </row>
    <row r="814" spans="2:5" ht="15.75" customHeight="1" x14ac:dyDescent="0.2">
      <c r="B814" s="10"/>
      <c r="C814" s="10"/>
      <c r="D814" s="10"/>
      <c r="E814" s="10"/>
    </row>
    <row r="815" spans="2:5" ht="15.75" customHeight="1" x14ac:dyDescent="0.2">
      <c r="B815" s="10"/>
      <c r="C815" s="10"/>
      <c r="D815" s="10"/>
      <c r="E815" s="10"/>
    </row>
    <row r="816" spans="2:5" ht="15.75" customHeight="1" x14ac:dyDescent="0.2">
      <c r="B816" s="10"/>
      <c r="C816" s="10"/>
      <c r="D816" s="10"/>
      <c r="E816" s="10"/>
    </row>
    <row r="817" spans="2:5" ht="15.75" customHeight="1" x14ac:dyDescent="0.2">
      <c r="B817" s="10"/>
      <c r="C817" s="10"/>
      <c r="D817" s="10"/>
      <c r="E817" s="10"/>
    </row>
    <row r="818" spans="2:5" ht="15.75" customHeight="1" x14ac:dyDescent="0.2">
      <c r="B818" s="10"/>
      <c r="C818" s="10"/>
      <c r="D818" s="10"/>
      <c r="E818" s="10"/>
    </row>
    <row r="819" spans="2:5" ht="15.75" customHeight="1" x14ac:dyDescent="0.2">
      <c r="B819" s="10"/>
      <c r="C819" s="10"/>
      <c r="D819" s="10"/>
      <c r="E819" s="10"/>
    </row>
    <row r="820" spans="2:5" ht="15.75" customHeight="1" x14ac:dyDescent="0.2">
      <c r="B820" s="10"/>
      <c r="C820" s="10"/>
      <c r="D820" s="10"/>
      <c r="E820" s="10"/>
    </row>
    <row r="821" spans="2:5" ht="15.75" customHeight="1" x14ac:dyDescent="0.2">
      <c r="B821" s="10"/>
      <c r="C821" s="10"/>
      <c r="D821" s="10"/>
      <c r="E821" s="10"/>
    </row>
    <row r="822" spans="2:5" ht="15.75" customHeight="1" x14ac:dyDescent="0.2">
      <c r="B822" s="10"/>
      <c r="C822" s="10"/>
      <c r="D822" s="10"/>
      <c r="E822" s="10"/>
    </row>
    <row r="823" spans="2:5" ht="15.75" customHeight="1" x14ac:dyDescent="0.2">
      <c r="B823" s="10"/>
      <c r="C823" s="10"/>
      <c r="D823" s="10"/>
      <c r="E823" s="10"/>
    </row>
    <row r="824" spans="2:5" ht="15.75" customHeight="1" x14ac:dyDescent="0.2">
      <c r="B824" s="10"/>
      <c r="C824" s="10"/>
      <c r="D824" s="10"/>
      <c r="E824" s="10"/>
    </row>
    <row r="825" spans="2:5" ht="15.75" customHeight="1" x14ac:dyDescent="0.2">
      <c r="B825" s="10"/>
      <c r="C825" s="10"/>
      <c r="D825" s="10"/>
      <c r="E825" s="10"/>
    </row>
    <row r="826" spans="2:5" ht="15.75" customHeight="1" x14ac:dyDescent="0.2">
      <c r="B826" s="10"/>
      <c r="C826" s="10"/>
      <c r="D826" s="10"/>
      <c r="E826" s="10"/>
    </row>
    <row r="827" spans="2:5" ht="15.75" customHeight="1" x14ac:dyDescent="0.2">
      <c r="B827" s="10"/>
      <c r="C827" s="10"/>
      <c r="D827" s="10"/>
      <c r="E827" s="10"/>
    </row>
    <row r="828" spans="2:5" ht="15.75" customHeight="1" x14ac:dyDescent="0.2">
      <c r="B828" s="10"/>
      <c r="C828" s="10"/>
      <c r="D828" s="10"/>
      <c r="E828" s="10"/>
    </row>
    <row r="829" spans="2:5" ht="15.75" customHeight="1" x14ac:dyDescent="0.2">
      <c r="B829" s="10"/>
      <c r="C829" s="10"/>
      <c r="D829" s="10"/>
      <c r="E829" s="10"/>
    </row>
    <row r="830" spans="2:5" ht="15.75" customHeight="1" x14ac:dyDescent="0.2">
      <c r="B830" s="10"/>
      <c r="C830" s="10"/>
      <c r="D830" s="10"/>
      <c r="E830" s="10"/>
    </row>
    <row r="831" spans="2:5" ht="15.75" customHeight="1" x14ac:dyDescent="0.2">
      <c r="B831" s="10"/>
      <c r="C831" s="10"/>
      <c r="D831" s="10"/>
      <c r="E831" s="10"/>
    </row>
    <row r="832" spans="2:5" ht="15.75" customHeight="1" x14ac:dyDescent="0.2">
      <c r="B832" s="10"/>
      <c r="C832" s="10"/>
      <c r="D832" s="10"/>
      <c r="E832" s="10"/>
    </row>
    <row r="833" spans="2:5" ht="15.75" customHeight="1" x14ac:dyDescent="0.2">
      <c r="B833" s="10"/>
      <c r="C833" s="10"/>
      <c r="D833" s="10"/>
      <c r="E833" s="10"/>
    </row>
    <row r="834" spans="2:5" ht="15.75" customHeight="1" x14ac:dyDescent="0.2">
      <c r="B834" s="10"/>
      <c r="C834" s="10"/>
      <c r="D834" s="10"/>
      <c r="E834" s="10"/>
    </row>
    <row r="835" spans="2:5" ht="15.75" customHeight="1" x14ac:dyDescent="0.2">
      <c r="B835" s="10"/>
      <c r="C835" s="10"/>
      <c r="D835" s="10"/>
      <c r="E835" s="10"/>
    </row>
    <row r="836" spans="2:5" ht="15.75" customHeight="1" x14ac:dyDescent="0.2">
      <c r="B836" s="10"/>
      <c r="C836" s="10"/>
      <c r="D836" s="10"/>
      <c r="E836" s="10"/>
    </row>
    <row r="837" spans="2:5" ht="15.75" customHeight="1" x14ac:dyDescent="0.2">
      <c r="B837" s="10"/>
      <c r="C837" s="10"/>
      <c r="D837" s="10"/>
      <c r="E837" s="10"/>
    </row>
    <row r="838" spans="2:5" ht="15.75" customHeight="1" x14ac:dyDescent="0.2">
      <c r="B838" s="10"/>
      <c r="C838" s="10"/>
      <c r="D838" s="10"/>
      <c r="E838" s="10"/>
    </row>
    <row r="839" spans="2:5" ht="15.75" customHeight="1" x14ac:dyDescent="0.2">
      <c r="B839" s="10"/>
      <c r="C839" s="10"/>
      <c r="D839" s="10"/>
      <c r="E839" s="10"/>
    </row>
    <row r="840" spans="2:5" ht="15.75" customHeight="1" x14ac:dyDescent="0.2">
      <c r="B840" s="10"/>
      <c r="C840" s="10"/>
      <c r="D840" s="10"/>
      <c r="E840" s="10"/>
    </row>
    <row r="841" spans="2:5" ht="15.75" customHeight="1" x14ac:dyDescent="0.2">
      <c r="B841" s="10"/>
      <c r="C841" s="10"/>
      <c r="D841" s="10"/>
      <c r="E841" s="10"/>
    </row>
    <row r="842" spans="2:5" ht="15.75" customHeight="1" x14ac:dyDescent="0.2">
      <c r="B842" s="10"/>
      <c r="C842" s="10"/>
      <c r="D842" s="10"/>
      <c r="E842" s="10"/>
    </row>
    <row r="843" spans="2:5" ht="15.75" customHeight="1" x14ac:dyDescent="0.2">
      <c r="B843" s="10"/>
      <c r="C843" s="10"/>
      <c r="D843" s="10"/>
      <c r="E843" s="10"/>
    </row>
    <row r="844" spans="2:5" ht="15.75" customHeight="1" x14ac:dyDescent="0.2">
      <c r="B844" s="10"/>
      <c r="C844" s="10"/>
      <c r="D844" s="10"/>
      <c r="E844" s="10"/>
    </row>
    <row r="845" spans="2:5" ht="15.75" customHeight="1" x14ac:dyDescent="0.2">
      <c r="B845" s="10"/>
      <c r="C845" s="10"/>
      <c r="D845" s="10"/>
      <c r="E845" s="10"/>
    </row>
    <row r="846" spans="2:5" ht="15.75" customHeight="1" x14ac:dyDescent="0.2">
      <c r="B846" s="10"/>
      <c r="C846" s="10"/>
      <c r="D846" s="10"/>
      <c r="E846" s="10"/>
    </row>
    <row r="847" spans="2:5" ht="15.75" customHeight="1" x14ac:dyDescent="0.2">
      <c r="B847" s="10"/>
      <c r="C847" s="10"/>
      <c r="D847" s="10"/>
      <c r="E847" s="10"/>
    </row>
    <row r="848" spans="2:5" ht="15.75" customHeight="1" x14ac:dyDescent="0.2">
      <c r="B848" s="10"/>
      <c r="C848" s="10"/>
      <c r="D848" s="10"/>
      <c r="E848" s="10"/>
    </row>
    <row r="849" spans="2:5" ht="15.75" customHeight="1" x14ac:dyDescent="0.2">
      <c r="B849" s="10"/>
      <c r="C849" s="10"/>
      <c r="D849" s="10"/>
      <c r="E849" s="10"/>
    </row>
    <row r="850" spans="2:5" ht="15.75" customHeight="1" x14ac:dyDescent="0.2">
      <c r="B850" s="10"/>
      <c r="C850" s="10"/>
      <c r="D850" s="10"/>
      <c r="E850" s="10"/>
    </row>
    <row r="851" spans="2:5" ht="15.75" customHeight="1" x14ac:dyDescent="0.2">
      <c r="B851" s="10"/>
      <c r="C851" s="10"/>
      <c r="D851" s="10"/>
      <c r="E851" s="10"/>
    </row>
    <row r="852" spans="2:5" ht="15.75" customHeight="1" x14ac:dyDescent="0.2">
      <c r="B852" s="10"/>
      <c r="C852" s="10"/>
      <c r="D852" s="10"/>
      <c r="E852" s="10"/>
    </row>
    <row r="853" spans="2:5" ht="15.75" customHeight="1" x14ac:dyDescent="0.2">
      <c r="B853" s="10"/>
      <c r="C853" s="10"/>
      <c r="D853" s="10"/>
      <c r="E853" s="10"/>
    </row>
    <row r="854" spans="2:5" ht="15.75" customHeight="1" x14ac:dyDescent="0.2">
      <c r="B854" s="10"/>
      <c r="C854" s="10"/>
      <c r="D854" s="10"/>
      <c r="E854" s="10"/>
    </row>
    <row r="855" spans="2:5" ht="15.75" customHeight="1" x14ac:dyDescent="0.2">
      <c r="B855" s="10"/>
      <c r="C855" s="10"/>
      <c r="D855" s="10"/>
      <c r="E855" s="10"/>
    </row>
    <row r="856" spans="2:5" ht="15.75" customHeight="1" x14ac:dyDescent="0.2">
      <c r="B856" s="10"/>
      <c r="C856" s="10"/>
      <c r="D856" s="10"/>
      <c r="E856" s="10"/>
    </row>
    <row r="857" spans="2:5" ht="15.75" customHeight="1" x14ac:dyDescent="0.2">
      <c r="B857" s="10"/>
      <c r="C857" s="10"/>
      <c r="D857" s="10"/>
      <c r="E857" s="10"/>
    </row>
    <row r="858" spans="2:5" ht="15.75" customHeight="1" x14ac:dyDescent="0.2">
      <c r="B858" s="10"/>
      <c r="C858" s="10"/>
      <c r="D858" s="10"/>
      <c r="E858" s="10"/>
    </row>
    <row r="859" spans="2:5" ht="15.75" customHeight="1" x14ac:dyDescent="0.2">
      <c r="B859" s="10"/>
      <c r="C859" s="10"/>
      <c r="D859" s="10"/>
      <c r="E859" s="10"/>
    </row>
    <row r="860" spans="2:5" ht="15.75" customHeight="1" x14ac:dyDescent="0.2">
      <c r="B860" s="10"/>
      <c r="C860" s="10"/>
      <c r="D860" s="10"/>
      <c r="E860" s="10"/>
    </row>
    <row r="861" spans="2:5" ht="15.75" customHeight="1" x14ac:dyDescent="0.2">
      <c r="B861" s="10"/>
      <c r="C861" s="10"/>
      <c r="D861" s="10"/>
      <c r="E861" s="10"/>
    </row>
    <row r="862" spans="2:5" ht="15.75" customHeight="1" x14ac:dyDescent="0.2">
      <c r="B862" s="10"/>
      <c r="C862" s="10"/>
      <c r="D862" s="10"/>
      <c r="E862" s="10"/>
    </row>
    <row r="863" spans="2:5" ht="15.75" customHeight="1" x14ac:dyDescent="0.2">
      <c r="B863" s="10"/>
      <c r="C863" s="10"/>
      <c r="D863" s="10"/>
      <c r="E863" s="10"/>
    </row>
    <row r="864" spans="2:5" ht="15.75" customHeight="1" x14ac:dyDescent="0.2">
      <c r="B864" s="10"/>
      <c r="C864" s="10"/>
      <c r="D864" s="10"/>
      <c r="E864" s="10"/>
    </row>
    <row r="865" spans="2:5" ht="15.75" customHeight="1" x14ac:dyDescent="0.2">
      <c r="B865" s="10"/>
      <c r="C865" s="10"/>
      <c r="D865" s="10"/>
      <c r="E865" s="10"/>
    </row>
    <row r="866" spans="2:5" ht="15.75" customHeight="1" x14ac:dyDescent="0.2">
      <c r="B866" s="10"/>
      <c r="C866" s="10"/>
      <c r="D866" s="10"/>
      <c r="E866" s="10"/>
    </row>
    <row r="867" spans="2:5" ht="15.75" customHeight="1" x14ac:dyDescent="0.2">
      <c r="B867" s="10"/>
      <c r="C867" s="10"/>
      <c r="D867" s="10"/>
      <c r="E867" s="10"/>
    </row>
    <row r="868" spans="2:5" ht="15.75" customHeight="1" x14ac:dyDescent="0.2">
      <c r="B868" s="10"/>
      <c r="C868" s="10"/>
      <c r="D868" s="10"/>
      <c r="E868" s="10"/>
    </row>
    <row r="869" spans="2:5" ht="15.75" customHeight="1" x14ac:dyDescent="0.2">
      <c r="B869" s="10"/>
      <c r="C869" s="10"/>
      <c r="D869" s="10"/>
      <c r="E869" s="10"/>
    </row>
    <row r="870" spans="2:5" ht="15.75" customHeight="1" x14ac:dyDescent="0.2">
      <c r="B870" s="10"/>
      <c r="C870" s="10"/>
      <c r="D870" s="10"/>
      <c r="E870" s="10"/>
    </row>
    <row r="871" spans="2:5" ht="15.75" customHeight="1" x14ac:dyDescent="0.2">
      <c r="B871" s="10"/>
      <c r="C871" s="10"/>
      <c r="D871" s="10"/>
      <c r="E871" s="10"/>
    </row>
    <row r="872" spans="2:5" ht="15.75" customHeight="1" x14ac:dyDescent="0.2">
      <c r="B872" s="10"/>
      <c r="C872" s="10"/>
      <c r="D872" s="10"/>
      <c r="E872" s="10"/>
    </row>
    <row r="873" spans="2:5" ht="15.75" customHeight="1" x14ac:dyDescent="0.2">
      <c r="B873" s="10"/>
      <c r="C873" s="10"/>
      <c r="D873" s="10"/>
      <c r="E873" s="10"/>
    </row>
    <row r="874" spans="2:5" ht="15.75" customHeight="1" x14ac:dyDescent="0.2">
      <c r="B874" s="10"/>
      <c r="C874" s="10"/>
      <c r="D874" s="10"/>
      <c r="E874" s="10"/>
    </row>
    <row r="875" spans="2:5" ht="15.75" customHeight="1" x14ac:dyDescent="0.2">
      <c r="B875" s="10"/>
      <c r="C875" s="10"/>
      <c r="D875" s="10"/>
      <c r="E875" s="10"/>
    </row>
    <row r="876" spans="2:5" ht="15.75" customHeight="1" x14ac:dyDescent="0.2">
      <c r="B876" s="10"/>
      <c r="C876" s="10"/>
      <c r="D876" s="10"/>
      <c r="E876" s="10"/>
    </row>
    <row r="877" spans="2:5" ht="15.75" customHeight="1" x14ac:dyDescent="0.2">
      <c r="B877" s="10"/>
      <c r="C877" s="10"/>
      <c r="D877" s="10"/>
      <c r="E877" s="10"/>
    </row>
    <row r="878" spans="2:5" ht="15.75" customHeight="1" x14ac:dyDescent="0.2">
      <c r="B878" s="10"/>
      <c r="C878" s="10"/>
      <c r="D878" s="10"/>
      <c r="E878" s="10"/>
    </row>
    <row r="879" spans="2:5" ht="15.75" customHeight="1" x14ac:dyDescent="0.2">
      <c r="B879" s="10"/>
      <c r="C879" s="10"/>
      <c r="D879" s="10"/>
      <c r="E879" s="10"/>
    </row>
    <row r="880" spans="2:5" ht="15.75" customHeight="1" x14ac:dyDescent="0.2">
      <c r="B880" s="10"/>
      <c r="C880" s="10"/>
      <c r="D880" s="10"/>
      <c r="E880" s="10"/>
    </row>
    <row r="881" spans="2:5" ht="15.75" customHeight="1" x14ac:dyDescent="0.2">
      <c r="B881" s="10"/>
      <c r="C881" s="10"/>
      <c r="D881" s="10"/>
      <c r="E881" s="10"/>
    </row>
    <row r="882" spans="2:5" ht="15.75" customHeight="1" x14ac:dyDescent="0.2">
      <c r="B882" s="10"/>
      <c r="C882" s="10"/>
      <c r="D882" s="10"/>
      <c r="E882" s="10"/>
    </row>
    <row r="883" spans="2:5" ht="15.75" customHeight="1" x14ac:dyDescent="0.2">
      <c r="B883" s="10"/>
      <c r="C883" s="10"/>
      <c r="D883" s="10"/>
      <c r="E883" s="10"/>
    </row>
    <row r="884" spans="2:5" ht="15.75" customHeight="1" x14ac:dyDescent="0.2">
      <c r="B884" s="10"/>
      <c r="C884" s="10"/>
      <c r="D884" s="10"/>
      <c r="E884" s="10"/>
    </row>
    <row r="885" spans="2:5" ht="15.75" customHeight="1" x14ac:dyDescent="0.2">
      <c r="B885" s="10"/>
      <c r="C885" s="10"/>
      <c r="D885" s="10"/>
      <c r="E885" s="10"/>
    </row>
    <row r="886" spans="2:5" ht="15.75" customHeight="1" x14ac:dyDescent="0.2">
      <c r="B886" s="10"/>
      <c r="C886" s="10"/>
      <c r="D886" s="10"/>
      <c r="E886" s="10"/>
    </row>
    <row r="887" spans="2:5" ht="15.75" customHeight="1" x14ac:dyDescent="0.2">
      <c r="B887" s="10"/>
      <c r="C887" s="10"/>
      <c r="D887" s="10"/>
      <c r="E887" s="10"/>
    </row>
    <row r="888" spans="2:5" ht="15.75" customHeight="1" x14ac:dyDescent="0.2">
      <c r="B888" s="10"/>
      <c r="C888" s="10"/>
      <c r="D888" s="10"/>
      <c r="E888" s="10"/>
    </row>
    <row r="889" spans="2:5" ht="15.75" customHeight="1" x14ac:dyDescent="0.2">
      <c r="B889" s="10"/>
      <c r="C889" s="10"/>
      <c r="D889" s="10"/>
      <c r="E889" s="10"/>
    </row>
    <row r="890" spans="2:5" ht="15.75" customHeight="1" x14ac:dyDescent="0.2">
      <c r="B890" s="10"/>
      <c r="C890" s="10"/>
      <c r="D890" s="10"/>
      <c r="E890" s="10"/>
    </row>
    <row r="891" spans="2:5" ht="15.75" customHeight="1" x14ac:dyDescent="0.2">
      <c r="B891" s="10"/>
      <c r="C891" s="10"/>
      <c r="D891" s="10"/>
      <c r="E891" s="10"/>
    </row>
    <row r="892" spans="2:5" ht="15.75" customHeight="1" x14ac:dyDescent="0.2">
      <c r="B892" s="10"/>
      <c r="C892" s="10"/>
      <c r="D892" s="10"/>
      <c r="E892" s="10"/>
    </row>
    <row r="893" spans="2:5" ht="15.75" customHeight="1" x14ac:dyDescent="0.2">
      <c r="B893" s="10"/>
      <c r="C893" s="10"/>
      <c r="D893" s="10"/>
      <c r="E893" s="10"/>
    </row>
    <row r="894" spans="2:5" ht="15.75" customHeight="1" x14ac:dyDescent="0.2">
      <c r="B894" s="10"/>
      <c r="C894" s="10"/>
      <c r="D894" s="10"/>
      <c r="E894" s="10"/>
    </row>
    <row r="895" spans="2:5" ht="15.75" customHeight="1" x14ac:dyDescent="0.2">
      <c r="B895" s="10"/>
      <c r="C895" s="10"/>
      <c r="D895" s="10"/>
      <c r="E895" s="10"/>
    </row>
    <row r="896" spans="2:5" ht="15.75" customHeight="1" x14ac:dyDescent="0.2">
      <c r="B896" s="10"/>
      <c r="C896" s="10"/>
      <c r="D896" s="10"/>
      <c r="E896" s="10"/>
    </row>
    <row r="897" spans="2:5" ht="15.75" customHeight="1" x14ac:dyDescent="0.2">
      <c r="B897" s="10"/>
      <c r="C897" s="10"/>
      <c r="D897" s="10"/>
      <c r="E897" s="10"/>
    </row>
    <row r="898" spans="2:5" ht="15.75" customHeight="1" x14ac:dyDescent="0.2">
      <c r="B898" s="10"/>
      <c r="C898" s="10"/>
      <c r="D898" s="10"/>
      <c r="E898" s="10"/>
    </row>
    <row r="899" spans="2:5" ht="15.75" customHeight="1" x14ac:dyDescent="0.2">
      <c r="B899" s="10"/>
      <c r="C899" s="10"/>
      <c r="D899" s="10"/>
      <c r="E899" s="10"/>
    </row>
    <row r="900" spans="2:5" ht="15.75" customHeight="1" x14ac:dyDescent="0.2">
      <c r="B900" s="10"/>
      <c r="C900" s="10"/>
      <c r="D900" s="10"/>
      <c r="E900" s="10"/>
    </row>
    <row r="901" spans="2:5" ht="15.75" customHeight="1" x14ac:dyDescent="0.2">
      <c r="B901" s="10"/>
      <c r="C901" s="10"/>
      <c r="D901" s="10"/>
      <c r="E901" s="10"/>
    </row>
    <row r="902" spans="2:5" ht="15.75" customHeight="1" x14ac:dyDescent="0.2">
      <c r="B902" s="10"/>
      <c r="C902" s="10"/>
      <c r="D902" s="10"/>
      <c r="E902" s="10"/>
    </row>
    <row r="903" spans="2:5" ht="15.75" customHeight="1" x14ac:dyDescent="0.2">
      <c r="B903" s="10"/>
      <c r="C903" s="10"/>
      <c r="D903" s="10"/>
      <c r="E903" s="10"/>
    </row>
    <row r="904" spans="2:5" ht="15.75" customHeight="1" x14ac:dyDescent="0.2">
      <c r="B904" s="10"/>
      <c r="C904" s="10"/>
      <c r="D904" s="10"/>
      <c r="E904" s="10"/>
    </row>
    <row r="905" spans="2:5" ht="15.75" customHeight="1" x14ac:dyDescent="0.2">
      <c r="B905" s="10"/>
      <c r="C905" s="10"/>
      <c r="D905" s="10"/>
      <c r="E905" s="10"/>
    </row>
    <row r="906" spans="2:5" ht="15.75" customHeight="1" x14ac:dyDescent="0.2">
      <c r="B906" s="10"/>
      <c r="C906" s="10"/>
      <c r="D906" s="10"/>
      <c r="E906" s="10"/>
    </row>
    <row r="907" spans="2:5" ht="15.75" customHeight="1" x14ac:dyDescent="0.2">
      <c r="B907" s="10"/>
      <c r="C907" s="10"/>
      <c r="D907" s="10"/>
      <c r="E907" s="10"/>
    </row>
    <row r="908" spans="2:5" ht="15.75" customHeight="1" x14ac:dyDescent="0.2">
      <c r="B908" s="10"/>
      <c r="C908" s="10"/>
      <c r="D908" s="10"/>
      <c r="E908" s="10"/>
    </row>
    <row r="909" spans="2:5" ht="15.75" customHeight="1" x14ac:dyDescent="0.2">
      <c r="B909" s="10"/>
      <c r="C909" s="10"/>
      <c r="D909" s="10"/>
      <c r="E909" s="10"/>
    </row>
    <row r="910" spans="2:5" ht="15.75" customHeight="1" x14ac:dyDescent="0.2">
      <c r="B910" s="10"/>
      <c r="C910" s="10"/>
      <c r="D910" s="10"/>
      <c r="E910" s="10"/>
    </row>
    <row r="911" spans="2:5" ht="15.75" customHeight="1" x14ac:dyDescent="0.2">
      <c r="B911" s="10"/>
      <c r="C911" s="10"/>
      <c r="D911" s="10"/>
      <c r="E911" s="10"/>
    </row>
    <row r="912" spans="2:5" ht="15.75" customHeight="1" x14ac:dyDescent="0.2">
      <c r="B912" s="10"/>
      <c r="C912" s="10"/>
      <c r="D912" s="10"/>
      <c r="E912" s="10"/>
    </row>
    <row r="913" spans="2:5" ht="15.75" customHeight="1" x14ac:dyDescent="0.2">
      <c r="B913" s="10"/>
      <c r="C913" s="10"/>
      <c r="D913" s="10"/>
      <c r="E913" s="10"/>
    </row>
    <row r="914" spans="2:5" ht="15.75" customHeight="1" x14ac:dyDescent="0.2">
      <c r="B914" s="10"/>
      <c r="C914" s="10"/>
      <c r="D914" s="10"/>
      <c r="E914" s="10"/>
    </row>
    <row r="915" spans="2:5" ht="15.75" customHeight="1" x14ac:dyDescent="0.2">
      <c r="B915" s="10"/>
      <c r="C915" s="10"/>
      <c r="D915" s="10"/>
      <c r="E915" s="10"/>
    </row>
    <row r="916" spans="2:5" ht="15.75" customHeight="1" x14ac:dyDescent="0.2">
      <c r="B916" s="10"/>
      <c r="C916" s="10"/>
      <c r="D916" s="10"/>
      <c r="E916" s="10"/>
    </row>
    <row r="917" spans="2:5" ht="15.75" customHeight="1" x14ac:dyDescent="0.2">
      <c r="B917" s="10"/>
      <c r="C917" s="10"/>
      <c r="D917" s="10"/>
      <c r="E917" s="10"/>
    </row>
    <row r="918" spans="2:5" ht="15.75" customHeight="1" x14ac:dyDescent="0.2">
      <c r="B918" s="10"/>
      <c r="C918" s="10"/>
      <c r="D918" s="10"/>
      <c r="E918" s="10"/>
    </row>
    <row r="919" spans="2:5" ht="15.75" customHeight="1" x14ac:dyDescent="0.2">
      <c r="B919" s="10"/>
      <c r="C919" s="10"/>
      <c r="D919" s="10"/>
      <c r="E919" s="10"/>
    </row>
    <row r="920" spans="2:5" ht="15.75" customHeight="1" x14ac:dyDescent="0.2">
      <c r="B920" s="10"/>
      <c r="C920" s="10"/>
      <c r="D920" s="10"/>
      <c r="E920" s="10"/>
    </row>
    <row r="921" spans="2:5" ht="15.75" customHeight="1" x14ac:dyDescent="0.2">
      <c r="B921" s="10"/>
      <c r="C921" s="10"/>
      <c r="D921" s="10"/>
      <c r="E921" s="10"/>
    </row>
    <row r="922" spans="2:5" ht="15.75" customHeight="1" x14ac:dyDescent="0.2">
      <c r="B922" s="10"/>
      <c r="C922" s="10"/>
      <c r="D922" s="10"/>
      <c r="E922" s="10"/>
    </row>
    <row r="923" spans="2:5" ht="15.75" customHeight="1" x14ac:dyDescent="0.2">
      <c r="B923" s="10"/>
      <c r="C923" s="10"/>
      <c r="D923" s="10"/>
      <c r="E923" s="10"/>
    </row>
    <row r="924" spans="2:5" ht="15.75" customHeight="1" x14ac:dyDescent="0.2">
      <c r="B924" s="10"/>
      <c r="C924" s="10"/>
      <c r="D924" s="10"/>
      <c r="E924" s="10"/>
    </row>
    <row r="925" spans="2:5" ht="15.75" customHeight="1" x14ac:dyDescent="0.2">
      <c r="B925" s="10"/>
      <c r="C925" s="10"/>
      <c r="D925" s="10"/>
      <c r="E925" s="10"/>
    </row>
    <row r="926" spans="2:5" ht="15.75" customHeight="1" x14ac:dyDescent="0.2">
      <c r="B926" s="10"/>
      <c r="C926" s="10"/>
      <c r="D926" s="10"/>
      <c r="E926" s="10"/>
    </row>
    <row r="927" spans="2:5" ht="15.75" customHeight="1" x14ac:dyDescent="0.2">
      <c r="B927" s="10"/>
      <c r="C927" s="10"/>
      <c r="D927" s="10"/>
      <c r="E927" s="10"/>
    </row>
    <row r="928" spans="2:5" ht="15.75" customHeight="1" x14ac:dyDescent="0.2">
      <c r="B928" s="10"/>
      <c r="C928" s="10"/>
      <c r="D928" s="10"/>
      <c r="E928" s="10"/>
    </row>
    <row r="929" spans="2:5" ht="15.75" customHeight="1" x14ac:dyDescent="0.2">
      <c r="B929" s="10"/>
      <c r="C929" s="10"/>
      <c r="D929" s="10"/>
      <c r="E929" s="10"/>
    </row>
    <row r="930" spans="2:5" ht="15.75" customHeight="1" x14ac:dyDescent="0.2">
      <c r="B930" s="10"/>
      <c r="C930" s="10"/>
      <c r="D930" s="10"/>
      <c r="E930" s="10"/>
    </row>
    <row r="931" spans="2:5" ht="15.75" customHeight="1" x14ac:dyDescent="0.2">
      <c r="B931" s="10"/>
      <c r="C931" s="10"/>
      <c r="D931" s="10"/>
      <c r="E931" s="10"/>
    </row>
    <row r="932" spans="2:5" ht="15.75" customHeight="1" x14ac:dyDescent="0.2">
      <c r="B932" s="10"/>
      <c r="C932" s="10"/>
      <c r="D932" s="10"/>
      <c r="E932" s="10"/>
    </row>
    <row r="933" spans="2:5" ht="15.75" customHeight="1" x14ac:dyDescent="0.2">
      <c r="B933" s="10"/>
      <c r="C933" s="10"/>
      <c r="D933" s="10"/>
      <c r="E933" s="10"/>
    </row>
    <row r="934" spans="2:5" ht="15.75" customHeight="1" x14ac:dyDescent="0.2">
      <c r="B934" s="10"/>
      <c r="C934" s="10"/>
      <c r="D934" s="10"/>
      <c r="E934" s="10"/>
    </row>
    <row r="935" spans="2:5" ht="15.75" customHeight="1" x14ac:dyDescent="0.2">
      <c r="B935" s="10"/>
      <c r="C935" s="10"/>
      <c r="D935" s="10"/>
      <c r="E935" s="10"/>
    </row>
    <row r="936" spans="2:5" ht="15.75" customHeight="1" x14ac:dyDescent="0.2">
      <c r="B936" s="10"/>
      <c r="C936" s="10"/>
      <c r="D936" s="10"/>
      <c r="E936" s="10"/>
    </row>
    <row r="937" spans="2:5" ht="15.75" customHeight="1" x14ac:dyDescent="0.2">
      <c r="B937" s="10"/>
      <c r="C937" s="10"/>
      <c r="D937" s="10"/>
      <c r="E937" s="10"/>
    </row>
    <row r="938" spans="2:5" ht="15.75" customHeight="1" x14ac:dyDescent="0.2">
      <c r="B938" s="10"/>
      <c r="C938" s="10"/>
      <c r="D938" s="10"/>
      <c r="E938" s="10"/>
    </row>
    <row r="939" spans="2:5" ht="15.75" customHeight="1" x14ac:dyDescent="0.2">
      <c r="B939" s="10"/>
      <c r="C939" s="10"/>
      <c r="D939" s="10"/>
      <c r="E939" s="10"/>
    </row>
    <row r="940" spans="2:5" ht="15.75" customHeight="1" x14ac:dyDescent="0.2">
      <c r="B940" s="10"/>
      <c r="C940" s="10"/>
      <c r="D940" s="10"/>
      <c r="E940" s="10"/>
    </row>
    <row r="941" spans="2:5" ht="15.75" customHeight="1" x14ac:dyDescent="0.2">
      <c r="B941" s="10"/>
      <c r="C941" s="10"/>
      <c r="D941" s="10"/>
      <c r="E941" s="10"/>
    </row>
    <row r="942" spans="2:5" ht="15.75" customHeight="1" x14ac:dyDescent="0.2">
      <c r="B942" s="10"/>
      <c r="C942" s="10"/>
      <c r="D942" s="10"/>
      <c r="E942" s="10"/>
    </row>
    <row r="943" spans="2:5" ht="15.75" customHeight="1" x14ac:dyDescent="0.2">
      <c r="B943" s="10"/>
      <c r="C943" s="10"/>
      <c r="D943" s="10"/>
      <c r="E943" s="10"/>
    </row>
    <row r="944" spans="2:5" ht="15.75" customHeight="1" x14ac:dyDescent="0.2">
      <c r="B944" s="10"/>
      <c r="C944" s="10"/>
      <c r="D944" s="10"/>
      <c r="E944" s="10"/>
    </row>
    <row r="945" spans="2:5" ht="15.75" customHeight="1" x14ac:dyDescent="0.2">
      <c r="B945" s="10"/>
      <c r="C945" s="10"/>
      <c r="D945" s="10"/>
      <c r="E945" s="10"/>
    </row>
    <row r="946" spans="2:5" ht="15.75" customHeight="1" x14ac:dyDescent="0.2">
      <c r="B946" s="10"/>
      <c r="C946" s="10"/>
      <c r="D946" s="10"/>
      <c r="E946" s="10"/>
    </row>
    <row r="947" spans="2:5" ht="15.75" customHeight="1" x14ac:dyDescent="0.2">
      <c r="B947" s="10"/>
      <c r="C947" s="10"/>
      <c r="D947" s="10"/>
      <c r="E947" s="10"/>
    </row>
    <row r="948" spans="2:5" ht="15.75" customHeight="1" x14ac:dyDescent="0.2">
      <c r="B948" s="10"/>
      <c r="C948" s="10"/>
      <c r="D948" s="10"/>
      <c r="E948" s="10"/>
    </row>
    <row r="949" spans="2:5" ht="15.75" customHeight="1" x14ac:dyDescent="0.2">
      <c r="B949" s="10"/>
      <c r="C949" s="10"/>
      <c r="D949" s="10"/>
      <c r="E949" s="10"/>
    </row>
    <row r="950" spans="2:5" ht="15.75" customHeight="1" x14ac:dyDescent="0.2">
      <c r="B950" s="10"/>
      <c r="C950" s="10"/>
      <c r="D950" s="10"/>
      <c r="E950" s="10"/>
    </row>
    <row r="951" spans="2:5" ht="15.75" customHeight="1" x14ac:dyDescent="0.2">
      <c r="B951" s="10"/>
      <c r="C951" s="10"/>
      <c r="D951" s="10"/>
      <c r="E951" s="10"/>
    </row>
    <row r="952" spans="2:5" ht="15.75" customHeight="1" x14ac:dyDescent="0.2">
      <c r="B952" s="10"/>
      <c r="C952" s="10"/>
      <c r="D952" s="10"/>
      <c r="E952" s="10"/>
    </row>
    <row r="953" spans="2:5" ht="15.75" customHeight="1" x14ac:dyDescent="0.2">
      <c r="B953" s="10"/>
      <c r="C953" s="10"/>
      <c r="D953" s="10"/>
      <c r="E953" s="10"/>
    </row>
    <row r="954" spans="2:5" ht="15.75" customHeight="1" x14ac:dyDescent="0.2">
      <c r="B954" s="10"/>
      <c r="C954" s="10"/>
      <c r="D954" s="10"/>
      <c r="E954" s="10"/>
    </row>
    <row r="955" spans="2:5" ht="15.75" customHeight="1" x14ac:dyDescent="0.2">
      <c r="B955" s="10"/>
      <c r="C955" s="10"/>
      <c r="D955" s="10"/>
      <c r="E955" s="10"/>
    </row>
    <row r="956" spans="2:5" ht="15.75" customHeight="1" x14ac:dyDescent="0.2">
      <c r="B956" s="10"/>
      <c r="C956" s="10"/>
      <c r="D956" s="10"/>
      <c r="E956" s="10"/>
    </row>
    <row r="957" spans="2:5" ht="15.75" customHeight="1" x14ac:dyDescent="0.2">
      <c r="B957" s="10"/>
      <c r="C957" s="10"/>
      <c r="D957" s="10"/>
      <c r="E957" s="10"/>
    </row>
    <row r="958" spans="2:5" ht="15.75" customHeight="1" x14ac:dyDescent="0.2">
      <c r="B958" s="10"/>
      <c r="C958" s="10"/>
      <c r="D958" s="10"/>
      <c r="E958" s="10"/>
    </row>
    <row r="959" spans="2:5" ht="15.75" customHeight="1" x14ac:dyDescent="0.2">
      <c r="B959" s="10"/>
      <c r="C959" s="10"/>
      <c r="D959" s="10"/>
      <c r="E959" s="10"/>
    </row>
    <row r="960" spans="2:5" ht="15.75" customHeight="1" x14ac:dyDescent="0.2">
      <c r="B960" s="10"/>
      <c r="C960" s="10"/>
      <c r="D960" s="10"/>
      <c r="E960" s="10"/>
    </row>
    <row r="961" spans="2:5" ht="15.75" customHeight="1" x14ac:dyDescent="0.2">
      <c r="B961" s="10"/>
      <c r="C961" s="10"/>
      <c r="D961" s="10"/>
      <c r="E961" s="10"/>
    </row>
    <row r="962" spans="2:5" ht="15.75" customHeight="1" x14ac:dyDescent="0.2">
      <c r="B962" s="10"/>
      <c r="C962" s="10"/>
      <c r="D962" s="10"/>
      <c r="E962" s="10"/>
    </row>
    <row r="963" spans="2:5" ht="15.75" customHeight="1" x14ac:dyDescent="0.2">
      <c r="B963" s="10"/>
      <c r="C963" s="10"/>
      <c r="D963" s="10"/>
      <c r="E963" s="10"/>
    </row>
    <row r="964" spans="2:5" ht="15.75" customHeight="1" x14ac:dyDescent="0.2">
      <c r="B964" s="10"/>
      <c r="C964" s="10"/>
      <c r="D964" s="10"/>
      <c r="E964" s="10"/>
    </row>
    <row r="965" spans="2:5" ht="15.75" customHeight="1" x14ac:dyDescent="0.2">
      <c r="B965" s="10"/>
      <c r="C965" s="10"/>
      <c r="D965" s="10"/>
      <c r="E965" s="10"/>
    </row>
    <row r="966" spans="2:5" ht="15.75" customHeight="1" x14ac:dyDescent="0.2">
      <c r="B966" s="10"/>
      <c r="C966" s="10"/>
      <c r="D966" s="10"/>
      <c r="E966" s="10"/>
    </row>
    <row r="967" spans="2:5" ht="15.75" customHeight="1" x14ac:dyDescent="0.2">
      <c r="B967" s="10"/>
      <c r="C967" s="10"/>
      <c r="D967" s="10"/>
      <c r="E967" s="10"/>
    </row>
    <row r="968" spans="2:5" ht="15.75" customHeight="1" x14ac:dyDescent="0.2">
      <c r="B968" s="10"/>
      <c r="C968" s="10"/>
      <c r="D968" s="10"/>
      <c r="E968" s="10"/>
    </row>
    <row r="969" spans="2:5" ht="15.75" customHeight="1" x14ac:dyDescent="0.2">
      <c r="B969" s="10"/>
      <c r="C969" s="10"/>
      <c r="D969" s="10"/>
      <c r="E969" s="10"/>
    </row>
    <row r="970" spans="2:5" ht="15.75" customHeight="1" x14ac:dyDescent="0.2">
      <c r="B970" s="10"/>
      <c r="C970" s="10"/>
      <c r="D970" s="10"/>
      <c r="E970" s="10"/>
    </row>
    <row r="971" spans="2:5" ht="15.75" customHeight="1" x14ac:dyDescent="0.2">
      <c r="B971" s="10"/>
      <c r="C971" s="10"/>
      <c r="D971" s="10"/>
      <c r="E971" s="10"/>
    </row>
    <row r="972" spans="2:5" ht="15.75" customHeight="1" x14ac:dyDescent="0.2">
      <c r="B972" s="10"/>
      <c r="C972" s="10"/>
      <c r="D972" s="10"/>
      <c r="E972" s="10"/>
    </row>
    <row r="973" spans="2:5" ht="15.75" customHeight="1" x14ac:dyDescent="0.2">
      <c r="B973" s="10"/>
      <c r="C973" s="10"/>
      <c r="D973" s="10"/>
      <c r="E973" s="10"/>
    </row>
    <row r="974" spans="2:5" ht="15.75" customHeight="1" x14ac:dyDescent="0.2">
      <c r="B974" s="10"/>
      <c r="C974" s="10"/>
      <c r="D974" s="10"/>
      <c r="E974" s="10"/>
    </row>
    <row r="975" spans="2:5" ht="15.75" customHeight="1" x14ac:dyDescent="0.2">
      <c r="B975" s="10"/>
      <c r="C975" s="10"/>
      <c r="D975" s="10"/>
      <c r="E975" s="10"/>
    </row>
    <row r="976" spans="2:5" ht="15.75" customHeight="1" x14ac:dyDescent="0.2">
      <c r="B976" s="10"/>
      <c r="C976" s="10"/>
      <c r="D976" s="10"/>
      <c r="E976" s="10"/>
    </row>
    <row r="977" spans="2:5" ht="15.75" customHeight="1" x14ac:dyDescent="0.2">
      <c r="B977" s="10"/>
      <c r="C977" s="10"/>
      <c r="D977" s="10"/>
      <c r="E977" s="10"/>
    </row>
    <row r="978" spans="2:5" ht="15.75" customHeight="1" x14ac:dyDescent="0.2">
      <c r="B978" s="10"/>
      <c r="C978" s="10"/>
      <c r="D978" s="10"/>
      <c r="E978" s="10"/>
    </row>
    <row r="979" spans="2:5" ht="15.75" customHeight="1" x14ac:dyDescent="0.2">
      <c r="B979" s="10"/>
      <c r="C979" s="10"/>
      <c r="D979" s="10"/>
      <c r="E979" s="10"/>
    </row>
    <row r="980" spans="2:5" ht="15.75" customHeight="1" x14ac:dyDescent="0.2">
      <c r="B980" s="10"/>
      <c r="C980" s="10"/>
      <c r="D980" s="10"/>
      <c r="E980" s="10"/>
    </row>
    <row r="981" spans="2:5" ht="15.75" customHeight="1" x14ac:dyDescent="0.2">
      <c r="B981" s="10"/>
      <c r="C981" s="10"/>
      <c r="D981" s="10"/>
      <c r="E981" s="10"/>
    </row>
    <row r="982" spans="2:5" ht="15.75" customHeight="1" x14ac:dyDescent="0.2">
      <c r="B982" s="10"/>
      <c r="C982" s="10"/>
      <c r="D982" s="10"/>
      <c r="E982" s="10"/>
    </row>
    <row r="983" spans="2:5" ht="15.75" customHeight="1" x14ac:dyDescent="0.2">
      <c r="B983" s="10"/>
      <c r="C983" s="10"/>
      <c r="D983" s="10"/>
      <c r="E983" s="10"/>
    </row>
    <row r="984" spans="2:5" ht="15.75" customHeight="1" x14ac:dyDescent="0.2">
      <c r="B984" s="10"/>
      <c r="C984" s="10"/>
      <c r="D984" s="10"/>
      <c r="E984" s="10"/>
    </row>
    <row r="985" spans="2:5" ht="15.75" customHeight="1" x14ac:dyDescent="0.2">
      <c r="B985" s="10"/>
      <c r="C985" s="10"/>
      <c r="D985" s="10"/>
      <c r="E985" s="10"/>
    </row>
    <row r="986" spans="2:5" ht="15.75" customHeight="1" x14ac:dyDescent="0.2">
      <c r="B986" s="10"/>
      <c r="C986" s="10"/>
      <c r="D986" s="10"/>
      <c r="E986" s="10"/>
    </row>
    <row r="987" spans="2:5" ht="15.75" customHeight="1" x14ac:dyDescent="0.2">
      <c r="B987" s="10"/>
      <c r="C987" s="10"/>
      <c r="D987" s="10"/>
      <c r="E987" s="10"/>
    </row>
    <row r="988" spans="2:5" ht="15.75" customHeight="1" x14ac:dyDescent="0.2">
      <c r="B988" s="10"/>
      <c r="C988" s="10"/>
      <c r="D988" s="10"/>
      <c r="E988" s="10"/>
    </row>
    <row r="989" spans="2:5" ht="15.75" customHeight="1" x14ac:dyDescent="0.2">
      <c r="B989" s="10"/>
      <c r="C989" s="10"/>
      <c r="D989" s="10"/>
      <c r="E989" s="10"/>
    </row>
    <row r="990" spans="2:5" ht="15.75" customHeight="1" x14ac:dyDescent="0.2">
      <c r="B990" s="10"/>
      <c r="C990" s="10"/>
      <c r="D990" s="10"/>
      <c r="E990" s="10"/>
    </row>
    <row r="991" spans="2:5" ht="15.75" customHeight="1" x14ac:dyDescent="0.2">
      <c r="B991" s="10"/>
      <c r="C991" s="10"/>
      <c r="D991" s="10"/>
      <c r="E991" s="10"/>
    </row>
    <row r="992" spans="2:5" ht="15.75" customHeight="1" x14ac:dyDescent="0.2">
      <c r="B992" s="10"/>
      <c r="C992" s="10"/>
      <c r="D992" s="10"/>
      <c r="E992" s="10"/>
    </row>
    <row r="993" spans="2:5" ht="15.75" customHeight="1" x14ac:dyDescent="0.2">
      <c r="B993" s="10"/>
      <c r="C993" s="10"/>
      <c r="D993" s="10"/>
      <c r="E993" s="10"/>
    </row>
    <row r="994" spans="2:5" ht="15.75" customHeight="1" x14ac:dyDescent="0.2">
      <c r="B994" s="10"/>
      <c r="C994" s="10"/>
      <c r="D994" s="10"/>
      <c r="E994" s="10"/>
    </row>
    <row r="995" spans="2:5" ht="15.75" customHeight="1" x14ac:dyDescent="0.2">
      <c r="B995" s="10"/>
      <c r="C995" s="10"/>
      <c r="D995" s="10"/>
      <c r="E995" s="10"/>
    </row>
    <row r="996" spans="2:5" ht="15.75" customHeight="1" x14ac:dyDescent="0.2">
      <c r="B996" s="10"/>
      <c r="C996" s="10"/>
      <c r="D996" s="10"/>
      <c r="E996" s="10"/>
    </row>
    <row r="997" spans="2:5" ht="15.75" customHeight="1" x14ac:dyDescent="0.2">
      <c r="B997" s="10"/>
      <c r="C997" s="10"/>
      <c r="D997" s="10"/>
      <c r="E997" s="10"/>
    </row>
    <row r="998" spans="2:5" ht="15.75" customHeight="1" x14ac:dyDescent="0.2">
      <c r="B998" s="10"/>
      <c r="C998" s="10"/>
      <c r="D998" s="10"/>
      <c r="E998" s="10"/>
    </row>
    <row r="999" spans="2:5" ht="15.75" customHeight="1" x14ac:dyDescent="0.2">
      <c r="B999" s="10"/>
      <c r="C999" s="10"/>
      <c r="D999" s="10"/>
      <c r="E999" s="10"/>
    </row>
    <row r="1000" spans="2:5" ht="15.75" customHeight="1" x14ac:dyDescent="0.2">
      <c r="B1000" s="10"/>
      <c r="C1000" s="10"/>
      <c r="D1000" s="10"/>
      <c r="E1000" s="10"/>
    </row>
  </sheetData>
  <hyperlinks>
    <hyperlink ref="B49" r:id="rId1" xr:uid="{00000000-0004-0000-0000-000000000000}"/>
    <hyperlink ref="B56" r:id="rId2" xr:uid="{00000000-0004-0000-0000-000001000000}"/>
    <hyperlink ref="A117" r:id="rId3" xr:uid="{00000000-0004-0000-0000-000002000000}"/>
    <hyperlink ref="A130" r:id="rId4" xr:uid="{00000000-0004-0000-0000-000003000000}"/>
    <hyperlink ref="A139" r:id="rId5" xr:uid="{00000000-0004-0000-0000-000004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I1000"/>
  <sheetViews>
    <sheetView workbookViewId="0">
      <selection activeCell="B1" sqref="B1:B1048576"/>
    </sheetView>
  </sheetViews>
  <sheetFormatPr baseColWidth="10" defaultColWidth="8.83203125" defaultRowHeight="15" customHeight="1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39" width="8.83203125" style="49" customWidth="1"/>
    <col min="40" max="16384" width="8.83203125" style="49"/>
  </cols>
  <sheetData>
    <row r="1" spans="1:35" ht="14.5" customHeight="1" x14ac:dyDescent="0.2">
      <c r="A1" s="29" t="s">
        <v>175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176</v>
      </c>
      <c r="B2">
        <v>0</v>
      </c>
      <c r="C2" s="58">
        <v>0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I2" s="58">
        <v>0</v>
      </c>
      <c r="J2" s="58">
        <v>0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8">
        <v>0</v>
      </c>
      <c r="AG2" s="58"/>
    </row>
    <row r="3" spans="1:35" ht="14" customHeight="1" x14ac:dyDescent="0.15">
      <c r="A3" s="49" t="s">
        <v>177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15">
      <c r="A4" s="49" t="s">
        <v>135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9" t="s">
        <v>178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9" t="s">
        <v>179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9" t="s">
        <v>180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9" t="s">
        <v>181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9" t="s">
        <v>182</v>
      </c>
      <c r="B9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/>
    </row>
    <row r="10" spans="1:35" ht="14" customHeight="1" x14ac:dyDescent="0.15">
      <c r="A10" s="49" t="s">
        <v>136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9" t="s">
        <v>183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9" t="s">
        <v>184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9" t="s">
        <v>185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9" t="s">
        <v>186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9" t="s">
        <v>187</v>
      </c>
      <c r="B15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/>
    </row>
    <row r="16" spans="1:35" ht="14" customHeight="1" x14ac:dyDescent="0.15">
      <c r="A16" s="49" t="s">
        <v>188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9" t="s">
        <v>189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9" t="s">
        <v>190</v>
      </c>
      <c r="B18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/>
    </row>
    <row r="19" spans="1:33" ht="14" customHeight="1" x14ac:dyDescent="0.15">
      <c r="A19" s="49" t="s">
        <v>191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9" t="s">
        <v>192</v>
      </c>
      <c r="B20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/>
    </row>
    <row r="21" spans="1:33" ht="14" customHeight="1" x14ac:dyDescent="0.15">
      <c r="A21" s="49" t="s">
        <v>193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9" t="s">
        <v>194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9" t="s">
        <v>195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9" t="s">
        <v>196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9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9" t="s">
        <v>198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30"/>
    </row>
    <row r="29" spans="1:33" ht="14" customHeight="1" x14ac:dyDescent="0.15"/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>
      <selection activeCell="B1" sqref="B1:B1048576"/>
    </sheetView>
  </sheetViews>
  <sheetFormatPr baseColWidth="10" defaultColWidth="8.83203125" defaultRowHeight="15" customHeight="1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39" width="8.83203125" style="49" customWidth="1"/>
    <col min="40" max="16384" width="8.83203125" style="49"/>
  </cols>
  <sheetData>
    <row r="1" spans="1:35" ht="14.5" customHeight="1" x14ac:dyDescent="0.2">
      <c r="A1" s="29" t="s">
        <v>175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176</v>
      </c>
      <c r="B2">
        <v>0</v>
      </c>
      <c r="C2" s="58">
        <v>0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I2" s="58">
        <v>0</v>
      </c>
      <c r="J2" s="58">
        <v>0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8">
        <v>0</v>
      </c>
      <c r="AG2" s="58"/>
    </row>
    <row r="3" spans="1:35" ht="14" customHeight="1" x14ac:dyDescent="0.15">
      <c r="A3" s="49" t="s">
        <v>177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15">
      <c r="A4" s="49" t="s">
        <v>135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9" t="s">
        <v>178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9" t="s">
        <v>179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9" t="s">
        <v>180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9" t="s">
        <v>181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9" t="s">
        <v>182</v>
      </c>
      <c r="B9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/>
    </row>
    <row r="10" spans="1:35" ht="14" customHeight="1" x14ac:dyDescent="0.15">
      <c r="A10" s="49" t="s">
        <v>136</v>
      </c>
      <c r="B10">
        <v>298246743201476.5</v>
      </c>
      <c r="C10">
        <v>316085117688977.81</v>
      </c>
      <c r="D10">
        <v>324395502604426.62</v>
      </c>
      <c r="E10">
        <v>326850064939438.12</v>
      </c>
      <c r="F10">
        <v>327980309860043.81</v>
      </c>
      <c r="G10">
        <v>328921940603518.12</v>
      </c>
      <c r="H10">
        <v>328883856843569.38</v>
      </c>
      <c r="I10">
        <v>328316307476995.19</v>
      </c>
      <c r="J10">
        <v>328061224515284.88</v>
      </c>
      <c r="K10">
        <v>327723262259923.38</v>
      </c>
      <c r="L10">
        <v>327881420096815.69</v>
      </c>
      <c r="M10">
        <v>327802034481423.19</v>
      </c>
      <c r="N10">
        <v>327799527567252.88</v>
      </c>
      <c r="O10">
        <v>328108055805529.88</v>
      </c>
      <c r="P10">
        <v>328923869682861.88</v>
      </c>
      <c r="Q10">
        <v>329697057129532.31</v>
      </c>
      <c r="R10">
        <v>330231065406870.62</v>
      </c>
      <c r="S10">
        <v>330883467595272.38</v>
      </c>
      <c r="T10">
        <v>331470441101783.12</v>
      </c>
      <c r="U10">
        <v>332092244713680.81</v>
      </c>
      <c r="V10">
        <v>332346216454571.12</v>
      </c>
      <c r="W10">
        <v>333253657155850.5</v>
      </c>
      <c r="X10">
        <v>334528911948604.38</v>
      </c>
      <c r="Y10">
        <v>335923094038415.62</v>
      </c>
      <c r="Z10">
        <v>337242602089111.81</v>
      </c>
      <c r="AA10">
        <v>338879048097251.88</v>
      </c>
      <c r="AB10">
        <v>340162774837538.81</v>
      </c>
      <c r="AC10">
        <v>341647428081644.38</v>
      </c>
      <c r="AD10">
        <v>343372487282867.81</v>
      </c>
      <c r="AE10">
        <v>345333231975164.81</v>
      </c>
      <c r="AF10">
        <v>347384927869150.62</v>
      </c>
    </row>
    <row r="11" spans="1:35" ht="14" customHeight="1" x14ac:dyDescent="0.15">
      <c r="A11" s="49" t="s">
        <v>183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9" t="s">
        <v>184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9" t="s">
        <v>185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9" t="s">
        <v>186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9" t="s">
        <v>187</v>
      </c>
      <c r="B15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/>
    </row>
    <row r="16" spans="1:35" ht="14" customHeight="1" x14ac:dyDescent="0.15">
      <c r="A16" s="49" t="s">
        <v>188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9" t="s">
        <v>189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9" t="s">
        <v>190</v>
      </c>
      <c r="B18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/>
    </row>
    <row r="19" spans="1:33" ht="14" customHeight="1" x14ac:dyDescent="0.15">
      <c r="A19" s="49" t="s">
        <v>191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9" t="s">
        <v>192</v>
      </c>
      <c r="B20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/>
    </row>
    <row r="21" spans="1:33" ht="14" customHeight="1" x14ac:dyDescent="0.15">
      <c r="A21" s="49" t="s">
        <v>193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9" t="s">
        <v>194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9" t="s">
        <v>195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9" t="s">
        <v>196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9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9" t="s">
        <v>198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30"/>
    </row>
    <row r="29" spans="1:33" ht="14" customHeight="1" x14ac:dyDescent="0.15"/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1F497D"/>
  </sheetPr>
  <dimension ref="A1:AI1000"/>
  <sheetViews>
    <sheetView workbookViewId="0">
      <selection activeCell="B1" sqref="B1:B1048576"/>
    </sheetView>
  </sheetViews>
  <sheetFormatPr baseColWidth="10" defaultColWidth="8.83203125" defaultRowHeight="15" customHeight="1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39" width="8.83203125" style="49" customWidth="1"/>
    <col min="40" max="16384" width="8.83203125" style="49"/>
  </cols>
  <sheetData>
    <row r="1" spans="1:35" ht="14.5" customHeight="1" x14ac:dyDescent="0.2">
      <c r="A1" s="29" t="s">
        <v>175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176</v>
      </c>
      <c r="B2">
        <v>0</v>
      </c>
      <c r="C2" s="58">
        <v>0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I2" s="58">
        <v>0</v>
      </c>
      <c r="J2" s="58">
        <v>0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8">
        <v>0</v>
      </c>
      <c r="AG2" s="58"/>
    </row>
    <row r="3" spans="1:35" ht="14" customHeight="1" x14ac:dyDescent="0.15">
      <c r="A3" s="49" t="s">
        <v>177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15">
      <c r="A4" s="49" t="s">
        <v>135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9" t="s">
        <v>178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9" t="s">
        <v>179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9" t="s">
        <v>180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9" t="s">
        <v>181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9" t="s">
        <v>182</v>
      </c>
      <c r="B9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/>
    </row>
    <row r="10" spans="1:35" ht="14" customHeight="1" x14ac:dyDescent="0.15">
      <c r="A10" s="49" t="s">
        <v>136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9" t="s">
        <v>183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9" t="s">
        <v>184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9" t="s">
        <v>185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9" t="s">
        <v>186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9" t="s">
        <v>187</v>
      </c>
      <c r="B15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/>
    </row>
    <row r="16" spans="1:35" ht="14" customHeight="1" x14ac:dyDescent="0.15">
      <c r="A16" s="49" t="s">
        <v>188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9" t="s">
        <v>189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9" t="s">
        <v>190</v>
      </c>
      <c r="B18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/>
    </row>
    <row r="19" spans="1:33" ht="14" customHeight="1" x14ac:dyDescent="0.15">
      <c r="A19" s="49" t="s">
        <v>191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9" t="s">
        <v>192</v>
      </c>
      <c r="B20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/>
    </row>
    <row r="21" spans="1:33" ht="14" customHeight="1" x14ac:dyDescent="0.15">
      <c r="A21" s="49" t="s">
        <v>193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9" t="s">
        <v>194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9" t="s">
        <v>195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9" t="s">
        <v>196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9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9" t="s">
        <v>198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30"/>
    </row>
    <row r="29" spans="1:33" ht="14" customHeight="1" x14ac:dyDescent="0.15"/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1F497D"/>
  </sheetPr>
  <dimension ref="A1:AI1000"/>
  <sheetViews>
    <sheetView workbookViewId="0">
      <selection activeCell="B1" sqref="B1:B1048576"/>
    </sheetView>
  </sheetViews>
  <sheetFormatPr baseColWidth="10" defaultColWidth="8.83203125" defaultRowHeight="15" customHeight="1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39" width="8.83203125" style="49" customWidth="1"/>
    <col min="40" max="16384" width="8.83203125" style="49"/>
  </cols>
  <sheetData>
    <row r="1" spans="1:35" ht="14.5" customHeight="1" x14ac:dyDescent="0.2">
      <c r="A1" s="29" t="s">
        <v>175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176</v>
      </c>
      <c r="B2">
        <v>0</v>
      </c>
      <c r="C2" s="58">
        <v>0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I2" s="58">
        <v>0</v>
      </c>
      <c r="J2" s="58">
        <v>0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8">
        <v>0</v>
      </c>
      <c r="AG2" s="58"/>
    </row>
    <row r="3" spans="1:35" ht="14" customHeight="1" x14ac:dyDescent="0.15">
      <c r="A3" s="49" t="s">
        <v>177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15">
      <c r="A4" s="49" t="s">
        <v>135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9" t="s">
        <v>178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9" t="s">
        <v>179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9" t="s">
        <v>180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9" t="s">
        <v>181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9" t="s">
        <v>182</v>
      </c>
      <c r="B9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/>
    </row>
    <row r="10" spans="1:35" ht="14" customHeight="1" x14ac:dyDescent="0.15">
      <c r="A10" s="49" t="s">
        <v>136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9" t="s">
        <v>183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9" t="s">
        <v>184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9" t="s">
        <v>185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9" t="s">
        <v>186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9" t="s">
        <v>187</v>
      </c>
      <c r="B15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/>
    </row>
    <row r="16" spans="1:35" ht="14" customHeight="1" x14ac:dyDescent="0.15">
      <c r="A16" s="49" t="s">
        <v>188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9" t="s">
        <v>189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9" t="s">
        <v>190</v>
      </c>
      <c r="B18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/>
    </row>
    <row r="19" spans="1:33" ht="14" customHeight="1" x14ac:dyDescent="0.15">
      <c r="A19" s="49" t="s">
        <v>191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9" t="s">
        <v>192</v>
      </c>
      <c r="B20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/>
    </row>
    <row r="21" spans="1:33" ht="14" customHeight="1" x14ac:dyDescent="0.15">
      <c r="A21" s="49" t="s">
        <v>193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9" t="s">
        <v>194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9" t="s">
        <v>195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9" t="s">
        <v>196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9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9" t="s">
        <v>198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30"/>
    </row>
    <row r="29" spans="1:33" ht="14" customHeight="1" x14ac:dyDescent="0.15"/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1F497D"/>
  </sheetPr>
  <dimension ref="A1:AI1000"/>
  <sheetViews>
    <sheetView workbookViewId="0">
      <selection activeCell="C20" sqref="C20"/>
    </sheetView>
  </sheetViews>
  <sheetFormatPr baseColWidth="10" defaultColWidth="8.83203125" defaultRowHeight="15" customHeight="1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39" width="8.83203125" style="49" customWidth="1"/>
    <col min="40" max="16384" width="8.83203125" style="49"/>
  </cols>
  <sheetData>
    <row r="1" spans="1:35" ht="14.5" customHeight="1" x14ac:dyDescent="0.2">
      <c r="A1" s="29" t="s">
        <v>175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176</v>
      </c>
      <c r="B2">
        <v>0</v>
      </c>
      <c r="C2" s="58">
        <v>0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I2" s="58">
        <v>0</v>
      </c>
      <c r="J2" s="58">
        <v>0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8">
        <v>0</v>
      </c>
      <c r="AG2" s="58"/>
    </row>
    <row r="3" spans="1:35" ht="14" customHeight="1" x14ac:dyDescent="0.15">
      <c r="A3" s="49" t="s">
        <v>177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15">
      <c r="A4" s="49" t="s">
        <v>135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9" t="s">
        <v>178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9" t="s">
        <v>179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9" t="s">
        <v>180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9" t="s">
        <v>181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9" t="s">
        <v>182</v>
      </c>
      <c r="B9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/>
    </row>
    <row r="10" spans="1:35" ht="14" customHeight="1" x14ac:dyDescent="0.15">
      <c r="A10" s="49" t="s">
        <v>136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9" t="s">
        <v>183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9" t="s">
        <v>184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9" t="s">
        <v>185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9" t="s">
        <v>186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9" t="s">
        <v>187</v>
      </c>
      <c r="B15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/>
    </row>
    <row r="16" spans="1:35" ht="14" customHeight="1" x14ac:dyDescent="0.15">
      <c r="A16" s="49" t="s">
        <v>188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9" t="s">
        <v>189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9" t="s">
        <v>190</v>
      </c>
      <c r="B18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/>
    </row>
    <row r="19" spans="1:33" ht="14" customHeight="1" x14ac:dyDescent="0.15">
      <c r="A19" s="49" t="s">
        <v>191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9" t="s">
        <v>192</v>
      </c>
      <c r="B20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/>
    </row>
    <row r="21" spans="1:33" ht="14" customHeight="1" x14ac:dyDescent="0.15">
      <c r="A21" s="49" t="s">
        <v>193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9" t="s">
        <v>194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9" t="s">
        <v>195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9" t="s">
        <v>196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9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9" t="s">
        <v>198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30"/>
    </row>
    <row r="29" spans="1:33" ht="14" customHeight="1" x14ac:dyDescent="0.15"/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2"/>
  <sheetViews>
    <sheetView topLeftCell="A51" workbookViewId="0">
      <selection activeCell="P90" sqref="P90"/>
    </sheetView>
  </sheetViews>
  <sheetFormatPr baseColWidth="10" defaultRowHeight="14" x14ac:dyDescent="0.15"/>
  <cols>
    <col min="1" max="1" width="26" style="27" bestFit="1" customWidth="1"/>
    <col min="2" max="2" width="12.33203125" style="27" bestFit="1" customWidth="1"/>
  </cols>
  <sheetData>
    <row r="1" spans="1:38" s="51" customFormat="1" x14ac:dyDescent="0.15">
      <c r="A1" s="50" t="s">
        <v>133</v>
      </c>
    </row>
    <row r="2" spans="1:38" s="49" customFormat="1" x14ac:dyDescent="0.15">
      <c r="A2" s="56"/>
    </row>
    <row r="3" spans="1:38" ht="15" customHeight="1" x14ac:dyDescent="0.2">
      <c r="B3" s="30">
        <v>2020</v>
      </c>
      <c r="C3" s="30">
        <v>2021</v>
      </c>
      <c r="D3" s="30">
        <v>2022</v>
      </c>
      <c r="E3" s="30">
        <v>2023</v>
      </c>
      <c r="F3" s="30">
        <v>2024</v>
      </c>
      <c r="G3" s="30">
        <v>2025</v>
      </c>
      <c r="H3" s="30">
        <v>2026</v>
      </c>
      <c r="I3" s="30">
        <v>2027</v>
      </c>
      <c r="J3" s="30">
        <v>2028</v>
      </c>
      <c r="K3" s="30">
        <v>2029</v>
      </c>
      <c r="L3" s="30">
        <v>2030</v>
      </c>
      <c r="M3" s="30">
        <v>2031</v>
      </c>
      <c r="N3" s="30">
        <v>2032</v>
      </c>
      <c r="O3" s="30">
        <v>2033</v>
      </c>
      <c r="P3" s="30">
        <v>2034</v>
      </c>
      <c r="Q3" s="30">
        <v>2035</v>
      </c>
      <c r="R3" s="30">
        <v>2036</v>
      </c>
      <c r="S3" s="30">
        <v>2037</v>
      </c>
      <c r="T3" s="30">
        <v>2038</v>
      </c>
      <c r="U3" s="30">
        <v>2039</v>
      </c>
      <c r="V3" s="30">
        <v>2040</v>
      </c>
      <c r="W3" s="30">
        <v>2041</v>
      </c>
      <c r="X3" s="30">
        <v>2042</v>
      </c>
      <c r="Y3" s="30">
        <v>2043</v>
      </c>
      <c r="Z3" s="30">
        <v>2044</v>
      </c>
      <c r="AA3" s="30">
        <v>2045</v>
      </c>
      <c r="AB3" s="30">
        <v>2046</v>
      </c>
      <c r="AC3" s="30">
        <v>2047</v>
      </c>
      <c r="AD3" s="30">
        <v>2048</v>
      </c>
      <c r="AE3" s="30">
        <v>2049</v>
      </c>
      <c r="AF3" s="30">
        <v>2050</v>
      </c>
    </row>
    <row r="4" spans="1:38" x14ac:dyDescent="0.15">
      <c r="A4" s="15" t="s">
        <v>134</v>
      </c>
    </row>
    <row r="5" spans="1:38" x14ac:dyDescent="0.15">
      <c r="A5" s="49" t="s">
        <v>135</v>
      </c>
      <c r="B5">
        <f>'BIFUbC-natural-gas'!B4/('BIFUbC-natural-gas'!B4+'BIFUbC-natural-gas'!B10)</f>
        <v>0.80588787822659569</v>
      </c>
      <c r="C5">
        <f>'BIFUbC-natural-gas'!C4/('BIFUbC-natural-gas'!C4+'BIFUbC-natural-gas'!C10)</f>
        <v>0.79136684373490429</v>
      </c>
      <c r="D5">
        <f>'BIFUbC-natural-gas'!D4/('BIFUbC-natural-gas'!D4+'BIFUbC-natural-gas'!D10)</f>
        <v>0.81972115564170855</v>
      </c>
      <c r="E5">
        <f>'BIFUbC-natural-gas'!E4/('BIFUbC-natural-gas'!E4+'BIFUbC-natural-gas'!E10)</f>
        <v>0.81961326127370837</v>
      </c>
      <c r="F5">
        <f>'BIFUbC-natural-gas'!F4/('BIFUbC-natural-gas'!F4+'BIFUbC-natural-gas'!F10)</f>
        <v>0.82083037364878042</v>
      </c>
      <c r="G5">
        <f>'BIFUbC-natural-gas'!G4/('BIFUbC-natural-gas'!G4+'BIFUbC-natural-gas'!G10)</f>
        <v>0.82439601561189146</v>
      </c>
      <c r="H5">
        <f>'BIFUbC-natural-gas'!H4/('BIFUbC-natural-gas'!H4+'BIFUbC-natural-gas'!H10)</f>
        <v>0.82424325890828354</v>
      </c>
      <c r="I5">
        <f>'BIFUbC-natural-gas'!I4/('BIFUbC-natural-gas'!I4+'BIFUbC-natural-gas'!I10)</f>
        <v>0.82621433493584295</v>
      </c>
      <c r="J5">
        <f>'BIFUbC-natural-gas'!J4/('BIFUbC-natural-gas'!J4+'BIFUbC-natural-gas'!J10)</f>
        <v>0.82630341454670209</v>
      </c>
      <c r="K5">
        <f>'BIFUbC-natural-gas'!K4/('BIFUbC-natural-gas'!K4+'BIFUbC-natural-gas'!K10)</f>
        <v>0.82560726402341134</v>
      </c>
      <c r="L5">
        <f>'BIFUbC-natural-gas'!L4/('BIFUbC-natural-gas'!L4+'BIFUbC-natural-gas'!L10)</f>
        <v>0.8309259776960356</v>
      </c>
      <c r="M5">
        <f>'BIFUbC-natural-gas'!M4/('BIFUbC-natural-gas'!M4+'BIFUbC-natural-gas'!M10)</f>
        <v>0.83142503174374194</v>
      </c>
      <c r="N5">
        <f>'BIFUbC-natural-gas'!N4/('BIFUbC-natural-gas'!N4+'BIFUbC-natural-gas'!N10)</f>
        <v>0.83278302320724273</v>
      </c>
      <c r="O5">
        <f>'BIFUbC-natural-gas'!O4/('BIFUbC-natural-gas'!O4+'BIFUbC-natural-gas'!O10)</f>
        <v>0.83395998203596367</v>
      </c>
      <c r="P5">
        <f>'BIFUbC-natural-gas'!P4/('BIFUbC-natural-gas'!P4+'BIFUbC-natural-gas'!P10)</f>
        <v>0.83324197753443197</v>
      </c>
      <c r="Q5">
        <f>'BIFUbC-natural-gas'!Q4/('BIFUbC-natural-gas'!Q4+'BIFUbC-natural-gas'!Q10)</f>
        <v>0.83232599445283317</v>
      </c>
      <c r="R5">
        <f>'BIFUbC-natural-gas'!R4/('BIFUbC-natural-gas'!R4+'BIFUbC-natural-gas'!R10)</f>
        <v>0.82983517028590137</v>
      </c>
      <c r="S5">
        <f>'BIFUbC-natural-gas'!S4/('BIFUbC-natural-gas'!S4+'BIFUbC-natural-gas'!S10)</f>
        <v>0.82839839870552046</v>
      </c>
      <c r="T5">
        <f>'BIFUbC-natural-gas'!T4/('BIFUbC-natural-gas'!T4+'BIFUbC-natural-gas'!T10)</f>
        <v>0.82746557634354023</v>
      </c>
      <c r="U5">
        <f>'BIFUbC-natural-gas'!U4/('BIFUbC-natural-gas'!U4+'BIFUbC-natural-gas'!U10)</f>
        <v>0.82431510757853987</v>
      </c>
      <c r="V5">
        <f>'BIFUbC-natural-gas'!V4/('BIFUbC-natural-gas'!V4+'BIFUbC-natural-gas'!V10)</f>
        <v>0.82578157721044865</v>
      </c>
      <c r="W5">
        <f>'BIFUbC-natural-gas'!W4/('BIFUbC-natural-gas'!W4+'BIFUbC-natural-gas'!W10)</f>
        <v>0.82601296212356023</v>
      </c>
      <c r="X5">
        <f>'BIFUbC-natural-gas'!X4/('BIFUbC-natural-gas'!X4+'BIFUbC-natural-gas'!X10)</f>
        <v>0.82584136122898588</v>
      </c>
      <c r="Y5">
        <f>'BIFUbC-natural-gas'!Y4/('BIFUbC-natural-gas'!Y4+'BIFUbC-natural-gas'!Y10)</f>
        <v>0.82606621519335743</v>
      </c>
      <c r="Z5">
        <f>'BIFUbC-natural-gas'!Z4/('BIFUbC-natural-gas'!Z4+'BIFUbC-natural-gas'!Z10)</f>
        <v>0.82632165546937819</v>
      </c>
      <c r="AA5">
        <f>'BIFUbC-natural-gas'!AA4/('BIFUbC-natural-gas'!AA4+'BIFUbC-natural-gas'!AA10)</f>
        <v>0.8272176122313224</v>
      </c>
      <c r="AB5">
        <f>'BIFUbC-natural-gas'!AB4/('BIFUbC-natural-gas'!AB4+'BIFUbC-natural-gas'!AB10)</f>
        <v>0.82530093132610516</v>
      </c>
      <c r="AC5">
        <f>'BIFUbC-natural-gas'!AC4/('BIFUbC-natural-gas'!AC4+'BIFUbC-natural-gas'!AC10)</f>
        <v>0.82364358778987079</v>
      </c>
      <c r="AD5">
        <f>'BIFUbC-natural-gas'!AD4/('BIFUbC-natural-gas'!AD4+'BIFUbC-natural-gas'!AD10)</f>
        <v>0.82287470333900348</v>
      </c>
      <c r="AE5">
        <f>'BIFUbC-natural-gas'!AE4/('BIFUbC-natural-gas'!AE4+'BIFUbC-natural-gas'!AE10)</f>
        <v>0.82176293073602191</v>
      </c>
      <c r="AF5">
        <f>'BIFUbC-natural-gas'!AF4/('BIFUbC-natural-gas'!AF4+'BIFUbC-natural-gas'!AF10)</f>
        <v>0.81999662603817502</v>
      </c>
    </row>
    <row r="6" spans="1:38" x14ac:dyDescent="0.15">
      <c r="A6" s="49" t="s">
        <v>136</v>
      </c>
      <c r="B6">
        <f>'BIFUbC-natural-gas'!B10/('BIFUbC-natural-gas'!B4+'BIFUbC-natural-gas'!B10)</f>
        <v>0.19411212177340423</v>
      </c>
      <c r="C6">
        <f>'BIFUbC-natural-gas'!C10/('BIFUbC-natural-gas'!C4+'BIFUbC-natural-gas'!C10)</f>
        <v>0.20863315626509568</v>
      </c>
      <c r="D6">
        <f>'BIFUbC-natural-gas'!D10/('BIFUbC-natural-gas'!D4+'BIFUbC-natural-gas'!D10)</f>
        <v>0.18027884435829145</v>
      </c>
      <c r="E6">
        <f>'BIFUbC-natural-gas'!E10/('BIFUbC-natural-gas'!E4+'BIFUbC-natural-gas'!E10)</f>
        <v>0.18038673872629166</v>
      </c>
      <c r="F6">
        <f>'BIFUbC-natural-gas'!F10/('BIFUbC-natural-gas'!F4+'BIFUbC-natural-gas'!F10)</f>
        <v>0.17916962635121961</v>
      </c>
      <c r="G6">
        <f>'BIFUbC-natural-gas'!G10/('BIFUbC-natural-gas'!G4+'BIFUbC-natural-gas'!G10)</f>
        <v>0.17560398438810856</v>
      </c>
      <c r="H6">
        <f>'BIFUbC-natural-gas'!H10/('BIFUbC-natural-gas'!H4+'BIFUbC-natural-gas'!H10)</f>
        <v>0.17575674109171641</v>
      </c>
      <c r="I6">
        <f>'BIFUbC-natural-gas'!I10/('BIFUbC-natural-gas'!I4+'BIFUbC-natural-gas'!I10)</f>
        <v>0.17378566506415707</v>
      </c>
      <c r="J6">
        <f>'BIFUbC-natural-gas'!J10/('BIFUbC-natural-gas'!J4+'BIFUbC-natural-gas'!J10)</f>
        <v>0.17369658545329797</v>
      </c>
      <c r="K6">
        <f>'BIFUbC-natural-gas'!K10/('BIFUbC-natural-gas'!K4+'BIFUbC-natural-gas'!K10)</f>
        <v>0.17439273597658872</v>
      </c>
      <c r="L6">
        <f>'BIFUbC-natural-gas'!L10/('BIFUbC-natural-gas'!L4+'BIFUbC-natural-gas'!L10)</f>
        <v>0.1690740223039644</v>
      </c>
      <c r="M6">
        <f>'BIFUbC-natural-gas'!M10/('BIFUbC-natural-gas'!M4+'BIFUbC-natural-gas'!M10)</f>
        <v>0.16857496825625806</v>
      </c>
      <c r="N6">
        <f>'BIFUbC-natural-gas'!N10/('BIFUbC-natural-gas'!N4+'BIFUbC-natural-gas'!N10)</f>
        <v>0.16721697679275727</v>
      </c>
      <c r="O6">
        <f>'BIFUbC-natural-gas'!O10/('BIFUbC-natural-gas'!O4+'BIFUbC-natural-gas'!O10)</f>
        <v>0.16604001796403631</v>
      </c>
      <c r="P6">
        <f>'BIFUbC-natural-gas'!P10/('BIFUbC-natural-gas'!P4+'BIFUbC-natural-gas'!P10)</f>
        <v>0.16675802246556806</v>
      </c>
      <c r="Q6">
        <f>'BIFUbC-natural-gas'!Q10/('BIFUbC-natural-gas'!Q4+'BIFUbC-natural-gas'!Q10)</f>
        <v>0.16767400554716685</v>
      </c>
      <c r="R6">
        <f>'BIFUbC-natural-gas'!R10/('BIFUbC-natural-gas'!R4+'BIFUbC-natural-gas'!R10)</f>
        <v>0.17016482971409877</v>
      </c>
      <c r="S6">
        <f>'BIFUbC-natural-gas'!S10/('BIFUbC-natural-gas'!S4+'BIFUbC-natural-gas'!S10)</f>
        <v>0.17160160129447938</v>
      </c>
      <c r="T6">
        <f>'BIFUbC-natural-gas'!T10/('BIFUbC-natural-gas'!T4+'BIFUbC-natural-gas'!T10)</f>
        <v>0.17253442365645963</v>
      </c>
      <c r="U6">
        <f>'BIFUbC-natural-gas'!U10/('BIFUbC-natural-gas'!U4+'BIFUbC-natural-gas'!U10)</f>
        <v>0.17568489242146001</v>
      </c>
      <c r="V6">
        <f>'BIFUbC-natural-gas'!V10/('BIFUbC-natural-gas'!V4+'BIFUbC-natural-gas'!V10)</f>
        <v>0.17421842278955132</v>
      </c>
      <c r="W6">
        <f>'BIFUbC-natural-gas'!W10/('BIFUbC-natural-gas'!W4+'BIFUbC-natural-gas'!W10)</f>
        <v>0.17398703787643965</v>
      </c>
      <c r="X6">
        <f>'BIFUbC-natural-gas'!X10/('BIFUbC-natural-gas'!X4+'BIFUbC-natural-gas'!X10)</f>
        <v>0.17415863877101415</v>
      </c>
      <c r="Y6">
        <f>'BIFUbC-natural-gas'!Y10/('BIFUbC-natural-gas'!Y4+'BIFUbC-natural-gas'!Y10)</f>
        <v>0.17393378480664259</v>
      </c>
      <c r="Z6">
        <f>'BIFUbC-natural-gas'!Z10/('BIFUbC-natural-gas'!Z4+'BIFUbC-natural-gas'!Z10)</f>
        <v>0.17367834453062175</v>
      </c>
      <c r="AA6">
        <f>'BIFUbC-natural-gas'!AA10/('BIFUbC-natural-gas'!AA4+'BIFUbC-natural-gas'!AA10)</f>
        <v>0.17278238776867749</v>
      </c>
      <c r="AB6">
        <f>'BIFUbC-natural-gas'!AB10/('BIFUbC-natural-gas'!AB4+'BIFUbC-natural-gas'!AB10)</f>
        <v>0.1746990686738949</v>
      </c>
      <c r="AC6">
        <f>'BIFUbC-natural-gas'!AC10/('BIFUbC-natural-gas'!AC4+'BIFUbC-natural-gas'!AC10)</f>
        <v>0.17635641221012927</v>
      </c>
      <c r="AD6">
        <f>'BIFUbC-natural-gas'!AD10/('BIFUbC-natural-gas'!AD4+'BIFUbC-natural-gas'!AD10)</f>
        <v>0.17712529666099658</v>
      </c>
      <c r="AE6">
        <f>'BIFUbC-natural-gas'!AE10/('BIFUbC-natural-gas'!AE4+'BIFUbC-natural-gas'!AE10)</f>
        <v>0.17823706926397809</v>
      </c>
      <c r="AF6">
        <f>'BIFUbC-natural-gas'!AF10/('BIFUbC-natural-gas'!AF4+'BIFUbC-natural-gas'!AF10)</f>
        <v>0.18000337396182503</v>
      </c>
    </row>
    <row r="7" spans="1:38" x14ac:dyDescent="0.15">
      <c r="A7" s="15"/>
    </row>
    <row r="8" spans="1:38" x14ac:dyDescent="0.15">
      <c r="A8" s="15" t="s">
        <v>137</v>
      </c>
    </row>
    <row r="9" spans="1:38" x14ac:dyDescent="0.15">
      <c r="A9" s="49" t="s">
        <v>135</v>
      </c>
      <c r="B9">
        <f>IF(('BIFUbC-heavy-or-residual-oil'!B4+'BIFUbC-heavy-or-residual-oil'!B10) &gt; 0, 'BIFUbC-heavy-or-residual-oil'!B4/('BIFUbC-heavy-or-residual-oil'!B4+'BIFUbC-heavy-or-residual-oil'!B10), 0.5)</f>
        <v>0.5</v>
      </c>
      <c r="C9">
        <f>IF(('BIFUbC-heavy-or-residual-oil'!C4+'BIFUbC-heavy-or-residual-oil'!C10) &gt; 0, 'BIFUbC-heavy-or-residual-oil'!C4/('BIFUbC-heavy-or-residual-oil'!C4+'BIFUbC-heavy-or-residual-oil'!C10), 0.5)</f>
        <v>0.5</v>
      </c>
      <c r="D9">
        <f>IF(('BIFUbC-heavy-or-residual-oil'!D4+'BIFUbC-heavy-or-residual-oil'!D10) &gt; 0, 'BIFUbC-heavy-or-residual-oil'!D4/('BIFUbC-heavy-or-residual-oil'!D4+'BIFUbC-heavy-or-residual-oil'!D10), 0.5)</f>
        <v>0.5</v>
      </c>
      <c r="E9">
        <f>IF(('BIFUbC-heavy-or-residual-oil'!E4+'BIFUbC-heavy-or-residual-oil'!E10) &gt; 0, 'BIFUbC-heavy-or-residual-oil'!E4/('BIFUbC-heavy-or-residual-oil'!E4+'BIFUbC-heavy-or-residual-oil'!E10), 0.5)</f>
        <v>0.5</v>
      </c>
      <c r="F9">
        <f>IF(('BIFUbC-heavy-or-residual-oil'!F4+'BIFUbC-heavy-or-residual-oil'!F10) &gt; 0, 'BIFUbC-heavy-or-residual-oil'!F4/('BIFUbC-heavy-or-residual-oil'!F4+'BIFUbC-heavy-or-residual-oil'!F10), 0.5)</f>
        <v>0.5</v>
      </c>
      <c r="G9">
        <f>IF(('BIFUbC-heavy-or-residual-oil'!G4+'BIFUbC-heavy-or-residual-oil'!G10) &gt; 0, 'BIFUbC-heavy-or-residual-oil'!G4/('BIFUbC-heavy-or-residual-oil'!G4+'BIFUbC-heavy-or-residual-oil'!G10), 0.5)</f>
        <v>0.5</v>
      </c>
      <c r="H9">
        <f>IF(('BIFUbC-heavy-or-residual-oil'!H4+'BIFUbC-heavy-or-residual-oil'!H10) &gt; 0, 'BIFUbC-heavy-or-residual-oil'!H4/('BIFUbC-heavy-or-residual-oil'!H4+'BIFUbC-heavy-or-residual-oil'!H10), 0.5)</f>
        <v>0.5</v>
      </c>
      <c r="I9">
        <f>IF(('BIFUbC-heavy-or-residual-oil'!I4+'BIFUbC-heavy-or-residual-oil'!I10) &gt; 0, 'BIFUbC-heavy-or-residual-oil'!I4/('BIFUbC-heavy-or-residual-oil'!I4+'BIFUbC-heavy-or-residual-oil'!I10), 0.5)</f>
        <v>0.5</v>
      </c>
      <c r="J9">
        <f>IF(('BIFUbC-heavy-or-residual-oil'!J4+'BIFUbC-heavy-or-residual-oil'!J10) &gt; 0, 'BIFUbC-heavy-or-residual-oil'!J4/('BIFUbC-heavy-or-residual-oil'!J4+'BIFUbC-heavy-or-residual-oil'!J10), 0.5)</f>
        <v>0.5</v>
      </c>
      <c r="K9">
        <f>IF(('BIFUbC-heavy-or-residual-oil'!K4+'BIFUbC-heavy-or-residual-oil'!K10) &gt; 0, 'BIFUbC-heavy-or-residual-oil'!K4/('BIFUbC-heavy-or-residual-oil'!K4+'BIFUbC-heavy-or-residual-oil'!K10), 0.5)</f>
        <v>0.5</v>
      </c>
      <c r="L9">
        <f>IF(('BIFUbC-heavy-or-residual-oil'!L4+'BIFUbC-heavy-or-residual-oil'!L10) &gt; 0, 'BIFUbC-heavy-or-residual-oil'!L4/('BIFUbC-heavy-or-residual-oil'!L4+'BIFUbC-heavy-or-residual-oil'!L10), 0.5)</f>
        <v>0.5</v>
      </c>
      <c r="M9">
        <f>IF(('BIFUbC-heavy-or-residual-oil'!M4+'BIFUbC-heavy-or-residual-oil'!M10) &gt; 0, 'BIFUbC-heavy-or-residual-oil'!M4/('BIFUbC-heavy-or-residual-oil'!M4+'BIFUbC-heavy-or-residual-oil'!M10), 0.5)</f>
        <v>0.5</v>
      </c>
      <c r="N9">
        <f>IF(('BIFUbC-heavy-or-residual-oil'!N4+'BIFUbC-heavy-or-residual-oil'!N10) &gt; 0, 'BIFUbC-heavy-or-residual-oil'!N4/('BIFUbC-heavy-or-residual-oil'!N4+'BIFUbC-heavy-or-residual-oil'!N10), 0.5)</f>
        <v>0.5</v>
      </c>
      <c r="O9">
        <f>IF(('BIFUbC-heavy-or-residual-oil'!O4+'BIFUbC-heavy-or-residual-oil'!O10) &gt; 0, 'BIFUbC-heavy-or-residual-oil'!O4/('BIFUbC-heavy-or-residual-oil'!O4+'BIFUbC-heavy-or-residual-oil'!O10), 0.5)</f>
        <v>0.5</v>
      </c>
      <c r="P9">
        <f>IF(('BIFUbC-heavy-or-residual-oil'!P4+'BIFUbC-heavy-or-residual-oil'!P10) &gt; 0, 'BIFUbC-heavy-or-residual-oil'!P4/('BIFUbC-heavy-or-residual-oil'!P4+'BIFUbC-heavy-or-residual-oil'!P10), 0.5)</f>
        <v>0.5</v>
      </c>
      <c r="Q9">
        <f>IF(('BIFUbC-heavy-or-residual-oil'!Q4+'BIFUbC-heavy-or-residual-oil'!Q10) &gt; 0, 'BIFUbC-heavy-or-residual-oil'!Q4/('BIFUbC-heavy-or-residual-oil'!Q4+'BIFUbC-heavy-or-residual-oil'!Q10), 0.5)</f>
        <v>0.5</v>
      </c>
      <c r="R9">
        <f>IF(('BIFUbC-heavy-or-residual-oil'!R4+'BIFUbC-heavy-or-residual-oil'!R10) &gt; 0, 'BIFUbC-heavy-or-residual-oil'!R4/('BIFUbC-heavy-or-residual-oil'!R4+'BIFUbC-heavy-or-residual-oil'!R10), 0.5)</f>
        <v>0.5</v>
      </c>
      <c r="S9">
        <f>IF(('BIFUbC-heavy-or-residual-oil'!S4+'BIFUbC-heavy-or-residual-oil'!S10) &gt; 0, 'BIFUbC-heavy-or-residual-oil'!S4/('BIFUbC-heavy-or-residual-oil'!S4+'BIFUbC-heavy-or-residual-oil'!S10), 0.5)</f>
        <v>0.5</v>
      </c>
      <c r="T9">
        <f>IF(('BIFUbC-heavy-or-residual-oil'!T4+'BIFUbC-heavy-or-residual-oil'!T10) &gt; 0, 'BIFUbC-heavy-or-residual-oil'!T4/('BIFUbC-heavy-or-residual-oil'!T4+'BIFUbC-heavy-or-residual-oil'!T10), 0.5)</f>
        <v>0.5</v>
      </c>
      <c r="U9">
        <f>IF(('BIFUbC-heavy-or-residual-oil'!U4+'BIFUbC-heavy-or-residual-oil'!U10) &gt; 0, 'BIFUbC-heavy-or-residual-oil'!U4/('BIFUbC-heavy-or-residual-oil'!U4+'BIFUbC-heavy-or-residual-oil'!U10), 0.5)</f>
        <v>0.5</v>
      </c>
      <c r="V9">
        <f>IF(('BIFUbC-heavy-or-residual-oil'!V4+'BIFUbC-heavy-or-residual-oil'!V10) &gt; 0, 'BIFUbC-heavy-or-residual-oil'!V4/('BIFUbC-heavy-or-residual-oil'!V4+'BIFUbC-heavy-or-residual-oil'!V10), 0.5)</f>
        <v>0.5</v>
      </c>
      <c r="W9">
        <f>IF(('BIFUbC-heavy-or-residual-oil'!W4+'BIFUbC-heavy-or-residual-oil'!W10) &gt; 0, 'BIFUbC-heavy-or-residual-oil'!W4/('BIFUbC-heavy-or-residual-oil'!W4+'BIFUbC-heavy-or-residual-oil'!W10), 0.5)</f>
        <v>0.5</v>
      </c>
      <c r="X9">
        <f>IF(('BIFUbC-heavy-or-residual-oil'!X4+'BIFUbC-heavy-or-residual-oil'!X10) &gt; 0, 'BIFUbC-heavy-or-residual-oil'!X4/('BIFUbC-heavy-or-residual-oil'!X4+'BIFUbC-heavy-or-residual-oil'!X10), 0.5)</f>
        <v>0.5</v>
      </c>
      <c r="Y9">
        <f>IF(('BIFUbC-heavy-or-residual-oil'!Y4+'BIFUbC-heavy-or-residual-oil'!Y10) &gt; 0, 'BIFUbC-heavy-or-residual-oil'!Y4/('BIFUbC-heavy-or-residual-oil'!Y4+'BIFUbC-heavy-or-residual-oil'!Y10), 0.5)</f>
        <v>0.5</v>
      </c>
      <c r="Z9">
        <f>IF(('BIFUbC-heavy-or-residual-oil'!Z4+'BIFUbC-heavy-or-residual-oil'!Z10) &gt; 0, 'BIFUbC-heavy-or-residual-oil'!Z4/('BIFUbC-heavy-or-residual-oil'!Z4+'BIFUbC-heavy-or-residual-oil'!Z10), 0.5)</f>
        <v>0.5</v>
      </c>
      <c r="AA9">
        <f>IF(('BIFUbC-heavy-or-residual-oil'!AA4+'BIFUbC-heavy-or-residual-oil'!AA10) &gt; 0, 'BIFUbC-heavy-or-residual-oil'!AA4/('BIFUbC-heavy-or-residual-oil'!AA4+'BIFUbC-heavy-or-residual-oil'!AA10), 0.5)</f>
        <v>0.5</v>
      </c>
      <c r="AB9">
        <f>IF(('BIFUbC-heavy-or-residual-oil'!AB4+'BIFUbC-heavy-or-residual-oil'!AB10) &gt; 0, 'BIFUbC-heavy-or-residual-oil'!AB4/('BIFUbC-heavy-or-residual-oil'!AB4+'BIFUbC-heavy-or-residual-oil'!AB10), 0.5)</f>
        <v>0.5</v>
      </c>
      <c r="AC9">
        <f>IF(('BIFUbC-heavy-or-residual-oil'!AC4+'BIFUbC-heavy-or-residual-oil'!AC10) &gt; 0, 'BIFUbC-heavy-or-residual-oil'!AC4/('BIFUbC-heavy-or-residual-oil'!AC4+'BIFUbC-heavy-or-residual-oil'!AC10), 0.5)</f>
        <v>0.5</v>
      </c>
      <c r="AD9">
        <f>IF(('BIFUbC-heavy-or-residual-oil'!AD4+'BIFUbC-heavy-or-residual-oil'!AD10) &gt; 0, 'BIFUbC-heavy-or-residual-oil'!AD4/('BIFUbC-heavy-or-residual-oil'!AD4+'BIFUbC-heavy-or-residual-oil'!AD10), 0.5)</f>
        <v>0.5</v>
      </c>
      <c r="AE9">
        <f>IF(('BIFUbC-heavy-or-residual-oil'!AE4+'BIFUbC-heavy-or-residual-oil'!AE10) &gt; 0, 'BIFUbC-heavy-or-residual-oil'!AE4/('BIFUbC-heavy-or-residual-oil'!AE4+'BIFUbC-heavy-or-residual-oil'!AE10), 0.5)</f>
        <v>0.5</v>
      </c>
      <c r="AF9">
        <f>IF(('BIFUbC-heavy-or-residual-oil'!AF4+'BIFUbC-heavy-or-residual-oil'!AF10) &gt; 0, 'BIFUbC-heavy-or-residual-oil'!AF4/('BIFUbC-heavy-or-residual-oil'!AF4+'BIFUbC-heavy-or-residual-oil'!AF10), 0.5)</f>
        <v>0.5</v>
      </c>
    </row>
    <row r="10" spans="1:38" x14ac:dyDescent="0.15">
      <c r="A10" s="49" t="s">
        <v>136</v>
      </c>
      <c r="B10">
        <f>IF(('BIFUbC-heavy-or-residual-oil'!B8+'BIFUbC-heavy-or-residual-oil'!B14)&gt;0, 'BIFUbC-heavy-or-residual-oil'!B14/('BIFUbC-heavy-or-residual-oil'!B8+'BIFUbC-heavy-or-residual-oil'!B14), 0.5)</f>
        <v>0.5</v>
      </c>
      <c r="C10">
        <f>IF(('BIFUbC-heavy-or-residual-oil'!C8+'BIFUbC-heavy-or-residual-oil'!C14)&gt;0, 'BIFUbC-heavy-or-residual-oil'!C14/('BIFUbC-heavy-or-residual-oil'!C8+'BIFUbC-heavy-or-residual-oil'!C14), 0.5)</f>
        <v>0.5</v>
      </c>
      <c r="D10">
        <f>IF(('BIFUbC-heavy-or-residual-oil'!D8+'BIFUbC-heavy-or-residual-oil'!D14)&gt;0, 'BIFUbC-heavy-or-residual-oil'!D14/('BIFUbC-heavy-or-residual-oil'!D8+'BIFUbC-heavy-or-residual-oil'!D14), 0.5)</f>
        <v>0.5</v>
      </c>
      <c r="E10">
        <f>IF(('BIFUbC-heavy-or-residual-oil'!E8+'BIFUbC-heavy-or-residual-oil'!E14)&gt;0, 'BIFUbC-heavy-or-residual-oil'!E14/('BIFUbC-heavy-or-residual-oil'!E8+'BIFUbC-heavy-or-residual-oil'!E14), 0.5)</f>
        <v>0.5</v>
      </c>
      <c r="F10">
        <f>IF(('BIFUbC-heavy-or-residual-oil'!F8+'BIFUbC-heavy-or-residual-oil'!F14)&gt;0, 'BIFUbC-heavy-or-residual-oil'!F14/('BIFUbC-heavy-or-residual-oil'!F8+'BIFUbC-heavy-or-residual-oil'!F14), 0.5)</f>
        <v>0.5</v>
      </c>
      <c r="G10">
        <f>IF(('BIFUbC-heavy-or-residual-oil'!G8+'BIFUbC-heavy-or-residual-oil'!G14)&gt;0, 'BIFUbC-heavy-or-residual-oil'!G14/('BIFUbC-heavy-or-residual-oil'!G8+'BIFUbC-heavy-or-residual-oil'!G14), 0.5)</f>
        <v>0.5</v>
      </c>
      <c r="H10">
        <f>IF(('BIFUbC-heavy-or-residual-oil'!H8+'BIFUbC-heavy-or-residual-oil'!H14)&gt;0, 'BIFUbC-heavy-or-residual-oil'!H14/('BIFUbC-heavy-or-residual-oil'!H8+'BIFUbC-heavy-or-residual-oil'!H14), 0.5)</f>
        <v>0.5</v>
      </c>
      <c r="I10">
        <f>IF(('BIFUbC-heavy-or-residual-oil'!I8+'BIFUbC-heavy-or-residual-oil'!I14)&gt;0, 'BIFUbC-heavy-or-residual-oil'!I14/('BIFUbC-heavy-or-residual-oil'!I8+'BIFUbC-heavy-or-residual-oil'!I14), 0.5)</f>
        <v>0.5</v>
      </c>
      <c r="J10">
        <f>IF(('BIFUbC-heavy-or-residual-oil'!J8+'BIFUbC-heavy-or-residual-oil'!J14)&gt;0, 'BIFUbC-heavy-or-residual-oil'!J14/('BIFUbC-heavy-or-residual-oil'!J8+'BIFUbC-heavy-or-residual-oil'!J14), 0.5)</f>
        <v>0.5</v>
      </c>
      <c r="K10">
        <f>IF(('BIFUbC-heavy-or-residual-oil'!K8+'BIFUbC-heavy-or-residual-oil'!K14)&gt;0, 'BIFUbC-heavy-or-residual-oil'!K14/('BIFUbC-heavy-or-residual-oil'!K8+'BIFUbC-heavy-or-residual-oil'!K14), 0.5)</f>
        <v>0.5</v>
      </c>
      <c r="L10">
        <f>IF(('BIFUbC-heavy-or-residual-oil'!L8+'BIFUbC-heavy-or-residual-oil'!L14)&gt;0, 'BIFUbC-heavy-or-residual-oil'!L14/('BIFUbC-heavy-or-residual-oil'!L8+'BIFUbC-heavy-or-residual-oil'!L14), 0.5)</f>
        <v>0.5</v>
      </c>
      <c r="M10">
        <f>IF(('BIFUbC-heavy-or-residual-oil'!M8+'BIFUbC-heavy-or-residual-oil'!M14)&gt;0, 'BIFUbC-heavy-or-residual-oil'!M14/('BIFUbC-heavy-or-residual-oil'!M8+'BIFUbC-heavy-or-residual-oil'!M14), 0.5)</f>
        <v>0.5</v>
      </c>
      <c r="N10">
        <f>IF(('BIFUbC-heavy-or-residual-oil'!N8+'BIFUbC-heavy-or-residual-oil'!N14)&gt;0, 'BIFUbC-heavy-or-residual-oil'!N14/('BIFUbC-heavy-or-residual-oil'!N8+'BIFUbC-heavy-or-residual-oil'!N14), 0.5)</f>
        <v>0.5</v>
      </c>
      <c r="O10">
        <f>IF(('BIFUbC-heavy-or-residual-oil'!O8+'BIFUbC-heavy-or-residual-oil'!O14)&gt;0, 'BIFUbC-heavy-or-residual-oil'!O14/('BIFUbC-heavy-or-residual-oil'!O8+'BIFUbC-heavy-or-residual-oil'!O14), 0.5)</f>
        <v>0.5</v>
      </c>
      <c r="P10">
        <f>IF(('BIFUbC-heavy-or-residual-oil'!P8+'BIFUbC-heavy-or-residual-oil'!P14)&gt;0, 'BIFUbC-heavy-or-residual-oil'!P14/('BIFUbC-heavy-or-residual-oil'!P8+'BIFUbC-heavy-or-residual-oil'!P14), 0.5)</f>
        <v>0.5</v>
      </c>
      <c r="Q10">
        <f>IF(('BIFUbC-heavy-or-residual-oil'!Q8+'BIFUbC-heavy-or-residual-oil'!Q14)&gt;0, 'BIFUbC-heavy-or-residual-oil'!Q14/('BIFUbC-heavy-or-residual-oil'!Q8+'BIFUbC-heavy-or-residual-oil'!Q14), 0.5)</f>
        <v>0.5</v>
      </c>
      <c r="R10">
        <f>IF(('BIFUbC-heavy-or-residual-oil'!R8+'BIFUbC-heavy-or-residual-oil'!R14)&gt;0, 'BIFUbC-heavy-or-residual-oil'!R14/('BIFUbC-heavy-or-residual-oil'!R8+'BIFUbC-heavy-or-residual-oil'!R14), 0.5)</f>
        <v>0.5</v>
      </c>
      <c r="S10">
        <f>IF(('BIFUbC-heavy-or-residual-oil'!S8+'BIFUbC-heavy-or-residual-oil'!S14)&gt;0, 'BIFUbC-heavy-or-residual-oil'!S14/('BIFUbC-heavy-or-residual-oil'!S8+'BIFUbC-heavy-or-residual-oil'!S14), 0.5)</f>
        <v>0.5</v>
      </c>
      <c r="T10">
        <f>IF(('BIFUbC-heavy-or-residual-oil'!T8+'BIFUbC-heavy-or-residual-oil'!T14)&gt;0, 'BIFUbC-heavy-or-residual-oil'!T14/('BIFUbC-heavy-or-residual-oil'!T8+'BIFUbC-heavy-or-residual-oil'!T14), 0.5)</f>
        <v>0.5</v>
      </c>
      <c r="U10">
        <f>IF(('BIFUbC-heavy-or-residual-oil'!U8+'BIFUbC-heavy-or-residual-oil'!U14)&gt;0, 'BIFUbC-heavy-or-residual-oil'!U14/('BIFUbC-heavy-or-residual-oil'!U8+'BIFUbC-heavy-or-residual-oil'!U14), 0.5)</f>
        <v>0.5</v>
      </c>
      <c r="V10">
        <f>IF(('BIFUbC-heavy-or-residual-oil'!V8+'BIFUbC-heavy-or-residual-oil'!V14)&gt;0, 'BIFUbC-heavy-or-residual-oil'!V14/('BIFUbC-heavy-or-residual-oil'!V8+'BIFUbC-heavy-or-residual-oil'!V14), 0.5)</f>
        <v>0.5</v>
      </c>
      <c r="W10">
        <f>IF(('BIFUbC-heavy-or-residual-oil'!W8+'BIFUbC-heavy-or-residual-oil'!W14)&gt;0, 'BIFUbC-heavy-or-residual-oil'!W14/('BIFUbC-heavy-or-residual-oil'!W8+'BIFUbC-heavy-or-residual-oil'!W14), 0.5)</f>
        <v>0.5</v>
      </c>
      <c r="X10">
        <f>IF(('BIFUbC-heavy-or-residual-oil'!X8+'BIFUbC-heavy-or-residual-oil'!X14)&gt;0, 'BIFUbC-heavy-or-residual-oil'!X14/('BIFUbC-heavy-or-residual-oil'!X8+'BIFUbC-heavy-or-residual-oil'!X14), 0.5)</f>
        <v>0.5</v>
      </c>
      <c r="Y10">
        <f>IF(('BIFUbC-heavy-or-residual-oil'!Y8+'BIFUbC-heavy-or-residual-oil'!Y14)&gt;0, 'BIFUbC-heavy-or-residual-oil'!Y14/('BIFUbC-heavy-or-residual-oil'!Y8+'BIFUbC-heavy-or-residual-oil'!Y14), 0.5)</f>
        <v>0.5</v>
      </c>
      <c r="Z10">
        <f>IF(('BIFUbC-heavy-or-residual-oil'!Z8+'BIFUbC-heavy-or-residual-oil'!Z14)&gt;0, 'BIFUbC-heavy-or-residual-oil'!Z14/('BIFUbC-heavy-or-residual-oil'!Z8+'BIFUbC-heavy-or-residual-oil'!Z14), 0.5)</f>
        <v>0.5</v>
      </c>
      <c r="AA10">
        <f>IF(('BIFUbC-heavy-or-residual-oil'!AA8+'BIFUbC-heavy-or-residual-oil'!AA14)&gt;0, 'BIFUbC-heavy-or-residual-oil'!AA14/('BIFUbC-heavy-or-residual-oil'!AA8+'BIFUbC-heavy-or-residual-oil'!AA14), 0.5)</f>
        <v>0.5</v>
      </c>
      <c r="AB10">
        <f>IF(('BIFUbC-heavy-or-residual-oil'!AB8+'BIFUbC-heavy-or-residual-oil'!AB14)&gt;0, 'BIFUbC-heavy-or-residual-oil'!AB14/('BIFUbC-heavy-or-residual-oil'!AB8+'BIFUbC-heavy-or-residual-oil'!AB14), 0.5)</f>
        <v>0.5</v>
      </c>
      <c r="AC10">
        <f>IF(('BIFUbC-heavy-or-residual-oil'!AC8+'BIFUbC-heavy-or-residual-oil'!AC14)&gt;0, 'BIFUbC-heavy-or-residual-oil'!AC14/('BIFUbC-heavy-or-residual-oil'!AC8+'BIFUbC-heavy-or-residual-oil'!AC14), 0.5)</f>
        <v>0.5</v>
      </c>
      <c r="AD10">
        <f>IF(('BIFUbC-heavy-or-residual-oil'!AD8+'BIFUbC-heavy-or-residual-oil'!AD14)&gt;0, 'BIFUbC-heavy-or-residual-oil'!AD14/('BIFUbC-heavy-or-residual-oil'!AD8+'BIFUbC-heavy-or-residual-oil'!AD14), 0.5)</f>
        <v>0.5</v>
      </c>
      <c r="AE10">
        <f>IF(('BIFUbC-heavy-or-residual-oil'!AE8+'BIFUbC-heavy-or-residual-oil'!AE14)&gt;0, 'BIFUbC-heavy-or-residual-oil'!AE14/('BIFUbC-heavy-or-residual-oil'!AE8+'BIFUbC-heavy-or-residual-oil'!AE14), 0.5)</f>
        <v>0.5</v>
      </c>
      <c r="AF10">
        <f>IF(('BIFUbC-heavy-or-residual-oil'!AF8+'BIFUbC-heavy-or-residual-oil'!AF14)&gt;0, 'BIFUbC-heavy-or-residual-oil'!AF14/('BIFUbC-heavy-or-residual-oil'!AF8+'BIFUbC-heavy-or-residual-oil'!AF14), 0.5)</f>
        <v>0.5</v>
      </c>
    </row>
    <row r="12" spans="1:38" s="51" customFormat="1" x14ac:dyDescent="0.15">
      <c r="A12" s="50" t="s">
        <v>138</v>
      </c>
    </row>
    <row r="13" spans="1:38" s="49" customFormat="1" ht="14.25" customHeight="1" x14ac:dyDescent="0.2">
      <c r="B13" s="2" t="s">
        <v>139</v>
      </c>
      <c r="C13" s="2" t="s">
        <v>140</v>
      </c>
      <c r="D13" s="2" t="s">
        <v>141</v>
      </c>
      <c r="E13" s="2">
        <v>2018</v>
      </c>
      <c r="F13" s="2">
        <v>2019</v>
      </c>
      <c r="G13" s="2">
        <v>2020</v>
      </c>
      <c r="H13" s="2">
        <v>2021</v>
      </c>
      <c r="I13" s="2">
        <v>2022</v>
      </c>
      <c r="J13" s="2">
        <v>2023</v>
      </c>
      <c r="K13" s="2">
        <v>2024</v>
      </c>
      <c r="L13" s="2">
        <v>2025</v>
      </c>
      <c r="M13" s="2">
        <v>2026</v>
      </c>
      <c r="N13" s="2">
        <v>2027</v>
      </c>
      <c r="O13" s="2">
        <v>2028</v>
      </c>
      <c r="P13" s="2">
        <v>2029</v>
      </c>
      <c r="Q13" s="2">
        <v>2030</v>
      </c>
      <c r="R13" s="2">
        <v>2031</v>
      </c>
      <c r="S13" s="2">
        <v>2032</v>
      </c>
      <c r="T13" s="2">
        <v>2033</v>
      </c>
      <c r="U13" s="2">
        <v>2034</v>
      </c>
      <c r="V13" s="2">
        <v>2035</v>
      </c>
      <c r="W13" s="2">
        <v>2036</v>
      </c>
      <c r="X13" s="2">
        <v>2037</v>
      </c>
      <c r="Y13" s="2">
        <v>2038</v>
      </c>
      <c r="Z13" s="2">
        <v>2039</v>
      </c>
      <c r="AA13" s="2">
        <v>2040</v>
      </c>
      <c r="AB13" s="2">
        <v>2041</v>
      </c>
      <c r="AC13" s="2">
        <v>2042</v>
      </c>
      <c r="AD13" s="2">
        <v>2043</v>
      </c>
      <c r="AE13" s="2">
        <v>2044</v>
      </c>
      <c r="AF13" s="2">
        <v>2045</v>
      </c>
      <c r="AG13" s="2">
        <v>2046</v>
      </c>
      <c r="AH13" s="2">
        <v>2047</v>
      </c>
      <c r="AI13" s="2">
        <v>2048</v>
      </c>
      <c r="AJ13" s="2">
        <v>2049</v>
      </c>
      <c r="AK13" s="2">
        <v>2050</v>
      </c>
      <c r="AL13" s="52"/>
    </row>
    <row r="14" spans="1:38" s="49" customFormat="1" ht="14.25" customHeight="1" x14ac:dyDescent="0.2">
      <c r="A14" s="53" t="s">
        <v>142</v>
      </c>
      <c r="B14" s="54" t="s">
        <v>143</v>
      </c>
      <c r="C14" s="54" t="s">
        <v>144</v>
      </c>
      <c r="D14" s="54" t="s">
        <v>145</v>
      </c>
      <c r="E14" s="55">
        <v>31.7843941766345</v>
      </c>
      <c r="F14" s="55">
        <v>32.863005648967729</v>
      </c>
      <c r="G14" s="55">
        <v>33.03836816863496</v>
      </c>
      <c r="H14" s="55">
        <v>33.390033571550433</v>
      </c>
      <c r="I14" s="55">
        <v>33.884191249786738</v>
      </c>
      <c r="J14" s="55">
        <v>34.455067029363263</v>
      </c>
      <c r="K14" s="55">
        <v>34.998371504938113</v>
      </c>
      <c r="L14" s="55">
        <v>35.509650076772857</v>
      </c>
      <c r="M14" s="55">
        <v>35.965800362064712</v>
      </c>
      <c r="N14" s="55">
        <v>36.460309669592228</v>
      </c>
      <c r="O14" s="55">
        <v>36.992579862756607</v>
      </c>
      <c r="P14" s="55">
        <v>37.551673440373023</v>
      </c>
      <c r="Q14" s="55">
        <v>37.985281386840562</v>
      </c>
      <c r="R14" s="55">
        <v>38.376877561465591</v>
      </c>
      <c r="S14" s="55">
        <v>38.766019761909263</v>
      </c>
      <c r="T14" s="55">
        <v>39.127614533770597</v>
      </c>
      <c r="U14" s="55">
        <v>39.480058764430467</v>
      </c>
      <c r="V14" s="55">
        <v>39.811401958182458</v>
      </c>
      <c r="W14" s="55">
        <v>40.13300974352169</v>
      </c>
      <c r="X14" s="55">
        <v>40.449715011468541</v>
      </c>
      <c r="Y14" s="55">
        <v>40.767167516539338</v>
      </c>
      <c r="Z14" s="55">
        <v>41.100543694197469</v>
      </c>
      <c r="AA14" s="55">
        <v>41.357251644456142</v>
      </c>
      <c r="AB14" s="55">
        <v>41.651928667563922</v>
      </c>
      <c r="AC14" s="55">
        <v>41.97216519439651</v>
      </c>
      <c r="AD14" s="55">
        <v>42.32956028093178</v>
      </c>
      <c r="AE14" s="55">
        <v>42.708194292267763</v>
      </c>
      <c r="AF14" s="55">
        <v>43.120765975394669</v>
      </c>
      <c r="AG14" s="55">
        <v>43.576103112619172</v>
      </c>
      <c r="AH14" s="55">
        <v>44.072035732564977</v>
      </c>
      <c r="AI14" s="55">
        <v>44.578584127916891</v>
      </c>
      <c r="AJ14" s="55">
        <v>45.128153365685357</v>
      </c>
      <c r="AK14" s="55">
        <v>45.734640759767231</v>
      </c>
    </row>
    <row r="15" spans="1:38" s="49" customFormat="1" ht="14.25" customHeight="1" x14ac:dyDescent="0.2">
      <c r="A15" s="53" t="s">
        <v>134</v>
      </c>
      <c r="B15" s="54" t="s">
        <v>143</v>
      </c>
      <c r="C15" s="54" t="s">
        <v>144</v>
      </c>
      <c r="D15" s="54" t="s">
        <v>146</v>
      </c>
      <c r="E15" s="55">
        <v>26.819670502151531</v>
      </c>
      <c r="F15" s="55">
        <v>27.08871721987375</v>
      </c>
      <c r="G15" s="55">
        <v>27.360487394081751</v>
      </c>
      <c r="H15" s="55">
        <v>27.6342692263947</v>
      </c>
      <c r="I15" s="55">
        <v>27.9100335336379</v>
      </c>
      <c r="J15" s="55">
        <v>28.187800930752751</v>
      </c>
      <c r="K15" s="55">
        <v>28.467631878755711</v>
      </c>
      <c r="L15" s="55">
        <v>28.749607567342139</v>
      </c>
      <c r="M15" s="55">
        <v>29.033810788012062</v>
      </c>
      <c r="N15" s="55">
        <v>29.320313688320951</v>
      </c>
      <c r="O15" s="55">
        <v>29.60917520330597</v>
      </c>
      <c r="P15" s="55">
        <v>29.900444088487859</v>
      </c>
      <c r="Q15" s="55">
        <v>30.194162417303279</v>
      </c>
      <c r="R15" s="55">
        <v>30.49105666028473</v>
      </c>
      <c r="S15" s="55">
        <v>30.791150550679571</v>
      </c>
      <c r="T15" s="55">
        <v>31.094470627262901</v>
      </c>
      <c r="U15" s="55">
        <v>31.401046679809671</v>
      </c>
      <c r="V15" s="55">
        <v>31.710915274960659</v>
      </c>
      <c r="W15" s="55">
        <v>32.024125386233948</v>
      </c>
      <c r="X15" s="55">
        <v>32.340744156730423</v>
      </c>
      <c r="Y15" s="55">
        <v>32.660859154929582</v>
      </c>
      <c r="Z15" s="55">
        <v>32.984574308570117</v>
      </c>
      <c r="AA15" s="55">
        <v>33.311998673061247</v>
      </c>
      <c r="AB15" s="55">
        <v>33.643231114818121</v>
      </c>
      <c r="AC15" s="55">
        <v>33.978345904498212</v>
      </c>
      <c r="AD15" s="55">
        <v>34.31738441415645</v>
      </c>
      <c r="AE15" s="55">
        <v>34.660354548556477</v>
      </c>
      <c r="AF15" s="55">
        <v>35.007237076564373</v>
      </c>
      <c r="AG15" s="55">
        <v>35.357995042935947</v>
      </c>
      <c r="AH15" s="55">
        <v>35.712583909919822</v>
      </c>
      <c r="AI15" s="55">
        <v>36.070960514093798</v>
      </c>
      <c r="AJ15" s="55">
        <v>36.433090070706882</v>
      </c>
      <c r="AK15" s="55">
        <v>36.798950562053328</v>
      </c>
    </row>
    <row r="16" spans="1:38" s="49" customFormat="1" ht="14.25" customHeight="1" x14ac:dyDescent="0.2">
      <c r="A16" s="53" t="s">
        <v>147</v>
      </c>
      <c r="B16" s="54" t="s">
        <v>143</v>
      </c>
      <c r="C16" s="54" t="s">
        <v>144</v>
      </c>
      <c r="D16" s="54" t="s">
        <v>148</v>
      </c>
      <c r="E16" s="55">
        <v>1.6583322275510399</v>
      </c>
      <c r="F16" s="55">
        <v>1.67491554982655</v>
      </c>
      <c r="G16" s="55">
        <v>1.691664701533562</v>
      </c>
      <c r="H16" s="55">
        <v>1.7085813508236409</v>
      </c>
      <c r="I16" s="55">
        <v>1.725667165848388</v>
      </c>
      <c r="J16" s="55">
        <v>1.7429238337156181</v>
      </c>
      <c r="K16" s="55">
        <v>1.760353079445709</v>
      </c>
      <c r="L16" s="55">
        <v>1.7779566091028001</v>
      </c>
      <c r="M16" s="55">
        <v>1.795736176141641</v>
      </c>
      <c r="N16" s="55">
        <v>1.813693534017023</v>
      </c>
      <c r="O16" s="55">
        <v>1.8318304740962601</v>
      </c>
      <c r="P16" s="55">
        <v>1.8501487782685351</v>
      </c>
      <c r="Q16" s="55">
        <v>1.868650266335564</v>
      </c>
      <c r="R16" s="55">
        <v>1.887336767577199</v>
      </c>
      <c r="S16" s="55">
        <v>1.9062101302295511</v>
      </c>
      <c r="T16" s="55">
        <v>1.925272230963158</v>
      </c>
      <c r="U16" s="55">
        <v>1.9445249559266771</v>
      </c>
      <c r="V16" s="55">
        <v>1.9639702102250109</v>
      </c>
      <c r="W16" s="55">
        <v>1.983609908441226</v>
      </c>
      <c r="X16" s="55">
        <v>2.0034460030709158</v>
      </c>
      <c r="Y16" s="55">
        <v>2.0234804655659389</v>
      </c>
      <c r="Z16" s="55">
        <v>2.043715267378158</v>
      </c>
      <c r="AA16" s="55">
        <v>2.0641524273501042</v>
      </c>
      <c r="AB16" s="55">
        <v>2.0847939453680362</v>
      </c>
      <c r="AC16" s="55">
        <v>2.1056418876651559</v>
      </c>
      <c r="AD16" s="55">
        <v>2.1266983109965309</v>
      </c>
      <c r="AE16" s="55">
        <v>2.147965291073493</v>
      </c>
      <c r="AF16" s="55">
        <v>2.169444941519914</v>
      </c>
      <c r="AG16" s="55">
        <v>2.191139394915929</v>
      </c>
      <c r="AH16" s="55">
        <v>2.2130507838416769</v>
      </c>
      <c r="AI16" s="55">
        <v>2.2351812977461001</v>
      </c>
      <c r="AJ16" s="55">
        <v>2.2575331071218701</v>
      </c>
      <c r="AK16" s="55">
        <v>2.2801084393304651</v>
      </c>
    </row>
    <row r="17" spans="1:37" s="49" customFormat="1" ht="14.25" customHeight="1" x14ac:dyDescent="0.2">
      <c r="A17" s="53" t="s">
        <v>149</v>
      </c>
      <c r="B17" s="54" t="s">
        <v>143</v>
      </c>
      <c r="C17" s="54" t="s">
        <v>144</v>
      </c>
      <c r="D17" s="54" t="s">
        <v>150</v>
      </c>
      <c r="E17" s="55">
        <v>1.848141337933388</v>
      </c>
      <c r="F17" s="55">
        <v>1.866622751312722</v>
      </c>
      <c r="G17" s="55">
        <v>1.8852889788258489</v>
      </c>
      <c r="H17" s="55">
        <v>1.904141868708888</v>
      </c>
      <c r="I17" s="55">
        <v>1.9231832881542279</v>
      </c>
      <c r="J17" s="55">
        <v>1.9424151233105129</v>
      </c>
      <c r="K17" s="55">
        <v>1.961839269804561</v>
      </c>
      <c r="L17" s="55">
        <v>1.981457661175668</v>
      </c>
      <c r="M17" s="55">
        <v>2.0012722404413021</v>
      </c>
      <c r="N17" s="55">
        <v>2.0212849600970562</v>
      </c>
      <c r="O17" s="55">
        <v>2.0414978105510491</v>
      </c>
      <c r="P17" s="55">
        <v>2.0619127916895721</v>
      </c>
      <c r="Q17" s="55">
        <v>2.0825319223551269</v>
      </c>
      <c r="R17" s="55">
        <v>2.1033572403465199</v>
      </c>
      <c r="S17" s="55">
        <v>2.1243908118969541</v>
      </c>
      <c r="T17" s="55">
        <v>2.145634722195894</v>
      </c>
      <c r="U17" s="55">
        <v>2.167091065910943</v>
      </c>
      <c r="V17" s="55">
        <v>2.1887619756222398</v>
      </c>
      <c r="W17" s="55">
        <v>2.2106495933880539</v>
      </c>
      <c r="X17" s="55">
        <v>2.2327560897010499</v>
      </c>
      <c r="Y17" s="55">
        <v>2.2550836540101988</v>
      </c>
      <c r="Z17" s="55">
        <v>2.2776344852425461</v>
      </c>
      <c r="AA17" s="55">
        <v>2.3004108297158461</v>
      </c>
      <c r="AB17" s="55">
        <v>2.3234149432259779</v>
      </c>
      <c r="AC17" s="55">
        <v>2.3466490910469551</v>
      </c>
      <c r="AD17" s="55">
        <v>2.3701155858434588</v>
      </c>
      <c r="AE17" s="55">
        <v>2.3938167402801742</v>
      </c>
      <c r="AF17" s="55">
        <v>2.417754904934307</v>
      </c>
      <c r="AG17" s="55">
        <v>2.441932458817508</v>
      </c>
      <c r="AH17" s="55">
        <v>2.466351780941368</v>
      </c>
      <c r="AI17" s="55">
        <v>2.4910152977081781</v>
      </c>
      <c r="AJ17" s="55">
        <v>2.5159254544765228</v>
      </c>
      <c r="AK17" s="55">
        <v>2.5410847060830659</v>
      </c>
    </row>
    <row r="18" spans="1:37" s="49" customFormat="1" ht="14.25" customHeight="1" x14ac:dyDescent="0.2">
      <c r="A18" s="53" t="s">
        <v>147</v>
      </c>
      <c r="B18" s="54" t="s">
        <v>143</v>
      </c>
      <c r="C18" s="54" t="s">
        <v>144</v>
      </c>
      <c r="D18" s="54" t="s">
        <v>151</v>
      </c>
      <c r="E18" s="55">
        <v>5.9992522027183299E-5</v>
      </c>
      <c r="F18" s="55">
        <v>6.3932016112827717E-5</v>
      </c>
      <c r="G18" s="55">
        <v>6.8258680198282569E-5</v>
      </c>
      <c r="H18" s="55">
        <v>7.277105892555874E-5</v>
      </c>
      <c r="I18" s="55">
        <v>7.7238176909370082E-5</v>
      </c>
      <c r="J18" s="55">
        <v>8.1445609169146784E-5</v>
      </c>
      <c r="K18" s="55">
        <v>8.5234078384167732E-5</v>
      </c>
      <c r="L18" s="55">
        <v>8.8516088023429939E-5</v>
      </c>
      <c r="M18" s="55">
        <v>9.1269094696036246E-5</v>
      </c>
      <c r="N18" s="55">
        <v>9.3516394119765703E-5</v>
      </c>
      <c r="O18" s="55">
        <v>9.5309646939510567E-5</v>
      </c>
      <c r="P18" s="55">
        <v>9.671991892404224E-5</v>
      </c>
      <c r="Q18" s="55">
        <v>9.7835380073171206E-5</v>
      </c>
      <c r="R18" s="55">
        <v>9.8759777946277934E-5</v>
      </c>
      <c r="S18" s="55">
        <v>9.9606494948154613E-5</v>
      </c>
      <c r="T18" s="55">
        <v>1.004858515629443E-4</v>
      </c>
      <c r="U18" s="55">
        <v>1.0148705531438971E-4</v>
      </c>
      <c r="V18" s="55">
        <v>1.0266022448960249E-4</v>
      </c>
      <c r="W18" s="55">
        <v>1.0400635285197049E-4</v>
      </c>
      <c r="X18" s="55">
        <v>1.054812626580479E-4</v>
      </c>
      <c r="Y18" s="55">
        <v>1.07013110808864E-4</v>
      </c>
      <c r="Z18" s="55">
        <v>1.085258062195515E-4</v>
      </c>
      <c r="AA18" s="55">
        <v>1.099584343923568E-4</v>
      </c>
      <c r="AB18" s="55">
        <v>1.112750580061797E-4</v>
      </c>
      <c r="AC18" s="55">
        <v>1.1246566186757149E-4</v>
      </c>
      <c r="AD18" s="55">
        <v>1.135422201107046E-4</v>
      </c>
      <c r="AE18" s="55">
        <v>1.14533081938468E-4</v>
      </c>
      <c r="AF18" s="55">
        <v>1.1547688813906321E-4</v>
      </c>
      <c r="AG18" s="55">
        <v>1.164162035144921E-4</v>
      </c>
      <c r="AH18" s="55">
        <v>1.173910754269899E-4</v>
      </c>
      <c r="AI18" s="55">
        <v>1.184331246753739E-4</v>
      </c>
      <c r="AJ18" s="55">
        <v>1.1956107352188499E-4</v>
      </c>
      <c r="AK18" s="55">
        <v>1.2077860354861341E-4</v>
      </c>
    </row>
    <row r="19" spans="1:37" s="49" customFormat="1" ht="14.25" customHeight="1" x14ac:dyDescent="0.2">
      <c r="A19" s="53" t="s">
        <v>152</v>
      </c>
      <c r="B19" s="54" t="s">
        <v>143</v>
      </c>
      <c r="C19" s="54" t="s">
        <v>144</v>
      </c>
      <c r="D19" s="54" t="s">
        <v>153</v>
      </c>
      <c r="E19" s="55">
        <v>0.72929564195401198</v>
      </c>
      <c r="F19" s="55">
        <v>0.736588573161716</v>
      </c>
      <c r="G19" s="55">
        <v>0.7439544291319925</v>
      </c>
      <c r="H19" s="55">
        <v>0.75139396811555736</v>
      </c>
      <c r="I19" s="55">
        <v>0.7589078725380547</v>
      </c>
      <c r="J19" s="55">
        <v>0.76649691960646793</v>
      </c>
      <c r="K19" s="55">
        <v>0.77416185809337856</v>
      </c>
      <c r="L19" s="55">
        <v>0.78190346520577048</v>
      </c>
      <c r="M19" s="55">
        <v>0.78972248023809077</v>
      </c>
      <c r="N19" s="55">
        <v>0.79761968987545728</v>
      </c>
      <c r="O19" s="55">
        <v>0.80559587132485355</v>
      </c>
      <c r="P19" s="55">
        <v>0.81365181127139696</v>
      </c>
      <c r="Q19" s="55">
        <v>0.82178831535647257</v>
      </c>
      <c r="R19" s="55">
        <v>0.83000617974333213</v>
      </c>
      <c r="S19" s="55">
        <v>0.83830624798589659</v>
      </c>
      <c r="T19" s="55">
        <v>0.84668929729114939</v>
      </c>
      <c r="U19" s="55">
        <v>0.85515619016927946</v>
      </c>
      <c r="V19" s="55">
        <v>0.86370776069607336</v>
      </c>
      <c r="W19" s="55">
        <v>0.87234483346918656</v>
      </c>
      <c r="X19" s="55">
        <v>0.88106828047693964</v>
      </c>
      <c r="Y19" s="55">
        <v>0.88987896422952251</v>
      </c>
      <c r="Z19" s="55">
        <v>0.89877777567152572</v>
      </c>
      <c r="AA19" s="55">
        <v>0.90776554887873695</v>
      </c>
      <c r="AB19" s="55">
        <v>0.91684320323014812</v>
      </c>
      <c r="AC19" s="55">
        <v>0.92601162967035056</v>
      </c>
      <c r="AD19" s="55">
        <v>0.9352717570564707</v>
      </c>
      <c r="AE19" s="55">
        <v>0.94462447633309954</v>
      </c>
      <c r="AF19" s="55">
        <v>0.95407072583549757</v>
      </c>
      <c r="AG19" s="55">
        <v>0.96361144389892528</v>
      </c>
      <c r="AH19" s="55">
        <v>0.97324754990237539</v>
      </c>
      <c r="AI19" s="55">
        <v>0.98298002957177799</v>
      </c>
      <c r="AJ19" s="55">
        <v>0.99280983072052786</v>
      </c>
      <c r="AK19" s="55">
        <v>1.0027379390745459</v>
      </c>
    </row>
    <row r="20" spans="1:37" s="49" customFormat="1" ht="14.25" customHeight="1" x14ac:dyDescent="0.2">
      <c r="A20" s="53" t="s">
        <v>147</v>
      </c>
      <c r="B20" s="54" t="s">
        <v>143</v>
      </c>
      <c r="C20" s="54" t="s">
        <v>144</v>
      </c>
      <c r="D20" s="54" t="s">
        <v>154</v>
      </c>
      <c r="E20" s="55">
        <v>1.59839250848293</v>
      </c>
      <c r="F20" s="55">
        <v>1.6143764335677591</v>
      </c>
      <c r="G20" s="55">
        <v>1.6305201979034369</v>
      </c>
      <c r="H20" s="55">
        <v>1.6468253998824709</v>
      </c>
      <c r="I20" s="55">
        <v>1.6632936538775041</v>
      </c>
      <c r="J20" s="55">
        <v>1.679926590421398</v>
      </c>
      <c r="K20" s="55">
        <v>1.696725856320968</v>
      </c>
      <c r="L20" s="55">
        <v>1.7136931148844621</v>
      </c>
      <c r="M20" s="55">
        <v>1.730830046035297</v>
      </c>
      <c r="N20" s="55">
        <v>1.7481383464921429</v>
      </c>
      <c r="O20" s="55">
        <v>1.7656197299584859</v>
      </c>
      <c r="P20" s="55">
        <v>1.7832759272648</v>
      </c>
      <c r="Q20" s="55">
        <v>1.8011086865296759</v>
      </c>
      <c r="R20" s="55">
        <v>1.819119773396773</v>
      </c>
      <c r="S20" s="55">
        <v>1.8373109711296041</v>
      </c>
      <c r="T20" s="55">
        <v>1.8556840808484829</v>
      </c>
      <c r="U20" s="55">
        <v>1.874240921653745</v>
      </c>
      <c r="V20" s="55">
        <v>1.892983330872178</v>
      </c>
      <c r="W20" s="55">
        <v>1.911913164180236</v>
      </c>
      <c r="X20" s="55">
        <v>1.9310322958220389</v>
      </c>
      <c r="Y20" s="55">
        <v>1.9503426187799751</v>
      </c>
      <c r="Z20" s="55">
        <v>1.9698460449642581</v>
      </c>
      <c r="AA20" s="55">
        <v>1.9895445054120151</v>
      </c>
      <c r="AB20" s="55">
        <v>2.009439950467272</v>
      </c>
      <c r="AC20" s="55">
        <v>2.0295343499706182</v>
      </c>
      <c r="AD20" s="55">
        <v>2.0498296934771481</v>
      </c>
      <c r="AE20" s="55">
        <v>2.0703279904081282</v>
      </c>
      <c r="AF20" s="55">
        <v>2.09103127031638</v>
      </c>
      <c r="AG20" s="55">
        <v>2.1119415830189752</v>
      </c>
      <c r="AH20" s="55">
        <v>2.1330609988436682</v>
      </c>
      <c r="AI20" s="55">
        <v>2.154391608837412</v>
      </c>
      <c r="AJ20" s="55">
        <v>2.175935524927493</v>
      </c>
      <c r="AK20" s="55">
        <v>2.1976948801679428</v>
      </c>
    </row>
    <row r="21" spans="1:37" s="49" customFormat="1" ht="14.25" customHeight="1" x14ac:dyDescent="0.2">
      <c r="A21" s="53" t="s">
        <v>155</v>
      </c>
      <c r="B21" s="54" t="s">
        <v>143</v>
      </c>
      <c r="C21" s="54" t="s">
        <v>144</v>
      </c>
      <c r="D21" s="54" t="s">
        <v>156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  <c r="S21" s="55">
        <v>0</v>
      </c>
      <c r="T21" s="55">
        <v>0</v>
      </c>
      <c r="U21" s="55">
        <v>0</v>
      </c>
      <c r="V21" s="55">
        <v>0</v>
      </c>
      <c r="W21" s="55">
        <v>0</v>
      </c>
      <c r="X21" s="55">
        <v>0</v>
      </c>
      <c r="Y21" s="55">
        <v>0</v>
      </c>
      <c r="Z21" s="55">
        <v>0</v>
      </c>
      <c r="AA21" s="55">
        <v>0</v>
      </c>
      <c r="AB21" s="55">
        <v>0</v>
      </c>
      <c r="AC21" s="55">
        <v>0</v>
      </c>
      <c r="AD21" s="55">
        <v>0</v>
      </c>
      <c r="AE21" s="55">
        <v>0</v>
      </c>
      <c r="AF21" s="55">
        <v>0</v>
      </c>
      <c r="AG21" s="55">
        <v>0</v>
      </c>
      <c r="AH21" s="55">
        <v>0</v>
      </c>
      <c r="AI21" s="55">
        <v>0</v>
      </c>
      <c r="AJ21" s="55">
        <v>0</v>
      </c>
      <c r="AK21" s="55">
        <v>0</v>
      </c>
    </row>
    <row r="22" spans="1:37" s="49" customFormat="1" ht="14.25" customHeight="1" x14ac:dyDescent="0.2">
      <c r="A22" s="53" t="s">
        <v>142</v>
      </c>
      <c r="B22" s="54" t="s">
        <v>143</v>
      </c>
      <c r="C22" s="54" t="s">
        <v>157</v>
      </c>
      <c r="D22" s="54" t="s">
        <v>145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55">
        <v>0</v>
      </c>
      <c r="P22" s="55">
        <v>0</v>
      </c>
      <c r="Q22" s="55">
        <v>0</v>
      </c>
      <c r="R22" s="55">
        <v>0</v>
      </c>
      <c r="S22" s="55">
        <v>0</v>
      </c>
      <c r="T22" s="55">
        <v>0</v>
      </c>
      <c r="U22" s="55">
        <v>0</v>
      </c>
      <c r="V22" s="55">
        <v>0</v>
      </c>
      <c r="W22" s="55">
        <v>0</v>
      </c>
      <c r="X22" s="55">
        <v>0</v>
      </c>
      <c r="Y22" s="55">
        <v>0</v>
      </c>
      <c r="Z22" s="55">
        <v>0</v>
      </c>
      <c r="AA22" s="55">
        <v>0</v>
      </c>
      <c r="AB22" s="55">
        <v>0</v>
      </c>
      <c r="AC22" s="55">
        <v>0</v>
      </c>
      <c r="AD22" s="55">
        <v>0</v>
      </c>
      <c r="AE22" s="55">
        <v>0</v>
      </c>
      <c r="AF22" s="55">
        <v>0</v>
      </c>
      <c r="AG22" s="55">
        <v>0</v>
      </c>
      <c r="AH22" s="55">
        <v>0</v>
      </c>
      <c r="AI22" s="55">
        <v>0</v>
      </c>
      <c r="AJ22" s="55">
        <v>0</v>
      </c>
      <c r="AK22" s="55">
        <v>0</v>
      </c>
    </row>
    <row r="23" spans="1:37" s="49" customFormat="1" ht="14.25" customHeight="1" x14ac:dyDescent="0.2">
      <c r="A23" s="53" t="s">
        <v>142</v>
      </c>
      <c r="B23" s="54" t="s">
        <v>143</v>
      </c>
      <c r="C23" s="54" t="s">
        <v>158</v>
      </c>
      <c r="D23" s="54" t="s">
        <v>145</v>
      </c>
      <c r="E23" s="55">
        <v>27.901939226205151</v>
      </c>
      <c r="F23" s="55">
        <v>28.175378234413209</v>
      </c>
      <c r="G23" s="55">
        <v>28.451496938562741</v>
      </c>
      <c r="H23" s="55">
        <v>28.730321602562888</v>
      </c>
      <c r="I23" s="55">
        <v>29.01187875571058</v>
      </c>
      <c r="J23" s="55">
        <v>29.296195173734191</v>
      </c>
      <c r="K23" s="55">
        <v>29.58329787879353</v>
      </c>
      <c r="L23" s="55">
        <v>29.873214205827161</v>
      </c>
      <c r="M23" s="55">
        <v>30.165971698291951</v>
      </c>
      <c r="N23" s="55">
        <v>30.461598221902069</v>
      </c>
      <c r="O23" s="55">
        <v>30.76012188880253</v>
      </c>
      <c r="P23" s="55">
        <v>31.061571086004491</v>
      </c>
      <c r="Q23" s="55">
        <v>31.36597447538529</v>
      </c>
      <c r="R23" s="55">
        <v>31.673361031600098</v>
      </c>
      <c r="S23" s="55">
        <v>31.983759966257839</v>
      </c>
      <c r="T23" s="55">
        <v>32.297200813223888</v>
      </c>
      <c r="U23" s="55">
        <v>32.613713381229502</v>
      </c>
      <c r="V23" s="55">
        <v>32.933327772828079</v>
      </c>
      <c r="W23" s="55">
        <v>33.256074384395113</v>
      </c>
      <c r="X23" s="55">
        <v>33.581983915606713</v>
      </c>
      <c r="Y23" s="55">
        <v>33.911087359960568</v>
      </c>
      <c r="Z23" s="55">
        <v>34.243416014255111</v>
      </c>
      <c r="AA23" s="55">
        <v>34.579001488067043</v>
      </c>
      <c r="AB23" s="55">
        <v>34.917875703751442</v>
      </c>
      <c r="AC23" s="55">
        <v>35.260070886963682</v>
      </c>
      <c r="AD23" s="55">
        <v>35.605619576137848</v>
      </c>
      <c r="AE23" s="55">
        <v>35.954554650920329</v>
      </c>
      <c r="AF23" s="55">
        <v>36.306909284780012</v>
      </c>
      <c r="AG23" s="55">
        <v>36.662717001876679</v>
      </c>
      <c r="AH23" s="55">
        <v>37.022011629670253</v>
      </c>
      <c r="AI23" s="55">
        <v>37.384827336833929</v>
      </c>
      <c r="AJ23" s="55">
        <v>37.751198652209347</v>
      </c>
      <c r="AK23" s="55">
        <v>38.121160398460759</v>
      </c>
    </row>
    <row r="24" spans="1:37" s="49" customFormat="1" ht="14.25" customHeight="1" x14ac:dyDescent="0.2">
      <c r="A24" s="53" t="s">
        <v>134</v>
      </c>
      <c r="B24" s="54" t="s">
        <v>143</v>
      </c>
      <c r="C24" s="54" t="s">
        <v>158</v>
      </c>
      <c r="D24" s="54" t="s">
        <v>146</v>
      </c>
      <c r="E24" s="55">
        <v>17.10279984076735</v>
      </c>
      <c r="F24" s="55">
        <v>17.224229721532421</v>
      </c>
      <c r="G24" s="55">
        <v>17.3465217523174</v>
      </c>
      <c r="H24" s="55">
        <v>17.46968205599681</v>
      </c>
      <c r="I24" s="55">
        <v>17.593716793357721</v>
      </c>
      <c r="J24" s="55">
        <v>17.71863219153413</v>
      </c>
      <c r="K24" s="55">
        <v>17.844434477660041</v>
      </c>
      <c r="L24" s="55">
        <v>17.971129964172651</v>
      </c>
      <c r="M24" s="55">
        <v>18.098724982465448</v>
      </c>
      <c r="N24" s="55">
        <v>18.227225930278841</v>
      </c>
      <c r="O24" s="55">
        <v>18.35663923378765</v>
      </c>
      <c r="P24" s="55">
        <v>18.486971376035491</v>
      </c>
      <c r="Q24" s="55">
        <v>18.618228868500371</v>
      </c>
      <c r="R24" s="55">
        <v>18.750418298485389</v>
      </c>
      <c r="S24" s="55">
        <v>18.883546262771791</v>
      </c>
      <c r="T24" s="55">
        <v>19.01761944344398</v>
      </c>
      <c r="U24" s="55">
        <v>19.15264454154266</v>
      </c>
      <c r="V24" s="55">
        <v>19.288628314977249</v>
      </c>
      <c r="W24" s="55">
        <v>19.42557757852634</v>
      </c>
      <c r="X24" s="55">
        <v>19.563499175402249</v>
      </c>
      <c r="Y24" s="55">
        <v>19.702400024643051</v>
      </c>
      <c r="Z24" s="55">
        <v>19.8422870642428</v>
      </c>
      <c r="AA24" s="55">
        <v>19.983167298542259</v>
      </c>
      <c r="AB24" s="55">
        <v>20.12504778875126</v>
      </c>
      <c r="AC24" s="55">
        <v>20.267935624514251</v>
      </c>
      <c r="AD24" s="55">
        <v>20.411837971300208</v>
      </c>
      <c r="AE24" s="55">
        <v>20.556762023012912</v>
      </c>
      <c r="AF24" s="55">
        <v>20.702715030424809</v>
      </c>
      <c r="AG24" s="55">
        <v>20.849704310655319</v>
      </c>
      <c r="AH24" s="55">
        <v>20.99773720925824</v>
      </c>
      <c r="AI24" s="55">
        <v>21.146821147612361</v>
      </c>
      <c r="AJ24" s="55">
        <v>21.296963575531159</v>
      </c>
      <c r="AK24" s="55">
        <v>21.448172018652969</v>
      </c>
    </row>
    <row r="25" spans="1:37" s="49" customFormat="1" ht="14.25" customHeight="1" x14ac:dyDescent="0.2">
      <c r="A25" s="53" t="s">
        <v>147</v>
      </c>
      <c r="B25" s="54" t="s">
        <v>143</v>
      </c>
      <c r="C25" s="54" t="s">
        <v>158</v>
      </c>
      <c r="D25" s="54" t="s">
        <v>148</v>
      </c>
      <c r="E25" s="55">
        <v>3.5963831440865922E-2</v>
      </c>
      <c r="F25" s="55">
        <v>3.5963831440865922E-2</v>
      </c>
      <c r="G25" s="55">
        <v>3.5963831440865922E-2</v>
      </c>
      <c r="H25" s="55">
        <v>3.5963831440865922E-2</v>
      </c>
      <c r="I25" s="55">
        <v>3.5963831440865922E-2</v>
      </c>
      <c r="J25" s="55">
        <v>3.5963831440865922E-2</v>
      </c>
      <c r="K25" s="55">
        <v>3.5963831440865922E-2</v>
      </c>
      <c r="L25" s="55">
        <v>3.5963831440865922E-2</v>
      </c>
      <c r="M25" s="55">
        <v>3.5963831440865922E-2</v>
      </c>
      <c r="N25" s="55">
        <v>3.5963831440865922E-2</v>
      </c>
      <c r="O25" s="55">
        <v>3.5963831440865922E-2</v>
      </c>
      <c r="P25" s="55">
        <v>3.5963831440865922E-2</v>
      </c>
      <c r="Q25" s="55">
        <v>3.5963831440865922E-2</v>
      </c>
      <c r="R25" s="55">
        <v>3.5963831440865922E-2</v>
      </c>
      <c r="S25" s="55">
        <v>3.5963831440865922E-2</v>
      </c>
      <c r="T25" s="55">
        <v>3.5963831440865922E-2</v>
      </c>
      <c r="U25" s="55">
        <v>3.5963831440865922E-2</v>
      </c>
      <c r="V25" s="55">
        <v>3.5963831440865922E-2</v>
      </c>
      <c r="W25" s="55">
        <v>3.5963831440865922E-2</v>
      </c>
      <c r="X25" s="55">
        <v>3.5963831440865922E-2</v>
      </c>
      <c r="Y25" s="55">
        <v>3.5963831440865922E-2</v>
      </c>
      <c r="Z25" s="55">
        <v>3.5963831440865922E-2</v>
      </c>
      <c r="AA25" s="55">
        <v>3.5963831440865922E-2</v>
      </c>
      <c r="AB25" s="55">
        <v>3.5963831440865922E-2</v>
      </c>
      <c r="AC25" s="55">
        <v>3.5963831440865922E-2</v>
      </c>
      <c r="AD25" s="55">
        <v>3.5963831440865922E-2</v>
      </c>
      <c r="AE25" s="55">
        <v>3.5963831440865922E-2</v>
      </c>
      <c r="AF25" s="55">
        <v>3.5963831440865922E-2</v>
      </c>
      <c r="AG25" s="55">
        <v>3.5963831440865922E-2</v>
      </c>
      <c r="AH25" s="55">
        <v>3.5963831440865922E-2</v>
      </c>
      <c r="AI25" s="55">
        <v>3.5963831440865922E-2</v>
      </c>
      <c r="AJ25" s="55">
        <v>3.5963831440865922E-2</v>
      </c>
      <c r="AK25" s="55">
        <v>3.5963831440865922E-2</v>
      </c>
    </row>
    <row r="26" spans="1:37" s="49" customFormat="1" ht="14.25" customHeight="1" x14ac:dyDescent="0.2">
      <c r="A26" s="53" t="s">
        <v>149</v>
      </c>
      <c r="B26" s="54" t="s">
        <v>143</v>
      </c>
      <c r="C26" s="54" t="s">
        <v>158</v>
      </c>
      <c r="D26" s="54" t="s">
        <v>150</v>
      </c>
      <c r="E26" s="55">
        <v>2.9470361875154021</v>
      </c>
      <c r="F26" s="55">
        <v>2.9470361875154021</v>
      </c>
      <c r="G26" s="55">
        <v>2.9470361875154021</v>
      </c>
      <c r="H26" s="55">
        <v>2.9470361875154021</v>
      </c>
      <c r="I26" s="55">
        <v>2.9470361875154021</v>
      </c>
      <c r="J26" s="55">
        <v>2.9470361875154021</v>
      </c>
      <c r="K26" s="55">
        <v>2.9470361875154021</v>
      </c>
      <c r="L26" s="55">
        <v>2.9470361875154021</v>
      </c>
      <c r="M26" s="55">
        <v>2.9470361875154021</v>
      </c>
      <c r="N26" s="55">
        <v>2.9470361875154021</v>
      </c>
      <c r="O26" s="55">
        <v>2.9470361875154021</v>
      </c>
      <c r="P26" s="55">
        <v>2.9470361875154021</v>
      </c>
      <c r="Q26" s="55">
        <v>2.9470361875154021</v>
      </c>
      <c r="R26" s="55">
        <v>2.9470361875154021</v>
      </c>
      <c r="S26" s="55">
        <v>2.9470361875154021</v>
      </c>
      <c r="T26" s="55">
        <v>2.9470361875154021</v>
      </c>
      <c r="U26" s="55">
        <v>2.9470361875154021</v>
      </c>
      <c r="V26" s="55">
        <v>2.9470361875154021</v>
      </c>
      <c r="W26" s="55">
        <v>2.9470361875154021</v>
      </c>
      <c r="X26" s="55">
        <v>2.9470361875154021</v>
      </c>
      <c r="Y26" s="55">
        <v>2.9470361875154021</v>
      </c>
      <c r="Z26" s="55">
        <v>2.9470361875154021</v>
      </c>
      <c r="AA26" s="55">
        <v>2.9470361875154021</v>
      </c>
      <c r="AB26" s="55">
        <v>2.9470361875154021</v>
      </c>
      <c r="AC26" s="55">
        <v>2.9470361875154021</v>
      </c>
      <c r="AD26" s="55">
        <v>2.9470361875154021</v>
      </c>
      <c r="AE26" s="55">
        <v>2.9470361875154021</v>
      </c>
      <c r="AF26" s="55">
        <v>2.9470361875154021</v>
      </c>
      <c r="AG26" s="55">
        <v>2.9470361875154021</v>
      </c>
      <c r="AH26" s="55">
        <v>2.9470361875154021</v>
      </c>
      <c r="AI26" s="55">
        <v>2.9470361875154021</v>
      </c>
      <c r="AJ26" s="55">
        <v>2.9470361875154021</v>
      </c>
      <c r="AK26" s="55">
        <v>2.9470361875154021</v>
      </c>
    </row>
    <row r="27" spans="1:37" s="49" customFormat="1" ht="14.25" customHeight="1" x14ac:dyDescent="0.2">
      <c r="A27" s="53" t="s">
        <v>147</v>
      </c>
      <c r="B27" s="54" t="s">
        <v>143</v>
      </c>
      <c r="C27" s="54" t="s">
        <v>158</v>
      </c>
      <c r="D27" s="54" t="s">
        <v>159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0</v>
      </c>
      <c r="AJ27" s="55">
        <v>0</v>
      </c>
      <c r="AK27" s="55">
        <v>0</v>
      </c>
    </row>
    <row r="28" spans="1:37" s="49" customFormat="1" ht="14.25" customHeight="1" x14ac:dyDescent="0.2">
      <c r="A28" s="53" t="s">
        <v>147</v>
      </c>
      <c r="B28" s="54" t="s">
        <v>143</v>
      </c>
      <c r="C28" s="54" t="s">
        <v>158</v>
      </c>
      <c r="D28" s="54" t="s">
        <v>160</v>
      </c>
      <c r="E28" s="55">
        <v>0</v>
      </c>
      <c r="F28" s="55">
        <v>0</v>
      </c>
      <c r="G28" s="55">
        <v>0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0</v>
      </c>
      <c r="AJ28" s="55">
        <v>0</v>
      </c>
      <c r="AK28" s="55">
        <v>0</v>
      </c>
    </row>
    <row r="29" spans="1:37" s="49" customFormat="1" ht="14.25" customHeight="1" x14ac:dyDescent="0.2">
      <c r="A29" s="53" t="s">
        <v>147</v>
      </c>
      <c r="B29" s="54" t="s">
        <v>143</v>
      </c>
      <c r="C29" s="54" t="s">
        <v>158</v>
      </c>
      <c r="D29" s="54" t="s">
        <v>161</v>
      </c>
      <c r="E29" s="55">
        <v>1.791198604818683</v>
      </c>
      <c r="F29" s="55">
        <v>1.791198604818683</v>
      </c>
      <c r="G29" s="55">
        <v>1.791198604818683</v>
      </c>
      <c r="H29" s="55">
        <v>1.791198604818683</v>
      </c>
      <c r="I29" s="55">
        <v>1.791198604818683</v>
      </c>
      <c r="J29" s="55">
        <v>1.791198604818683</v>
      </c>
      <c r="K29" s="55">
        <v>1.791198604818683</v>
      </c>
      <c r="L29" s="55">
        <v>1.791198604818683</v>
      </c>
      <c r="M29" s="55">
        <v>1.791198604818683</v>
      </c>
      <c r="N29" s="55">
        <v>1.791198604818683</v>
      </c>
      <c r="O29" s="55">
        <v>1.791198604818683</v>
      </c>
      <c r="P29" s="55">
        <v>1.791198604818683</v>
      </c>
      <c r="Q29" s="55">
        <v>1.791198604818683</v>
      </c>
      <c r="R29" s="55">
        <v>1.791198604818683</v>
      </c>
      <c r="S29" s="55">
        <v>1.791198604818683</v>
      </c>
      <c r="T29" s="55">
        <v>1.791198604818683</v>
      </c>
      <c r="U29" s="55">
        <v>1.791198604818683</v>
      </c>
      <c r="V29" s="55">
        <v>1.791198604818683</v>
      </c>
      <c r="W29" s="55">
        <v>1.791198604818683</v>
      </c>
      <c r="X29" s="55">
        <v>1.791198604818683</v>
      </c>
      <c r="Y29" s="55">
        <v>1.791198604818683</v>
      </c>
      <c r="Z29" s="55">
        <v>1.791198604818683</v>
      </c>
      <c r="AA29" s="55">
        <v>1.791198604818683</v>
      </c>
      <c r="AB29" s="55">
        <v>1.791198604818683</v>
      </c>
      <c r="AC29" s="55">
        <v>1.791198604818683</v>
      </c>
      <c r="AD29" s="55">
        <v>1.791198604818683</v>
      </c>
      <c r="AE29" s="55">
        <v>1.791198604818683</v>
      </c>
      <c r="AF29" s="55">
        <v>1.791198604818683</v>
      </c>
      <c r="AG29" s="55">
        <v>1.791198604818683</v>
      </c>
      <c r="AH29" s="55">
        <v>1.791198604818683</v>
      </c>
      <c r="AI29" s="55">
        <v>1.791198604818683</v>
      </c>
      <c r="AJ29" s="55">
        <v>1.791198604818683</v>
      </c>
      <c r="AK29" s="55">
        <v>1.791198604818683</v>
      </c>
    </row>
    <row r="30" spans="1:37" s="49" customFormat="1" ht="14.25" customHeight="1" x14ac:dyDescent="0.2">
      <c r="A30" s="53" t="s">
        <v>152</v>
      </c>
      <c r="B30" s="54" t="s">
        <v>143</v>
      </c>
      <c r="C30" s="54" t="s">
        <v>158</v>
      </c>
      <c r="D30" s="54" t="s">
        <v>153</v>
      </c>
      <c r="E30" s="55">
        <v>8.9609880006824252</v>
      </c>
      <c r="F30" s="55">
        <v>9.0389486000796175</v>
      </c>
      <c r="G30" s="55">
        <v>9.1175874452637782</v>
      </c>
      <c r="H30" s="55">
        <v>9.1969104600686222</v>
      </c>
      <c r="I30" s="55">
        <v>9.2769235778060022</v>
      </c>
      <c r="J30" s="55">
        <v>9.3576328170909715</v>
      </c>
      <c r="K30" s="55">
        <v>9.4390442249729869</v>
      </c>
      <c r="L30" s="55">
        <v>9.5211639053703117</v>
      </c>
      <c r="M30" s="55">
        <v>9.6039980285481406</v>
      </c>
      <c r="N30" s="55">
        <v>9.6875528121623429</v>
      </c>
      <c r="O30" s="55">
        <v>9.7718345212593594</v>
      </c>
      <c r="P30" s="55">
        <v>9.8568494872329531</v>
      </c>
      <c r="Q30" s="55">
        <v>9.9426040793888504</v>
      </c>
      <c r="R30" s="55">
        <v>10.029104733380001</v>
      </c>
      <c r="S30" s="55">
        <v>10.116357941728429</v>
      </c>
      <c r="T30" s="55">
        <v>10.204370253824431</v>
      </c>
      <c r="U30" s="55">
        <v>10.293148275927431</v>
      </c>
      <c r="V30" s="55">
        <v>10.38269867116562</v>
      </c>
      <c r="W30" s="55">
        <v>10.47302815005782</v>
      </c>
      <c r="X30" s="55">
        <v>10.564143489469791</v>
      </c>
      <c r="Y30" s="55">
        <v>10.65605154209239</v>
      </c>
      <c r="Z30" s="55">
        <v>10.74875918905086</v>
      </c>
      <c r="AA30" s="55">
        <v>10.84227339677355</v>
      </c>
      <c r="AB30" s="55">
        <v>10.93660116960173</v>
      </c>
      <c r="AC30" s="55">
        <v>11.03174959717931</v>
      </c>
      <c r="AD30" s="55">
        <v>11.12772582601937</v>
      </c>
      <c r="AE30" s="55">
        <v>11.224537040547361</v>
      </c>
      <c r="AF30" s="55">
        <v>11.322190510492289</v>
      </c>
      <c r="AG30" s="55">
        <v>11.420693562451421</v>
      </c>
      <c r="AH30" s="55">
        <v>11.520053598847459</v>
      </c>
      <c r="AI30" s="55">
        <v>11.620278069493679</v>
      </c>
      <c r="AJ30" s="55">
        <v>11.7213744905503</v>
      </c>
      <c r="AK30" s="55">
        <v>11.823350444524481</v>
      </c>
    </row>
    <row r="31" spans="1:37" s="49" customFormat="1" ht="14.25" customHeight="1" x14ac:dyDescent="0.2">
      <c r="A31" s="53" t="s">
        <v>147</v>
      </c>
      <c r="B31" s="54" t="s">
        <v>143</v>
      </c>
      <c r="C31" s="54" t="s">
        <v>158</v>
      </c>
      <c r="D31" s="54" t="s">
        <v>162</v>
      </c>
      <c r="E31" s="55">
        <v>1.8980911038234789</v>
      </c>
      <c r="F31" s="55">
        <v>1.8980911038234789</v>
      </c>
      <c r="G31" s="55">
        <v>1.8980911038234789</v>
      </c>
      <c r="H31" s="55">
        <v>1.8980911038234789</v>
      </c>
      <c r="I31" s="55">
        <v>1.8980911038234789</v>
      </c>
      <c r="J31" s="55">
        <v>1.8980911038234789</v>
      </c>
      <c r="K31" s="55">
        <v>1.8980911038234789</v>
      </c>
      <c r="L31" s="55">
        <v>1.8980911038234789</v>
      </c>
      <c r="M31" s="55">
        <v>1.8980911038234789</v>
      </c>
      <c r="N31" s="55">
        <v>1.8980911038234789</v>
      </c>
      <c r="O31" s="55">
        <v>1.8980911038234789</v>
      </c>
      <c r="P31" s="55">
        <v>1.8980911038234789</v>
      </c>
      <c r="Q31" s="55">
        <v>1.8980911038234789</v>
      </c>
      <c r="R31" s="55">
        <v>1.8980911038234789</v>
      </c>
      <c r="S31" s="55">
        <v>1.8980911038234789</v>
      </c>
      <c r="T31" s="55">
        <v>1.8980911038234789</v>
      </c>
      <c r="U31" s="55">
        <v>1.8980911038234789</v>
      </c>
      <c r="V31" s="55">
        <v>1.8980911038234789</v>
      </c>
      <c r="W31" s="55">
        <v>1.8980911038234789</v>
      </c>
      <c r="X31" s="55">
        <v>1.8980911038234789</v>
      </c>
      <c r="Y31" s="55">
        <v>1.8980911038234789</v>
      </c>
      <c r="Z31" s="55">
        <v>1.8980911038234789</v>
      </c>
      <c r="AA31" s="55">
        <v>1.8980911038234789</v>
      </c>
      <c r="AB31" s="55">
        <v>1.8980911038234789</v>
      </c>
      <c r="AC31" s="55">
        <v>1.8980911038234789</v>
      </c>
      <c r="AD31" s="55">
        <v>1.8980911038234789</v>
      </c>
      <c r="AE31" s="55">
        <v>1.8980911038234789</v>
      </c>
      <c r="AF31" s="55">
        <v>1.8980911038234789</v>
      </c>
      <c r="AG31" s="55">
        <v>1.8980911038234789</v>
      </c>
      <c r="AH31" s="55">
        <v>1.8980911038234789</v>
      </c>
      <c r="AI31" s="55">
        <v>1.8980911038234789</v>
      </c>
      <c r="AJ31" s="55">
        <v>1.8980911038234789</v>
      </c>
      <c r="AK31" s="55">
        <v>1.8980911038234789</v>
      </c>
    </row>
    <row r="32" spans="1:37" s="49" customFormat="1" ht="14.25" customHeight="1" x14ac:dyDescent="0.2">
      <c r="A32" s="53" t="s">
        <v>147</v>
      </c>
      <c r="B32" s="54" t="s">
        <v>143</v>
      </c>
      <c r="C32" s="54" t="s">
        <v>158</v>
      </c>
      <c r="D32" s="54" t="s">
        <v>154</v>
      </c>
      <c r="E32" s="55">
        <v>0.53945747161298896</v>
      </c>
      <c r="F32" s="55">
        <v>0.53945747161298896</v>
      </c>
      <c r="G32" s="55">
        <v>0.53945747161298896</v>
      </c>
      <c r="H32" s="55">
        <v>0.53945747161298896</v>
      </c>
      <c r="I32" s="55">
        <v>0.53945747161298896</v>
      </c>
      <c r="J32" s="55">
        <v>0.53945747161298896</v>
      </c>
      <c r="K32" s="55">
        <v>0.53945747161298896</v>
      </c>
      <c r="L32" s="55">
        <v>0.53945747161298896</v>
      </c>
      <c r="M32" s="55">
        <v>0.53945747161298896</v>
      </c>
      <c r="N32" s="55">
        <v>0.53945747161298896</v>
      </c>
      <c r="O32" s="55">
        <v>0.53945747161298896</v>
      </c>
      <c r="P32" s="55">
        <v>0.53945747161298896</v>
      </c>
      <c r="Q32" s="55">
        <v>0.53945747161298896</v>
      </c>
      <c r="R32" s="55">
        <v>0.53945747161298896</v>
      </c>
      <c r="S32" s="55">
        <v>0.53945747161298896</v>
      </c>
      <c r="T32" s="55">
        <v>0.53945747161298896</v>
      </c>
      <c r="U32" s="55">
        <v>0.53945747161298896</v>
      </c>
      <c r="V32" s="55">
        <v>0.53945747161298896</v>
      </c>
      <c r="W32" s="55">
        <v>0.53945747161298896</v>
      </c>
      <c r="X32" s="55">
        <v>0.53945747161298896</v>
      </c>
      <c r="Y32" s="55">
        <v>0.53945747161298896</v>
      </c>
      <c r="Z32" s="55">
        <v>0.53945747161298896</v>
      </c>
      <c r="AA32" s="55">
        <v>0.53945747161298896</v>
      </c>
      <c r="AB32" s="55">
        <v>0.53945747161298896</v>
      </c>
      <c r="AC32" s="55">
        <v>0.53945747161298896</v>
      </c>
      <c r="AD32" s="55">
        <v>0.53945747161298896</v>
      </c>
      <c r="AE32" s="55">
        <v>0.53945747161298896</v>
      </c>
      <c r="AF32" s="55">
        <v>0.53945747161298896</v>
      </c>
      <c r="AG32" s="55">
        <v>0.53945747161298896</v>
      </c>
      <c r="AH32" s="55">
        <v>0.53945747161298896</v>
      </c>
      <c r="AI32" s="55">
        <v>0.53945747161298896</v>
      </c>
      <c r="AJ32" s="55">
        <v>0.53945747161298896</v>
      </c>
      <c r="AK32" s="55">
        <v>0.53945747161298896</v>
      </c>
    </row>
    <row r="33" spans="1:37" s="49" customFormat="1" ht="14.25" customHeight="1" x14ac:dyDescent="0.2">
      <c r="A33" s="53" t="s">
        <v>155</v>
      </c>
      <c r="B33" s="54" t="s">
        <v>143</v>
      </c>
      <c r="C33" s="54" t="s">
        <v>158</v>
      </c>
      <c r="D33" s="54" t="s">
        <v>156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5">
        <v>0</v>
      </c>
      <c r="Z33" s="55">
        <v>0</v>
      </c>
      <c r="AA33" s="55">
        <v>0</v>
      </c>
      <c r="AB33" s="55">
        <v>0</v>
      </c>
      <c r="AC33" s="55">
        <v>0</v>
      </c>
      <c r="AD33" s="55">
        <v>0</v>
      </c>
      <c r="AE33" s="55">
        <v>0</v>
      </c>
      <c r="AF33" s="55">
        <v>0</v>
      </c>
      <c r="AG33" s="55">
        <v>0</v>
      </c>
      <c r="AH33" s="55">
        <v>0</v>
      </c>
      <c r="AI33" s="55">
        <v>0</v>
      </c>
      <c r="AJ33" s="55">
        <v>0</v>
      </c>
      <c r="AK33" s="55">
        <v>0</v>
      </c>
    </row>
    <row r="34" spans="1:37" s="49" customFormat="1" ht="14.25" customHeight="1" x14ac:dyDescent="0.2">
      <c r="A34" s="53" t="s">
        <v>142</v>
      </c>
      <c r="B34" s="54" t="s">
        <v>143</v>
      </c>
      <c r="C34" s="54" t="s">
        <v>158</v>
      </c>
      <c r="D34" s="54" t="s">
        <v>163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55">
        <v>0</v>
      </c>
      <c r="AC34" s="55">
        <v>0</v>
      </c>
      <c r="AD34" s="55">
        <v>0</v>
      </c>
      <c r="AE34" s="55">
        <v>0</v>
      </c>
      <c r="AF34" s="55">
        <v>0</v>
      </c>
      <c r="AG34" s="55">
        <v>0</v>
      </c>
      <c r="AH34" s="55">
        <v>0</v>
      </c>
      <c r="AI34" s="55">
        <v>0</v>
      </c>
      <c r="AJ34" s="55">
        <v>0</v>
      </c>
      <c r="AK34" s="55">
        <v>0</v>
      </c>
    </row>
    <row r="35" spans="1:37" s="49" customFormat="1" ht="14.25" customHeight="1" x14ac:dyDescent="0.2">
      <c r="A35" s="53" t="s">
        <v>142</v>
      </c>
      <c r="B35" s="54" t="s">
        <v>143</v>
      </c>
      <c r="C35" s="54" t="s">
        <v>164</v>
      </c>
      <c r="D35" s="54" t="s">
        <v>145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v>0</v>
      </c>
    </row>
    <row r="36" spans="1:37" s="49" customFormat="1" ht="14.25" customHeight="1" x14ac:dyDescent="0.2">
      <c r="A36" s="53" t="s">
        <v>134</v>
      </c>
      <c r="B36" s="54" t="s">
        <v>143</v>
      </c>
      <c r="C36" s="54" t="s">
        <v>164</v>
      </c>
      <c r="D36" s="54" t="s">
        <v>146</v>
      </c>
      <c r="E36" s="55">
        <v>502.39474532254093</v>
      </c>
      <c r="F36" s="55">
        <v>440.09779690254493</v>
      </c>
      <c r="G36" s="55">
        <v>377.80084848255069</v>
      </c>
      <c r="H36" s="55">
        <v>315.50390006255572</v>
      </c>
      <c r="I36" s="55">
        <v>253.20695164255969</v>
      </c>
      <c r="J36" s="55">
        <v>190.91000322256551</v>
      </c>
      <c r="K36" s="55">
        <v>190.91000322256551</v>
      </c>
      <c r="L36" s="55">
        <v>190.91000322256551</v>
      </c>
      <c r="M36" s="55">
        <v>190.91000322256551</v>
      </c>
      <c r="N36" s="55">
        <v>190.91000322256551</v>
      </c>
      <c r="O36" s="55">
        <v>190.91000322256551</v>
      </c>
      <c r="P36" s="55">
        <v>190.91000322256551</v>
      </c>
      <c r="Q36" s="55">
        <v>190.91000322256551</v>
      </c>
      <c r="R36" s="55">
        <v>190.91000322256551</v>
      </c>
      <c r="S36" s="55">
        <v>190.91000322256551</v>
      </c>
      <c r="T36" s="55">
        <v>190.91000322256551</v>
      </c>
      <c r="U36" s="55">
        <v>190.91000322256551</v>
      </c>
      <c r="V36" s="55">
        <v>190.91000322256551</v>
      </c>
      <c r="W36" s="55">
        <v>190.91000322256551</v>
      </c>
      <c r="X36" s="55">
        <v>190.91000322256551</v>
      </c>
      <c r="Y36" s="55">
        <v>190.91000322256551</v>
      </c>
      <c r="Z36" s="55">
        <v>190.91000322256551</v>
      </c>
      <c r="AA36" s="55">
        <v>190.91000322256551</v>
      </c>
      <c r="AB36" s="55">
        <v>190.91000322256551</v>
      </c>
      <c r="AC36" s="55">
        <v>190.91000322256551</v>
      </c>
      <c r="AD36" s="55">
        <v>190.91000322256551</v>
      </c>
      <c r="AE36" s="55">
        <v>190.91000322256551</v>
      </c>
      <c r="AF36" s="55">
        <v>190.91000322256551</v>
      </c>
      <c r="AG36" s="55">
        <v>190.91000322256551</v>
      </c>
      <c r="AH36" s="55">
        <v>190.91000322256551</v>
      </c>
      <c r="AI36" s="55">
        <v>190.91000322256551</v>
      </c>
      <c r="AJ36" s="55">
        <v>190.91000322256551</v>
      </c>
      <c r="AK36" s="55">
        <v>190.91000322256551</v>
      </c>
    </row>
    <row r="37" spans="1:37" s="49" customFormat="1" ht="14.25" customHeight="1" x14ac:dyDescent="0.2">
      <c r="A37" s="53" t="s">
        <v>147</v>
      </c>
      <c r="B37" s="54" t="s">
        <v>143</v>
      </c>
      <c r="C37" s="54" t="s">
        <v>164</v>
      </c>
      <c r="D37" s="54" t="s">
        <v>148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0</v>
      </c>
      <c r="S37" s="55">
        <v>0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0</v>
      </c>
      <c r="AD37" s="55">
        <v>0</v>
      </c>
      <c r="AE37" s="55">
        <v>0</v>
      </c>
      <c r="AF37" s="55">
        <v>0</v>
      </c>
      <c r="AG37" s="55">
        <v>0</v>
      </c>
      <c r="AH37" s="55">
        <v>0</v>
      </c>
      <c r="AI37" s="55">
        <v>0</v>
      </c>
      <c r="AJ37" s="55">
        <v>0</v>
      </c>
      <c r="AK37" s="55">
        <v>0</v>
      </c>
    </row>
    <row r="38" spans="1:37" s="49" customFormat="1" ht="14.25" customHeight="1" x14ac:dyDescent="0.2">
      <c r="A38" s="53" t="s">
        <v>149</v>
      </c>
      <c r="B38" s="54" t="s">
        <v>143</v>
      </c>
      <c r="C38" s="54" t="s">
        <v>164</v>
      </c>
      <c r="D38" s="54" t="s">
        <v>150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0</v>
      </c>
      <c r="AH38" s="55">
        <v>0</v>
      </c>
      <c r="AI38" s="55">
        <v>0</v>
      </c>
      <c r="AJ38" s="55">
        <v>0</v>
      </c>
      <c r="AK38" s="55">
        <v>0</v>
      </c>
    </row>
    <row r="39" spans="1:37" s="49" customFormat="1" ht="14.25" customHeight="1" x14ac:dyDescent="0.2">
      <c r="A39" s="53" t="s">
        <v>147</v>
      </c>
      <c r="B39" s="54" t="s">
        <v>143</v>
      </c>
      <c r="C39" s="54" t="s">
        <v>164</v>
      </c>
      <c r="D39" s="54" t="s">
        <v>159</v>
      </c>
      <c r="E39" s="55">
        <v>2.61337175136959</v>
      </c>
      <c r="F39" s="55">
        <v>2.289313654199761</v>
      </c>
      <c r="G39" s="55">
        <v>1.9652555570299319</v>
      </c>
      <c r="H39" s="55">
        <v>1.6411974598601029</v>
      </c>
      <c r="I39" s="55">
        <v>1.3171393626902641</v>
      </c>
      <c r="J39" s="55">
        <v>0.9930812655204444</v>
      </c>
      <c r="K39" s="55">
        <v>0.9930812655204444</v>
      </c>
      <c r="L39" s="55">
        <v>0.9930812655204444</v>
      </c>
      <c r="M39" s="55">
        <v>0.9930812655204444</v>
      </c>
      <c r="N39" s="55">
        <v>0.9930812655204444</v>
      </c>
      <c r="O39" s="55">
        <v>0.9930812655204444</v>
      </c>
      <c r="P39" s="55">
        <v>0.9930812655204444</v>
      </c>
      <c r="Q39" s="55">
        <v>0.9930812655204444</v>
      </c>
      <c r="R39" s="55">
        <v>0.9930812655204444</v>
      </c>
      <c r="S39" s="55">
        <v>0.9930812655204444</v>
      </c>
      <c r="T39" s="55">
        <v>0.9930812655204444</v>
      </c>
      <c r="U39" s="55">
        <v>0.9930812655204444</v>
      </c>
      <c r="V39" s="55">
        <v>0.9930812655204444</v>
      </c>
      <c r="W39" s="55">
        <v>0.9930812655204444</v>
      </c>
      <c r="X39" s="55">
        <v>0.9930812655204444</v>
      </c>
      <c r="Y39" s="55">
        <v>0.9930812655204444</v>
      </c>
      <c r="Z39" s="55">
        <v>0.9930812655204444</v>
      </c>
      <c r="AA39" s="55">
        <v>0.9930812655204444</v>
      </c>
      <c r="AB39" s="55">
        <v>0.9930812655204444</v>
      </c>
      <c r="AC39" s="55">
        <v>0.9930812655204444</v>
      </c>
      <c r="AD39" s="55">
        <v>0.9930812655204444</v>
      </c>
      <c r="AE39" s="55">
        <v>0.9930812655204444</v>
      </c>
      <c r="AF39" s="55">
        <v>0.9930812655204444</v>
      </c>
      <c r="AG39" s="55">
        <v>0.9930812655204444</v>
      </c>
      <c r="AH39" s="55">
        <v>0.9930812655204444</v>
      </c>
      <c r="AI39" s="55">
        <v>0.9930812655204444</v>
      </c>
      <c r="AJ39" s="55">
        <v>0.9930812655204444</v>
      </c>
      <c r="AK39" s="55">
        <v>0.9930812655204444</v>
      </c>
    </row>
    <row r="40" spans="1:37" s="49" customFormat="1" ht="14.25" customHeight="1" x14ac:dyDescent="0.2">
      <c r="A40" s="53" t="s">
        <v>147</v>
      </c>
      <c r="B40" s="54" t="s">
        <v>143</v>
      </c>
      <c r="C40" s="54" t="s">
        <v>164</v>
      </c>
      <c r="D40" s="54" t="s">
        <v>160</v>
      </c>
      <c r="E40" s="55">
        <v>10.87905901086194</v>
      </c>
      <c r="F40" s="55">
        <v>9.5300556935149672</v>
      </c>
      <c r="G40" s="55">
        <v>8.1810523761681804</v>
      </c>
      <c r="H40" s="55">
        <v>6.8320490588212994</v>
      </c>
      <c r="I40" s="55">
        <v>5.4830457414744176</v>
      </c>
      <c r="J40" s="55">
        <v>4.1340424241275384</v>
      </c>
      <c r="K40" s="55">
        <v>4.1340424241275384</v>
      </c>
      <c r="L40" s="55">
        <v>4.1340424241275384</v>
      </c>
      <c r="M40" s="55">
        <v>4.1340424241275384</v>
      </c>
      <c r="N40" s="55">
        <v>4.1340424241275384</v>
      </c>
      <c r="O40" s="55">
        <v>4.1340424241275384</v>
      </c>
      <c r="P40" s="55">
        <v>4.1340424241275384</v>
      </c>
      <c r="Q40" s="55">
        <v>4.1340424241275384</v>
      </c>
      <c r="R40" s="55">
        <v>4.1340424241275384</v>
      </c>
      <c r="S40" s="55">
        <v>4.1340424241275384</v>
      </c>
      <c r="T40" s="55">
        <v>4.1340424241275384</v>
      </c>
      <c r="U40" s="55">
        <v>4.1340424241275384</v>
      </c>
      <c r="V40" s="55">
        <v>4.1340424241275384</v>
      </c>
      <c r="W40" s="55">
        <v>4.1340424241275384</v>
      </c>
      <c r="X40" s="55">
        <v>4.1340424241275384</v>
      </c>
      <c r="Y40" s="55">
        <v>4.1340424241275384</v>
      </c>
      <c r="Z40" s="55">
        <v>4.1340424241275384</v>
      </c>
      <c r="AA40" s="55">
        <v>4.1340424241275384</v>
      </c>
      <c r="AB40" s="55">
        <v>4.1340424241275384</v>
      </c>
      <c r="AC40" s="55">
        <v>4.1340424241275384</v>
      </c>
      <c r="AD40" s="55">
        <v>4.1340424241275384</v>
      </c>
      <c r="AE40" s="55">
        <v>4.1340424241275384</v>
      </c>
      <c r="AF40" s="55">
        <v>4.1340424241275384</v>
      </c>
      <c r="AG40" s="55">
        <v>4.1340424241275384</v>
      </c>
      <c r="AH40" s="55">
        <v>4.1340424241275384</v>
      </c>
      <c r="AI40" s="55">
        <v>4.1340424241275384</v>
      </c>
      <c r="AJ40" s="55">
        <v>4.1340424241275384</v>
      </c>
      <c r="AK40" s="55">
        <v>4.1340424241275384</v>
      </c>
    </row>
    <row r="41" spans="1:37" s="49" customFormat="1" ht="14.25" customHeight="1" x14ac:dyDescent="0.2">
      <c r="A41" s="53" t="s">
        <v>147</v>
      </c>
      <c r="B41" s="54" t="s">
        <v>143</v>
      </c>
      <c r="C41" s="54" t="s">
        <v>164</v>
      </c>
      <c r="D41" s="54" t="s">
        <v>161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5">
        <v>0</v>
      </c>
      <c r="Q41" s="55">
        <v>0</v>
      </c>
      <c r="R41" s="55">
        <v>0</v>
      </c>
      <c r="S41" s="55">
        <v>0</v>
      </c>
      <c r="T41" s="55">
        <v>0</v>
      </c>
      <c r="U41" s="55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</row>
    <row r="42" spans="1:37" s="49" customFormat="1" ht="14.25" customHeight="1" x14ac:dyDescent="0.2">
      <c r="A42" s="53" t="s">
        <v>152</v>
      </c>
      <c r="B42" s="54" t="s">
        <v>143</v>
      </c>
      <c r="C42" s="54" t="s">
        <v>164</v>
      </c>
      <c r="D42" s="54" t="s">
        <v>153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</row>
    <row r="43" spans="1:37" s="49" customFormat="1" ht="14.25" customHeight="1" x14ac:dyDescent="0.2">
      <c r="A43" s="53" t="s">
        <v>147</v>
      </c>
      <c r="B43" s="54" t="s">
        <v>143</v>
      </c>
      <c r="C43" s="54" t="s">
        <v>164</v>
      </c>
      <c r="D43" s="54" t="s">
        <v>162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0</v>
      </c>
      <c r="K43" s="55">
        <v>0</v>
      </c>
      <c r="L43" s="55">
        <v>0</v>
      </c>
      <c r="M43" s="55">
        <v>0</v>
      </c>
      <c r="N43" s="55">
        <v>0</v>
      </c>
      <c r="O43" s="55">
        <v>0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</row>
    <row r="44" spans="1:37" s="49" customFormat="1" ht="14.25" customHeight="1" x14ac:dyDescent="0.2">
      <c r="A44" s="53" t="s">
        <v>147</v>
      </c>
      <c r="B44" s="54" t="s">
        <v>143</v>
      </c>
      <c r="C44" s="54" t="s">
        <v>164</v>
      </c>
      <c r="D44" s="54" t="s">
        <v>154</v>
      </c>
      <c r="E44" s="55">
        <v>0</v>
      </c>
      <c r="F44" s="55">
        <v>0</v>
      </c>
      <c r="G44" s="55">
        <v>0</v>
      </c>
      <c r="H44" s="55">
        <v>0</v>
      </c>
      <c r="I44" s="55">
        <v>0</v>
      </c>
      <c r="J44" s="55">
        <v>0</v>
      </c>
      <c r="K44" s="55">
        <v>0</v>
      </c>
      <c r="L44" s="55">
        <v>0</v>
      </c>
      <c r="M44" s="55">
        <v>0</v>
      </c>
      <c r="N44" s="55">
        <v>0</v>
      </c>
      <c r="O44" s="55">
        <v>0</v>
      </c>
      <c r="P44" s="55">
        <v>0</v>
      </c>
      <c r="Q44" s="55">
        <v>0</v>
      </c>
      <c r="R44" s="55">
        <v>0</v>
      </c>
      <c r="S44" s="55">
        <v>0</v>
      </c>
      <c r="T44" s="55">
        <v>0</v>
      </c>
      <c r="U44" s="55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</row>
    <row r="45" spans="1:37" s="49" customFormat="1" ht="14.25" customHeight="1" x14ac:dyDescent="0.2">
      <c r="A45" s="53" t="s">
        <v>155</v>
      </c>
      <c r="B45" s="54" t="s">
        <v>143</v>
      </c>
      <c r="C45" s="54" t="s">
        <v>164</v>
      </c>
      <c r="D45" s="54" t="s">
        <v>156</v>
      </c>
      <c r="E45" s="55">
        <v>0</v>
      </c>
      <c r="F45" s="55">
        <v>0</v>
      </c>
      <c r="G45" s="55">
        <v>0</v>
      </c>
      <c r="H45" s="55">
        <v>0</v>
      </c>
      <c r="I45" s="55">
        <v>0</v>
      </c>
      <c r="J45" s="55">
        <v>0</v>
      </c>
      <c r="K45" s="55">
        <v>0</v>
      </c>
      <c r="L45" s="55">
        <v>0</v>
      </c>
      <c r="M45" s="55">
        <v>0</v>
      </c>
      <c r="N45" s="55">
        <v>0</v>
      </c>
      <c r="O45" s="55">
        <v>0</v>
      </c>
      <c r="P45" s="55">
        <v>0</v>
      </c>
      <c r="Q45" s="55">
        <v>0</v>
      </c>
      <c r="R45" s="55">
        <v>0</v>
      </c>
      <c r="S45" s="55">
        <v>0</v>
      </c>
      <c r="T45" s="55">
        <v>0</v>
      </c>
      <c r="U45" s="55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</row>
    <row r="46" spans="1:37" s="49" customFormat="1" ht="14.25" customHeight="1" x14ac:dyDescent="0.2">
      <c r="A46" s="53" t="s">
        <v>142</v>
      </c>
      <c r="B46" s="54" t="s">
        <v>143</v>
      </c>
      <c r="C46" s="54" t="s">
        <v>164</v>
      </c>
      <c r="D46" s="54" t="s">
        <v>163</v>
      </c>
      <c r="E46" s="55">
        <v>0</v>
      </c>
      <c r="F46" s="55">
        <v>0</v>
      </c>
      <c r="G46" s="55">
        <v>0</v>
      </c>
      <c r="H46" s="55">
        <v>0</v>
      </c>
      <c r="I46" s="55">
        <v>0</v>
      </c>
      <c r="J46" s="55">
        <v>0</v>
      </c>
      <c r="K46" s="55">
        <v>0</v>
      </c>
      <c r="L46" s="55">
        <v>0</v>
      </c>
      <c r="M46" s="55">
        <v>0</v>
      </c>
      <c r="N46" s="55">
        <v>0</v>
      </c>
      <c r="O46" s="55">
        <v>0</v>
      </c>
      <c r="P46" s="55">
        <v>0</v>
      </c>
      <c r="Q46" s="55">
        <v>0</v>
      </c>
      <c r="R46" s="55">
        <v>0</v>
      </c>
      <c r="S46" s="55">
        <v>0</v>
      </c>
      <c r="T46" s="55">
        <v>0</v>
      </c>
      <c r="U46" s="55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</row>
    <row r="47" spans="1:37" s="49" customFormat="1" ht="14.25" customHeight="1" x14ac:dyDescent="0.2">
      <c r="A47" s="53" t="s">
        <v>142</v>
      </c>
      <c r="B47" s="54" t="s">
        <v>143</v>
      </c>
      <c r="C47" s="54" t="s">
        <v>165</v>
      </c>
      <c r="D47" s="54" t="s">
        <v>145</v>
      </c>
      <c r="E47" s="55">
        <v>25.06678285595131</v>
      </c>
      <c r="F47" s="55">
        <v>24.671238830019139</v>
      </c>
      <c r="G47" s="55">
        <v>24.581889826171022</v>
      </c>
      <c r="H47" s="55">
        <v>24.439770534377178</v>
      </c>
      <c r="I47" s="55">
        <v>24.30948111007903</v>
      </c>
      <c r="J47" s="55">
        <v>24.23670841468731</v>
      </c>
      <c r="K47" s="55">
        <v>24.166815062650461</v>
      </c>
      <c r="L47" s="55">
        <v>24.12429872234754</v>
      </c>
      <c r="M47" s="55">
        <v>24.103028074232729</v>
      </c>
      <c r="N47" s="55">
        <v>24.09962554736224</v>
      </c>
      <c r="O47" s="55">
        <v>24.115215627547251</v>
      </c>
      <c r="P47" s="55">
        <v>24.149065474949278</v>
      </c>
      <c r="Q47" s="55">
        <v>24.201922601558191</v>
      </c>
      <c r="R47" s="55">
        <v>24.27710406991071</v>
      </c>
      <c r="S47" s="55">
        <v>24.375758336018809</v>
      </c>
      <c r="T47" s="55">
        <v>24.498449727977562</v>
      </c>
      <c r="U47" s="55">
        <v>24.64414861714025</v>
      </c>
      <c r="V47" s="55">
        <v>24.808868652019768</v>
      </c>
      <c r="W47" s="55">
        <v>24.98698390612854</v>
      </c>
      <c r="X47" s="55">
        <v>25.175158531268359</v>
      </c>
      <c r="Y47" s="55">
        <v>25.372228157640311</v>
      </c>
      <c r="Z47" s="55">
        <v>25.576203922051828</v>
      </c>
      <c r="AA47" s="55">
        <v>25.784487327734912</v>
      </c>
      <c r="AB47" s="55">
        <v>25.995374452637751</v>
      </c>
      <c r="AC47" s="55">
        <v>26.207177582317581</v>
      </c>
      <c r="AD47" s="55">
        <v>26.418603785566681</v>
      </c>
      <c r="AE47" s="55">
        <v>26.62886874680111</v>
      </c>
      <c r="AF47" s="55">
        <v>26.837670881276871</v>
      </c>
      <c r="AG47" s="55">
        <v>27.045122684965769</v>
      </c>
      <c r="AH47" s="55">
        <v>27.251675032699541</v>
      </c>
      <c r="AI47" s="55">
        <v>27.458023410990741</v>
      </c>
      <c r="AJ47" s="55">
        <v>27.66500404716318</v>
      </c>
      <c r="AK47" s="55">
        <v>27.873486436790309</v>
      </c>
    </row>
    <row r="48" spans="1:37" s="49" customFormat="1" ht="14.25" customHeight="1" x14ac:dyDescent="0.2">
      <c r="A48" s="53" t="s">
        <v>134</v>
      </c>
      <c r="B48" s="54" t="s">
        <v>143</v>
      </c>
      <c r="C48" s="54" t="s">
        <v>165</v>
      </c>
      <c r="D48" s="54" t="s">
        <v>146</v>
      </c>
      <c r="E48" s="55">
        <v>35.767907995753802</v>
      </c>
      <c r="F48" s="55">
        <v>36.054705476465799</v>
      </c>
      <c r="G48" s="55">
        <v>36.341871448069313</v>
      </c>
      <c r="H48" s="55">
        <v>36.630995033457808</v>
      </c>
      <c r="I48" s="55">
        <v>36.922193638276497</v>
      </c>
      <c r="J48" s="55">
        <v>37.215553693628792</v>
      </c>
      <c r="K48" s="55">
        <v>37.511153981763961</v>
      </c>
      <c r="L48" s="55">
        <v>37.809080260838243</v>
      </c>
      <c r="M48" s="55">
        <v>38.109415284438803</v>
      </c>
      <c r="N48" s="55">
        <v>38.412228830587729</v>
      </c>
      <c r="O48" s="55">
        <v>38.717575455424253</v>
      </c>
      <c r="P48" s="55">
        <v>39.025503658559707</v>
      </c>
      <c r="Q48" s="55">
        <v>39.336064375485748</v>
      </c>
      <c r="R48" s="55">
        <v>39.649319868064282</v>
      </c>
      <c r="S48" s="55">
        <v>39.965346956571203</v>
      </c>
      <c r="T48" s="55">
        <v>40.284231730896813</v>
      </c>
      <c r="U48" s="55">
        <v>40.606058717039787</v>
      </c>
      <c r="V48" s="55">
        <v>40.930893617424601</v>
      </c>
      <c r="W48" s="55">
        <v>41.25876956760753</v>
      </c>
      <c r="X48" s="55">
        <v>41.589688226262012</v>
      </c>
      <c r="Y48" s="55">
        <v>41.92362959452533</v>
      </c>
      <c r="Z48" s="55">
        <v>42.260558821299263</v>
      </c>
      <c r="AA48" s="55">
        <v>42.600429634333587</v>
      </c>
      <c r="AB48" s="55">
        <v>42.943197296836203</v>
      </c>
      <c r="AC48" s="55">
        <v>43.288825602335407</v>
      </c>
      <c r="AD48" s="55">
        <v>43.63729099766838</v>
      </c>
      <c r="AE48" s="55">
        <v>43.988582421852783</v>
      </c>
      <c r="AF48" s="55">
        <v>44.342701249218052</v>
      </c>
      <c r="AG48" s="55">
        <v>44.699657934145833</v>
      </c>
      <c r="AH48" s="55">
        <v>45.059467063484547</v>
      </c>
      <c r="AI48" s="55">
        <v>45.422144456239373</v>
      </c>
      <c r="AJ48" s="55">
        <v>45.787704007355018</v>
      </c>
      <c r="AK48" s="55">
        <v>46.156155479309227</v>
      </c>
    </row>
    <row r="49" spans="1:37" s="49" customFormat="1" ht="14.25" customHeight="1" x14ac:dyDescent="0.2">
      <c r="A49" s="53" t="s">
        <v>147</v>
      </c>
      <c r="B49" s="54" t="s">
        <v>143</v>
      </c>
      <c r="C49" s="54" t="s">
        <v>165</v>
      </c>
      <c r="D49" s="54" t="s">
        <v>148</v>
      </c>
      <c r="E49" s="55">
        <v>10.842314181183999</v>
      </c>
      <c r="F49" s="55">
        <v>10.929179847591611</v>
      </c>
      <c r="G49" s="55">
        <v>11.01674046025818</v>
      </c>
      <c r="H49" s="55">
        <v>11.105001544935829</v>
      </c>
      <c r="I49" s="55">
        <v>11.19396872215798</v>
      </c>
      <c r="J49" s="55">
        <v>11.28364765037059</v>
      </c>
      <c r="K49" s="55">
        <v>11.37404401645404</v>
      </c>
      <c r="L49" s="55">
        <v>11.46516352624495</v>
      </c>
      <c r="M49" s="55">
        <v>11.557011999317581</v>
      </c>
      <c r="N49" s="55">
        <v>11.64959526472428</v>
      </c>
      <c r="O49" s="55">
        <v>11.742919198908121</v>
      </c>
      <c r="P49" s="55">
        <v>11.8369897257028</v>
      </c>
      <c r="Q49" s="55">
        <v>11.93181282581085</v>
      </c>
      <c r="R49" s="55">
        <v>12.027394489412931</v>
      </c>
      <c r="S49" s="55">
        <v>12.123740829905399</v>
      </c>
      <c r="T49" s="55">
        <v>12.220857932250301</v>
      </c>
      <c r="U49" s="55">
        <v>12.31875197619093</v>
      </c>
      <c r="V49" s="55">
        <v>12.41742915094866</v>
      </c>
      <c r="W49" s="55">
        <v>12.516895759482869</v>
      </c>
      <c r="X49" s="55">
        <v>12.617158095274201</v>
      </c>
      <c r="Y49" s="55">
        <v>12.71822254658503</v>
      </c>
      <c r="Z49" s="55">
        <v>12.820095492199499</v>
      </c>
      <c r="AA49" s="55">
        <v>12.922783424639359</v>
      </c>
      <c r="AB49" s="55">
        <v>13.0262928743389</v>
      </c>
      <c r="AC49" s="55">
        <v>13.13063042860121</v>
      </c>
      <c r="AD49" s="55">
        <v>13.235802741076339</v>
      </c>
      <c r="AE49" s="55">
        <v>13.341816484370559</v>
      </c>
      <c r="AF49" s="55">
        <v>13.448678435349549</v>
      </c>
      <c r="AG49" s="55">
        <v>13.55639550357326</v>
      </c>
      <c r="AH49" s="55">
        <v>13.6649746175573</v>
      </c>
      <c r="AI49" s="55">
        <v>13.774422838511461</v>
      </c>
      <c r="AJ49" s="55">
        <v>13.884747341383431</v>
      </c>
      <c r="AK49" s="55">
        <v>13.99595541485783</v>
      </c>
    </row>
    <row r="50" spans="1:37" s="49" customFormat="1" ht="14.25" customHeight="1" x14ac:dyDescent="0.2">
      <c r="A50" s="53" t="s">
        <v>147</v>
      </c>
      <c r="B50" s="54" t="s">
        <v>143</v>
      </c>
      <c r="C50" s="54" t="s">
        <v>165</v>
      </c>
      <c r="D50" s="54" t="s">
        <v>151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55">
        <v>0</v>
      </c>
      <c r="L50" s="55">
        <v>0</v>
      </c>
      <c r="M50" s="55">
        <v>0</v>
      </c>
      <c r="N50" s="55">
        <v>0</v>
      </c>
      <c r="O50" s="55">
        <v>0</v>
      </c>
      <c r="P50" s="55">
        <v>0</v>
      </c>
      <c r="Q50" s="55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5">
        <v>0</v>
      </c>
      <c r="AA50" s="55">
        <v>0</v>
      </c>
      <c r="AB50" s="55">
        <v>0</v>
      </c>
      <c r="AC50" s="55">
        <v>0</v>
      </c>
      <c r="AD50" s="55">
        <v>0</v>
      </c>
      <c r="AE50" s="55">
        <v>0</v>
      </c>
      <c r="AF50" s="55">
        <v>0</v>
      </c>
      <c r="AG50" s="55">
        <v>0</v>
      </c>
      <c r="AH50" s="55">
        <v>0</v>
      </c>
      <c r="AI50" s="55">
        <v>0</v>
      </c>
      <c r="AJ50" s="55">
        <v>0</v>
      </c>
      <c r="AK50" s="55">
        <v>0</v>
      </c>
    </row>
    <row r="51" spans="1:37" s="49" customFormat="1" ht="14.25" customHeight="1" x14ac:dyDescent="0.2">
      <c r="A51" s="53" t="s">
        <v>152</v>
      </c>
      <c r="B51" s="54" t="s">
        <v>143</v>
      </c>
      <c r="C51" s="54" t="s">
        <v>165</v>
      </c>
      <c r="D51" s="54" t="s">
        <v>153</v>
      </c>
      <c r="E51" s="55">
        <v>3.7682122343752869E-3</v>
      </c>
      <c r="F51" s="55">
        <v>3.7983527003203608E-3</v>
      </c>
      <c r="G51" s="55">
        <v>3.828739597747995E-3</v>
      </c>
      <c r="H51" s="55">
        <v>3.8593729266582001E-3</v>
      </c>
      <c r="I51" s="55">
        <v>3.890243208917028E-3</v>
      </c>
      <c r="J51" s="55">
        <v>3.9213694007923716E-3</v>
      </c>
      <c r="K51" s="55">
        <v>3.9527420241502759E-3</v>
      </c>
      <c r="L51" s="55">
        <v>3.9843610789907684E-3</v>
      </c>
      <c r="M51" s="55">
        <v>4.0162360434477674E-3</v>
      </c>
      <c r="N51" s="55">
        <v>4.0483669175212693E-3</v>
      </c>
      <c r="O51" s="55">
        <v>4.0807537012113046E-3</v>
      </c>
      <c r="P51" s="55">
        <v>4.1133963945178473E-3</v>
      </c>
      <c r="Q51" s="55">
        <v>4.1463044755748494E-3</v>
      </c>
      <c r="R51" s="55">
        <v>4.1794779443823007E-3</v>
      </c>
      <c r="S51" s="55">
        <v>4.2129168009402314E-3</v>
      </c>
      <c r="T51" s="55">
        <v>4.2466210452486112E-3</v>
      </c>
      <c r="U51" s="55">
        <v>4.2805906773074522E-3</v>
      </c>
      <c r="V51" s="55">
        <v>4.3148351752506971E-3</v>
      </c>
      <c r="W51" s="55">
        <v>4.3493545390783459E-3</v>
      </c>
      <c r="X51" s="55">
        <v>4.3841487687904012E-3</v>
      </c>
      <c r="Y51" s="55">
        <v>4.4192178643868594E-3</v>
      </c>
      <c r="Z51" s="55">
        <v>4.4545713040016694E-3</v>
      </c>
      <c r="AA51" s="55">
        <v>4.4902090876348267E-3</v>
      </c>
      <c r="AB51" s="55">
        <v>4.5261312152863348E-3</v>
      </c>
      <c r="AC51" s="55">
        <v>4.5623471650901373E-3</v>
      </c>
      <c r="AD51" s="55">
        <v>4.5988379807783454E-3</v>
      </c>
      <c r="AE51" s="55">
        <v>4.6356320967527922E-3</v>
      </c>
      <c r="AF51" s="55">
        <v>4.6727200348795333E-3</v>
      </c>
      <c r="AG51" s="55">
        <v>4.7101017951585687E-3</v>
      </c>
      <c r="AH51" s="55">
        <v>4.7477773775899002E-3</v>
      </c>
      <c r="AI51" s="55">
        <v>4.785765738441407E-3</v>
      </c>
      <c r="AJ51" s="55">
        <v>4.8240479214452263E-3</v>
      </c>
      <c r="AK51" s="55">
        <v>4.8626428828692217E-3</v>
      </c>
    </row>
    <row r="52" spans="1:37" s="49" customFormat="1" ht="14.25" customHeight="1" x14ac:dyDescent="0.2">
      <c r="A52" s="53" t="s">
        <v>147</v>
      </c>
      <c r="B52" s="54" t="s">
        <v>143</v>
      </c>
      <c r="C52" s="54" t="s">
        <v>165</v>
      </c>
      <c r="D52" s="54" t="s">
        <v>154</v>
      </c>
      <c r="E52" s="55">
        <v>4.4243870525088624</v>
      </c>
      <c r="F52" s="55">
        <v>4.4600553595814434</v>
      </c>
      <c r="G52" s="55">
        <v>4.4960089995071364</v>
      </c>
      <c r="H52" s="55">
        <v>4.5322502834056833</v>
      </c>
      <c r="I52" s="55">
        <v>4.5687814951756298</v>
      </c>
      <c r="J52" s="55">
        <v>4.6056049696320596</v>
      </c>
      <c r="K52" s="55">
        <v>4.6427230275150144</v>
      </c>
      <c r="L52" s="55">
        <v>4.6801380210888492</v>
      </c>
      <c r="M52" s="55">
        <v>4.7178523145508313</v>
      </c>
      <c r="N52" s="55">
        <v>4.7558683619888917</v>
      </c>
      <c r="O52" s="55">
        <v>4.7941885175629819</v>
      </c>
      <c r="P52" s="55">
        <v>4.8328152597008707</v>
      </c>
      <c r="Q52" s="55">
        <v>4.8717510067294754</v>
      </c>
      <c r="R52" s="55">
        <v>4.9109982173999578</v>
      </c>
      <c r="S52" s="55">
        <v>4.9505594422876422</v>
      </c>
      <c r="T52" s="55">
        <v>4.990437152948628</v>
      </c>
      <c r="U52" s="55">
        <v>5.0306338680738536</v>
      </c>
      <c r="V52" s="55">
        <v>5.0711521390157914</v>
      </c>
      <c r="W52" s="55">
        <v>5.1119945660057136</v>
      </c>
      <c r="X52" s="55">
        <v>5.1531637596913837</v>
      </c>
      <c r="Y52" s="55">
        <v>5.1946622847610548</v>
      </c>
      <c r="Z52" s="55">
        <v>5.236492805669819</v>
      </c>
      <c r="AA52" s="55">
        <v>5.2786579436240588</v>
      </c>
      <c r="AB52" s="55">
        <v>5.3211604220518156</v>
      </c>
      <c r="AC52" s="55">
        <v>5.3640028911436328</v>
      </c>
      <c r="AD52" s="55">
        <v>5.4071881046291113</v>
      </c>
      <c r="AE52" s="55">
        <v>5.4507187224423257</v>
      </c>
      <c r="AF52" s="55">
        <v>5.4945974160237236</v>
      </c>
      <c r="AG52" s="55">
        <v>5.538826875978617</v>
      </c>
      <c r="AH52" s="55">
        <v>5.5834096118419803</v>
      </c>
      <c r="AI52" s="55">
        <v>5.6283479603908777</v>
      </c>
      <c r="AJ52" s="55">
        <v>5.6736439314825704</v>
      </c>
      <c r="AK52" s="55">
        <v>5.7192990973404347</v>
      </c>
    </row>
    <row r="53" spans="1:37" s="49" customFormat="1" ht="14.25" customHeight="1" x14ac:dyDescent="0.2">
      <c r="A53" s="53" t="s">
        <v>155</v>
      </c>
      <c r="B53" s="54" t="s">
        <v>143</v>
      </c>
      <c r="C53" s="54" t="s">
        <v>165</v>
      </c>
      <c r="D53" s="54" t="s">
        <v>156</v>
      </c>
      <c r="E53" s="55">
        <v>0</v>
      </c>
      <c r="F53" s="55">
        <v>0</v>
      </c>
      <c r="G53" s="55">
        <v>0</v>
      </c>
      <c r="H53" s="55">
        <v>0</v>
      </c>
      <c r="I53" s="55">
        <v>0</v>
      </c>
      <c r="J53" s="55">
        <v>0</v>
      </c>
      <c r="K53" s="55">
        <v>0</v>
      </c>
      <c r="L53" s="55">
        <v>0</v>
      </c>
      <c r="M53" s="55">
        <v>0</v>
      </c>
      <c r="N53" s="55">
        <v>0</v>
      </c>
      <c r="O53" s="55">
        <v>0</v>
      </c>
      <c r="P53" s="55">
        <v>0</v>
      </c>
      <c r="Q53" s="55">
        <v>0</v>
      </c>
      <c r="R53" s="55">
        <v>0</v>
      </c>
      <c r="S53" s="55">
        <v>0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0</v>
      </c>
      <c r="Z53" s="55">
        <v>0</v>
      </c>
      <c r="AA53" s="55">
        <v>0</v>
      </c>
      <c r="AB53" s="55">
        <v>0</v>
      </c>
      <c r="AC53" s="55">
        <v>0</v>
      </c>
      <c r="AD53" s="55">
        <v>0</v>
      </c>
      <c r="AE53" s="55">
        <v>0</v>
      </c>
      <c r="AF53" s="55">
        <v>0</v>
      </c>
      <c r="AG53" s="55">
        <v>0</v>
      </c>
      <c r="AH53" s="55">
        <v>0</v>
      </c>
      <c r="AI53" s="55">
        <v>0</v>
      </c>
      <c r="AJ53" s="55">
        <v>0</v>
      </c>
      <c r="AK53" s="55">
        <v>0</v>
      </c>
    </row>
    <row r="54" spans="1:37" s="49" customFormat="1" ht="14.25" customHeight="1" x14ac:dyDescent="0.2">
      <c r="A54" s="53" t="s">
        <v>142</v>
      </c>
      <c r="B54" s="54" t="s">
        <v>143</v>
      </c>
      <c r="C54" s="54" t="s">
        <v>166</v>
      </c>
      <c r="D54" s="54" t="s">
        <v>145</v>
      </c>
      <c r="E54" s="55">
        <v>0.30912063768885079</v>
      </c>
      <c r="F54" s="55">
        <v>0.35657286789376902</v>
      </c>
      <c r="G54" s="55">
        <v>0.41628210717873859</v>
      </c>
      <c r="H54" s="55">
        <v>0.49727126419350359</v>
      </c>
      <c r="I54" s="55">
        <v>0.56886258601406459</v>
      </c>
      <c r="J54" s="55">
        <v>0.63416542187174185</v>
      </c>
      <c r="K54" s="55">
        <v>0.69792095236289875</v>
      </c>
      <c r="L54" s="55">
        <v>0.76380726214622785</v>
      </c>
      <c r="M54" s="55">
        <v>0.82953457623263138</v>
      </c>
      <c r="N54" s="55">
        <v>0.89684907019505911</v>
      </c>
      <c r="O54" s="55">
        <v>0.96380735692756803</v>
      </c>
      <c r="P54" s="55">
        <v>1.0315213731920461</v>
      </c>
      <c r="Q54" s="55">
        <v>1.0994730252307929</v>
      </c>
      <c r="R54" s="55">
        <v>1.1721182965897681</v>
      </c>
      <c r="S54" s="55">
        <v>1.2461596117756339</v>
      </c>
      <c r="T54" s="55">
        <v>1.3236292343563401</v>
      </c>
      <c r="U54" s="55">
        <v>1.4044257293424061</v>
      </c>
      <c r="V54" s="55">
        <v>1.4931890603378011</v>
      </c>
      <c r="W54" s="55">
        <v>1.590652086137281</v>
      </c>
      <c r="X54" s="55">
        <v>1.698240412867515</v>
      </c>
      <c r="Y54" s="55">
        <v>1.8087818417909789</v>
      </c>
      <c r="Z54" s="55">
        <v>1.917352918317442</v>
      </c>
      <c r="AA54" s="55">
        <v>2.020978778458097</v>
      </c>
      <c r="AB54" s="55">
        <v>2.1178593634485239</v>
      </c>
      <c r="AC54" s="55">
        <v>2.2089221181733731</v>
      </c>
      <c r="AD54" s="55">
        <v>2.29515564043751</v>
      </c>
      <c r="AE54" s="55">
        <v>2.377248298674957</v>
      </c>
      <c r="AF54" s="55">
        <v>2.4567389532348871</v>
      </c>
      <c r="AG54" s="55">
        <v>2.532667042632645</v>
      </c>
      <c r="AH54" s="55">
        <v>2.607525268705098</v>
      </c>
      <c r="AI54" s="55">
        <v>2.6798328625860131</v>
      </c>
      <c r="AJ54" s="55">
        <v>2.752786618770497</v>
      </c>
      <c r="AK54" s="55">
        <v>2.8239824749303359</v>
      </c>
    </row>
    <row r="55" spans="1:37" s="49" customFormat="1" ht="14.25" customHeight="1" x14ac:dyDescent="0.2">
      <c r="A55" s="53" t="s">
        <v>134</v>
      </c>
      <c r="B55" s="54" t="s">
        <v>143</v>
      </c>
      <c r="C55" s="54" t="s">
        <v>166</v>
      </c>
      <c r="D55" s="54" t="s">
        <v>146</v>
      </c>
      <c r="E55" s="55">
        <v>10.25968191382481</v>
      </c>
      <c r="F55" s="55">
        <v>10.341759369135399</v>
      </c>
      <c r="G55" s="55">
        <v>10.42449344113122</v>
      </c>
      <c r="H55" s="55">
        <v>10.50788939017686</v>
      </c>
      <c r="I55" s="55">
        <v>10.5919525050708</v>
      </c>
      <c r="J55" s="55">
        <v>10.67668813148067</v>
      </c>
      <c r="K55" s="55">
        <v>10.762101634030291</v>
      </c>
      <c r="L55" s="55">
        <v>10.848198443690411</v>
      </c>
      <c r="M55" s="55">
        <v>10.934984029344299</v>
      </c>
      <c r="N55" s="55">
        <v>11.022463907265941</v>
      </c>
      <c r="O55" s="55">
        <v>11.11064361268544</v>
      </c>
      <c r="P55" s="55">
        <v>11.19952876613652</v>
      </c>
      <c r="Q55" s="55">
        <v>11.28912499763037</v>
      </c>
      <c r="R55" s="55">
        <v>11.379437994047731</v>
      </c>
      <c r="S55" s="55">
        <v>11.470473499137491</v>
      </c>
      <c r="T55" s="55">
        <v>11.56223728508331</v>
      </c>
      <c r="U55" s="55">
        <v>11.654735180937481</v>
      </c>
      <c r="V55" s="55">
        <v>11.747973063143229</v>
      </c>
      <c r="W55" s="55">
        <v>11.84195685553428</v>
      </c>
      <c r="X55" s="55">
        <v>11.93669251037856</v>
      </c>
      <c r="Y55" s="55">
        <v>12.032186046291111</v>
      </c>
      <c r="Z55" s="55">
        <v>12.128443538756089</v>
      </c>
      <c r="AA55" s="55">
        <v>12.225471082213341</v>
      </c>
      <c r="AB55" s="55">
        <v>12.32327484692814</v>
      </c>
      <c r="AC55" s="55">
        <v>12.42186105055637</v>
      </c>
      <c r="AD55" s="55">
        <v>12.521235939188291</v>
      </c>
      <c r="AE55" s="55">
        <v>12.621405825261119</v>
      </c>
      <c r="AF55" s="55">
        <v>12.72237706860273</v>
      </c>
      <c r="AG55" s="55">
        <v>12.824156085909809</v>
      </c>
      <c r="AH55" s="55">
        <v>12.926749341269691</v>
      </c>
      <c r="AI55" s="55">
        <v>13.030163336682181</v>
      </c>
      <c r="AJ55" s="55">
        <v>13.134404640494379</v>
      </c>
      <c r="AK55" s="55">
        <v>13.23947987792164</v>
      </c>
    </row>
    <row r="56" spans="1:37" s="49" customFormat="1" ht="14.25" customHeight="1" x14ac:dyDescent="0.2">
      <c r="A56" s="53" t="s">
        <v>167</v>
      </c>
      <c r="B56" s="54" t="s">
        <v>143</v>
      </c>
      <c r="C56" s="54" t="s">
        <v>166</v>
      </c>
      <c r="D56" s="54" t="s">
        <v>168</v>
      </c>
      <c r="E56" s="55">
        <v>7.5951017721267036</v>
      </c>
      <c r="F56" s="55">
        <v>7.6831124293215556</v>
      </c>
      <c r="G56" s="55">
        <v>7.785504022283094</v>
      </c>
      <c r="H56" s="55">
        <v>7.8799754433018032</v>
      </c>
      <c r="I56" s="55">
        <v>7.9559860268515532</v>
      </c>
      <c r="J56" s="55">
        <v>8.0064400453433908</v>
      </c>
      <c r="K56" s="55">
        <v>8.0379484916213304</v>
      </c>
      <c r="L56" s="55">
        <v>8.0589196356889659</v>
      </c>
      <c r="M56" s="55">
        <v>8.0730757733967735</v>
      </c>
      <c r="N56" s="55">
        <v>8.081971668360092</v>
      </c>
      <c r="O56" s="55">
        <v>8.0899632189354165</v>
      </c>
      <c r="P56" s="55">
        <v>8.0898443737038654</v>
      </c>
      <c r="Q56" s="55">
        <v>8.0853419832616158</v>
      </c>
      <c r="R56" s="55">
        <v>8.0736927500805535</v>
      </c>
      <c r="S56" s="55">
        <v>8.0606078534017023</v>
      </c>
      <c r="T56" s="55">
        <v>8.0471250661099756</v>
      </c>
      <c r="U56" s="55">
        <v>8.033789603434867</v>
      </c>
      <c r="V56" s="55">
        <v>8.0285788238204461</v>
      </c>
      <c r="W56" s="55">
        <v>8.0371226948514778</v>
      </c>
      <c r="X56" s="55">
        <v>8.0584252116182853</v>
      </c>
      <c r="Y56" s="55">
        <v>8.0868559479839917</v>
      </c>
      <c r="Z56" s="55">
        <v>8.1132235670483102</v>
      </c>
      <c r="AA56" s="55">
        <v>8.1319570613519634</v>
      </c>
      <c r="AB56" s="55">
        <v>8.1429860253539985</v>
      </c>
      <c r="AC56" s="55">
        <v>8.1477715770667078</v>
      </c>
      <c r="AD56" s="55">
        <v>8.1482165931037098</v>
      </c>
      <c r="AE56" s="55">
        <v>8.1458359740014679</v>
      </c>
      <c r="AF56" s="55">
        <v>8.1412934760771911</v>
      </c>
      <c r="AG56" s="55">
        <v>8.1360782519382777</v>
      </c>
      <c r="AH56" s="55">
        <v>8.1305487740792</v>
      </c>
      <c r="AI56" s="55">
        <v>8.1270284131139476</v>
      </c>
      <c r="AJ56" s="55">
        <v>8.1262924957822289</v>
      </c>
      <c r="AK56" s="55">
        <v>8.1312946247038074</v>
      </c>
    </row>
    <row r="57" spans="1:37" s="49" customFormat="1" ht="14.25" customHeight="1" x14ac:dyDescent="0.2">
      <c r="A57" s="53" t="s">
        <v>149</v>
      </c>
      <c r="B57" s="54" t="s">
        <v>143</v>
      </c>
      <c r="C57" s="54" t="s">
        <v>166</v>
      </c>
      <c r="D57" s="54" t="s">
        <v>150</v>
      </c>
      <c r="E57" s="55">
        <v>109.25261779424859</v>
      </c>
      <c r="F57" s="55">
        <v>110.518617253995</v>
      </c>
      <c r="G57" s="55">
        <v>111.99148093947269</v>
      </c>
      <c r="H57" s="55">
        <v>113.3504159858207</v>
      </c>
      <c r="I57" s="55">
        <v>114.44379900669161</v>
      </c>
      <c r="J57" s="55">
        <v>115.1695606695354</v>
      </c>
      <c r="K57" s="55">
        <v>115.62279753758079</v>
      </c>
      <c r="L57" s="55">
        <v>115.92445937671791</v>
      </c>
      <c r="M57" s="55">
        <v>116.1280899759255</v>
      </c>
      <c r="N57" s="55">
        <v>116.256053996929</v>
      </c>
      <c r="O57" s="55">
        <v>116.3710093738745</v>
      </c>
      <c r="P57" s="55">
        <v>116.3692998312892</v>
      </c>
      <c r="Q57" s="55">
        <v>116.3045346899702</v>
      </c>
      <c r="R57" s="55">
        <v>116.1369649403824</v>
      </c>
      <c r="S57" s="55">
        <v>115.9487437396925</v>
      </c>
      <c r="T57" s="55">
        <v>115.754799035126</v>
      </c>
      <c r="U57" s="55">
        <v>115.5629735275717</v>
      </c>
      <c r="V57" s="55">
        <v>115.4880184634049</v>
      </c>
      <c r="W57" s="55">
        <v>115.610918762914</v>
      </c>
      <c r="X57" s="55">
        <v>115.91734726934961</v>
      </c>
      <c r="Y57" s="55">
        <v>116.32631248459801</v>
      </c>
      <c r="Z57" s="55">
        <v>116.7056005440448</v>
      </c>
      <c r="AA57" s="55">
        <v>116.9750746497828</v>
      </c>
      <c r="AB57" s="55">
        <v>117.1337220442439</v>
      </c>
      <c r="AC57" s="55">
        <v>117.2025603757132</v>
      </c>
      <c r="AD57" s="55">
        <v>117.2089617557295</v>
      </c>
      <c r="AE57" s="55">
        <v>117.1747174663052</v>
      </c>
      <c r="AF57" s="55">
        <v>117.109375390973</v>
      </c>
      <c r="AG57" s="55">
        <v>117.0343563967925</v>
      </c>
      <c r="AH57" s="55">
        <v>116.95481698671171</v>
      </c>
      <c r="AI57" s="55">
        <v>116.9041779424866</v>
      </c>
      <c r="AJ57" s="55">
        <v>116.8935920516369</v>
      </c>
      <c r="AK57" s="55">
        <v>116.9655457604307</v>
      </c>
    </row>
    <row r="58" spans="1:37" s="49" customFormat="1" ht="14.25" customHeight="1" x14ac:dyDescent="0.2">
      <c r="A58" s="53" t="s">
        <v>169</v>
      </c>
      <c r="B58" s="54" t="s">
        <v>143</v>
      </c>
      <c r="C58" s="54" t="s">
        <v>166</v>
      </c>
      <c r="D58" s="54" t="s">
        <v>170</v>
      </c>
      <c r="E58" s="55">
        <v>7.642314181184009</v>
      </c>
      <c r="F58" s="55">
        <v>7.7187373229958496</v>
      </c>
      <c r="G58" s="55">
        <v>7.7959246962258071</v>
      </c>
      <c r="H58" s="55">
        <v>7.8738839402498346</v>
      </c>
      <c r="I58" s="55">
        <v>7.9526227797471227</v>
      </c>
      <c r="J58" s="55">
        <v>8.0321490057437508</v>
      </c>
      <c r="K58" s="55">
        <v>8.112470504047165</v>
      </c>
      <c r="L58" s="55">
        <v>8.1935952078554788</v>
      </c>
      <c r="M58" s="55">
        <v>8.2755311546262682</v>
      </c>
      <c r="N58" s="55">
        <v>8.3582864671203438</v>
      </c>
      <c r="O58" s="55">
        <v>8.4418693344454354</v>
      </c>
      <c r="P58" s="55">
        <v>8.526288031012454</v>
      </c>
      <c r="Q58" s="55">
        <v>8.6115509070574081</v>
      </c>
      <c r="R58" s="55">
        <v>8.6976664170758067</v>
      </c>
      <c r="S58" s="55">
        <v>8.7846430819100334</v>
      </c>
      <c r="T58" s="55">
        <v>8.8724895077057226</v>
      </c>
      <c r="U58" s="55">
        <v>8.9612144048679685</v>
      </c>
      <c r="V58" s="55">
        <v>9.0508265501488072</v>
      </c>
      <c r="W58" s="55">
        <v>9.1413348150815974</v>
      </c>
      <c r="X58" s="55">
        <v>9.2327481659810822</v>
      </c>
      <c r="Y58" s="55">
        <v>9.3250756449870149</v>
      </c>
      <c r="Z58" s="55">
        <v>9.418326398498662</v>
      </c>
      <c r="AA58" s="55">
        <v>9.5125096676966248</v>
      </c>
      <c r="AB58" s="55">
        <v>9.6076347601083363</v>
      </c>
      <c r="AC58" s="55">
        <v>9.7037111064773569</v>
      </c>
      <c r="AD58" s="55">
        <v>9.8007482228498866</v>
      </c>
      <c r="AE58" s="55">
        <v>9.8987557010975689</v>
      </c>
      <c r="AF58" s="55">
        <v>9.9977432657858323</v>
      </c>
      <c r="AG58" s="55">
        <v>10.09772069834891</v>
      </c>
      <c r="AH58" s="55">
        <v>10.19869790343677</v>
      </c>
      <c r="AI58" s="55">
        <v>10.30068488048073</v>
      </c>
      <c r="AJ58" s="55">
        <v>10.40369173317157</v>
      </c>
      <c r="AK58" s="55">
        <v>10.507728650503291</v>
      </c>
    </row>
    <row r="59" spans="1:37" s="49" customFormat="1" ht="14.25" customHeight="1" x14ac:dyDescent="0.2">
      <c r="A59" s="53" t="s">
        <v>152</v>
      </c>
      <c r="B59" s="54" t="s">
        <v>143</v>
      </c>
      <c r="C59" s="54" t="s">
        <v>166</v>
      </c>
      <c r="D59" s="54" t="s">
        <v>153</v>
      </c>
      <c r="E59" s="55">
        <v>92.156623139916221</v>
      </c>
      <c r="F59" s="55">
        <v>90.591770837677387</v>
      </c>
      <c r="G59" s="55">
        <v>89.165145934828246</v>
      </c>
      <c r="H59" s="55">
        <v>87.713664606752133</v>
      </c>
      <c r="I59" s="55">
        <v>86.214368396110189</v>
      </c>
      <c r="J59" s="55">
        <v>84.648311413568791</v>
      </c>
      <c r="K59" s="55">
        <v>83.098387447159396</v>
      </c>
      <c r="L59" s="55">
        <v>81.548980560347275</v>
      </c>
      <c r="M59" s="55">
        <v>80.155726716963969</v>
      </c>
      <c r="N59" s="55">
        <v>78.99427429719627</v>
      </c>
      <c r="O59" s="55">
        <v>78.116877931112938</v>
      </c>
      <c r="P59" s="55">
        <v>77.455752317403764</v>
      </c>
      <c r="Q59" s="55">
        <v>76.963283472029929</v>
      </c>
      <c r="R59" s="55">
        <v>76.581854785509833</v>
      </c>
      <c r="S59" s="55">
        <v>76.30795137717277</v>
      </c>
      <c r="T59" s="55">
        <v>76.138651176236408</v>
      </c>
      <c r="U59" s="55">
        <v>76.087695704509585</v>
      </c>
      <c r="V59" s="55">
        <v>76.155168454874612</v>
      </c>
      <c r="W59" s="55">
        <v>76.276857676340668</v>
      </c>
      <c r="X59" s="55">
        <v>76.398942941633535</v>
      </c>
      <c r="Y59" s="55">
        <v>76.471596714878771</v>
      </c>
      <c r="Z59" s="55">
        <v>76.438911720660442</v>
      </c>
      <c r="AA59" s="55">
        <v>76.349812257122707</v>
      </c>
      <c r="AB59" s="55">
        <v>76.268646048565842</v>
      </c>
      <c r="AC59" s="55">
        <v>76.241307802399874</v>
      </c>
      <c r="AD59" s="55">
        <v>76.304184340227096</v>
      </c>
      <c r="AE59" s="55">
        <v>76.4916867666293</v>
      </c>
      <c r="AF59" s="55">
        <v>76.831776240213827</v>
      </c>
      <c r="AG59" s="55">
        <v>77.341904318237809</v>
      </c>
      <c r="AH59" s="55">
        <v>78.017734242602216</v>
      </c>
      <c r="AI59" s="55">
        <v>78.834122760790862</v>
      </c>
      <c r="AJ59" s="55">
        <v>79.748923103899287</v>
      </c>
      <c r="AK59" s="55">
        <v>80.712255160843938</v>
      </c>
    </row>
    <row r="60" spans="1:37" s="49" customFormat="1" ht="14.25" customHeight="1" x14ac:dyDescent="0.2">
      <c r="A60" s="53" t="s">
        <v>134</v>
      </c>
      <c r="B60" s="54" t="s">
        <v>143</v>
      </c>
      <c r="C60" s="54" t="s">
        <v>166</v>
      </c>
      <c r="D60" s="54" t="s">
        <v>171</v>
      </c>
      <c r="E60" s="55">
        <v>0.25367025066820847</v>
      </c>
      <c r="F60" s="55">
        <v>0.2436372608098118</v>
      </c>
      <c r="G60" s="55">
        <v>0.23789363228631449</v>
      </c>
      <c r="H60" s="55">
        <v>0.23327230026728341</v>
      </c>
      <c r="I60" s="55">
        <v>0.22941516114723329</v>
      </c>
      <c r="J60" s="55">
        <v>0.2258633030254194</v>
      </c>
      <c r="K60" s="55">
        <v>0.22336105886869001</v>
      </c>
      <c r="L60" s="55">
        <v>0.22210285113642819</v>
      </c>
      <c r="M60" s="55">
        <v>0.2230776401436885</v>
      </c>
      <c r="N60" s="55">
        <v>0.22686894699827501</v>
      </c>
      <c r="O60" s="55">
        <v>0.23344509231702459</v>
      </c>
      <c r="P60" s="55">
        <v>0.24185995499782001</v>
      </c>
      <c r="Q60" s="55">
        <v>0.25095070060470498</v>
      </c>
      <c r="R60" s="55">
        <v>0.26008451642560521</v>
      </c>
      <c r="S60" s="55">
        <v>0.26884166085341032</v>
      </c>
      <c r="T60" s="55">
        <v>0.27677305975015642</v>
      </c>
      <c r="U60" s="55">
        <v>0.28379944003184471</v>
      </c>
      <c r="V60" s="55">
        <v>0.28960069550546891</v>
      </c>
      <c r="W60" s="55">
        <v>0.29369220802608392</v>
      </c>
      <c r="X60" s="55">
        <v>0.29611079272268881</v>
      </c>
      <c r="Y60" s="55">
        <v>0.29677097093056309</v>
      </c>
      <c r="Z60" s="55">
        <v>0.29611658318010348</v>
      </c>
      <c r="AA60" s="55">
        <v>0.29491203927738707</v>
      </c>
      <c r="AB60" s="55">
        <v>0.29374397653214018</v>
      </c>
      <c r="AC60" s="55">
        <v>0.29287340007203277</v>
      </c>
      <c r="AD60" s="55">
        <v>0.29257180206812877</v>
      </c>
      <c r="AE60" s="55">
        <v>0.29294977481849371</v>
      </c>
      <c r="AF60" s="55">
        <v>0.29424534186681323</v>
      </c>
      <c r="AG60" s="55">
        <v>0.29652230951794212</v>
      </c>
      <c r="AH60" s="55">
        <v>0.29955886987469921</v>
      </c>
      <c r="AI60" s="55">
        <v>0.30331448166928898</v>
      </c>
      <c r="AJ60" s="55">
        <v>0.30751326475271551</v>
      </c>
      <c r="AK60" s="55">
        <v>0.31165246080791609</v>
      </c>
    </row>
    <row r="61" spans="1:37" s="49" customFormat="1" ht="14.25" customHeight="1" x14ac:dyDescent="0.2">
      <c r="A61" s="53" t="s">
        <v>147</v>
      </c>
      <c r="B61" s="54" t="s">
        <v>143</v>
      </c>
      <c r="C61" s="54" t="s">
        <v>166</v>
      </c>
      <c r="D61" s="54" t="s">
        <v>162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v>0</v>
      </c>
      <c r="P61" s="55">
        <v>0</v>
      </c>
      <c r="Q61" s="55">
        <v>0</v>
      </c>
      <c r="R61" s="55">
        <v>0</v>
      </c>
      <c r="S61" s="55">
        <v>0</v>
      </c>
      <c r="T61" s="55">
        <v>0</v>
      </c>
      <c r="U61" s="55">
        <v>0</v>
      </c>
      <c r="V61" s="55">
        <v>0</v>
      </c>
      <c r="W61" s="55">
        <v>0</v>
      </c>
      <c r="X61" s="55">
        <v>0</v>
      </c>
      <c r="Y61" s="55">
        <v>0</v>
      </c>
      <c r="Z61" s="55">
        <v>0</v>
      </c>
      <c r="AA61" s="55">
        <v>0</v>
      </c>
      <c r="AB61" s="55">
        <v>0</v>
      </c>
      <c r="AC61" s="55">
        <v>0</v>
      </c>
      <c r="AD61" s="55">
        <v>0</v>
      </c>
      <c r="AE61" s="55">
        <v>0</v>
      </c>
      <c r="AF61" s="55">
        <v>0</v>
      </c>
      <c r="AG61" s="55">
        <v>0</v>
      </c>
      <c r="AH61" s="55">
        <v>0</v>
      </c>
      <c r="AI61" s="55">
        <v>0</v>
      </c>
      <c r="AJ61" s="55">
        <v>0</v>
      </c>
      <c r="AK61" s="55">
        <v>0</v>
      </c>
    </row>
    <row r="62" spans="1:37" s="49" customFormat="1" ht="14.25" customHeight="1" x14ac:dyDescent="0.2">
      <c r="A62" s="53" t="s">
        <v>155</v>
      </c>
      <c r="B62" s="54" t="s">
        <v>143</v>
      </c>
      <c r="C62" s="54" t="s">
        <v>166</v>
      </c>
      <c r="D62" s="54" t="s">
        <v>156</v>
      </c>
      <c r="E62" s="55">
        <v>0</v>
      </c>
      <c r="F62" s="55">
        <v>0</v>
      </c>
      <c r="G62" s="55">
        <v>0</v>
      </c>
      <c r="H62" s="55">
        <v>0</v>
      </c>
      <c r="I62" s="55">
        <v>0</v>
      </c>
      <c r="J62" s="55">
        <v>0</v>
      </c>
      <c r="K62" s="55">
        <v>0</v>
      </c>
      <c r="L62" s="55">
        <v>0</v>
      </c>
      <c r="M62" s="55">
        <v>0</v>
      </c>
      <c r="N62" s="55">
        <v>0</v>
      </c>
      <c r="O62" s="55">
        <v>0</v>
      </c>
      <c r="P62" s="55">
        <v>0</v>
      </c>
      <c r="Q62" s="55">
        <v>0</v>
      </c>
      <c r="R62" s="55">
        <v>0</v>
      </c>
      <c r="S62" s="55">
        <v>0</v>
      </c>
      <c r="T62" s="55">
        <v>0</v>
      </c>
      <c r="U62" s="55">
        <v>0</v>
      </c>
      <c r="V62" s="55">
        <v>0</v>
      </c>
      <c r="W62" s="55">
        <v>0</v>
      </c>
      <c r="X62" s="55">
        <v>0</v>
      </c>
      <c r="Y62" s="55">
        <v>0</v>
      </c>
      <c r="Z62" s="55">
        <v>0</v>
      </c>
      <c r="AA62" s="55">
        <v>0</v>
      </c>
      <c r="AB62" s="55">
        <v>0</v>
      </c>
      <c r="AC62" s="55">
        <v>0</v>
      </c>
      <c r="AD62" s="55">
        <v>0</v>
      </c>
      <c r="AE62" s="55">
        <v>0</v>
      </c>
      <c r="AF62" s="55">
        <v>0</v>
      </c>
      <c r="AG62" s="55">
        <v>0</v>
      </c>
      <c r="AH62" s="55">
        <v>0</v>
      </c>
      <c r="AI62" s="55">
        <v>0</v>
      </c>
      <c r="AJ62" s="55">
        <v>0</v>
      </c>
      <c r="AK62" s="55">
        <v>0</v>
      </c>
    </row>
    <row r="63" spans="1:37" s="49" customFormat="1" ht="14.25" customHeight="1" x14ac:dyDescent="0.2">
      <c r="A63" s="53" t="s">
        <v>172</v>
      </c>
      <c r="B63" s="54" t="s">
        <v>143</v>
      </c>
      <c r="C63" s="54" t="s">
        <v>166</v>
      </c>
      <c r="D63" s="54" t="s">
        <v>173</v>
      </c>
      <c r="E63" s="55">
        <v>0</v>
      </c>
      <c r="F63" s="55">
        <v>0</v>
      </c>
      <c r="G63" s="55">
        <v>0</v>
      </c>
      <c r="H63" s="55">
        <v>0</v>
      </c>
      <c r="I63" s="55">
        <v>0</v>
      </c>
      <c r="J63" s="55">
        <v>0</v>
      </c>
      <c r="K63" s="55">
        <v>0</v>
      </c>
      <c r="L63" s="55">
        <v>0</v>
      </c>
      <c r="M63" s="55">
        <v>0</v>
      </c>
      <c r="N63" s="55">
        <v>0</v>
      </c>
      <c r="O63" s="55">
        <v>0</v>
      </c>
      <c r="P63" s="55">
        <v>0</v>
      </c>
      <c r="Q63" s="55">
        <v>0</v>
      </c>
      <c r="R63" s="55">
        <v>0</v>
      </c>
      <c r="S63" s="55">
        <v>0</v>
      </c>
      <c r="T63" s="55">
        <v>0</v>
      </c>
      <c r="U63" s="55">
        <v>0</v>
      </c>
      <c r="V63" s="55">
        <v>0</v>
      </c>
      <c r="W63" s="55">
        <v>0</v>
      </c>
      <c r="X63" s="55">
        <v>0</v>
      </c>
      <c r="Y63" s="55">
        <v>0</v>
      </c>
      <c r="Z63" s="55">
        <v>0</v>
      </c>
      <c r="AA63" s="55">
        <v>0</v>
      </c>
      <c r="AB63" s="55">
        <v>0</v>
      </c>
      <c r="AC63" s="55">
        <v>0</v>
      </c>
      <c r="AD63" s="55">
        <v>0</v>
      </c>
      <c r="AE63" s="55">
        <v>0</v>
      </c>
      <c r="AF63" s="55">
        <v>0</v>
      </c>
      <c r="AG63" s="55">
        <v>0</v>
      </c>
      <c r="AH63" s="55">
        <v>0</v>
      </c>
      <c r="AI63" s="55">
        <v>0</v>
      </c>
      <c r="AJ63" s="55">
        <v>0</v>
      </c>
      <c r="AK63" s="55">
        <v>0</v>
      </c>
    </row>
    <row r="65" spans="1:32" s="51" customFormat="1" x14ac:dyDescent="0.15">
      <c r="A65" s="50" t="s">
        <v>174</v>
      </c>
    </row>
    <row r="66" spans="1:32" ht="15" customHeight="1" x14ac:dyDescent="0.2">
      <c r="B66" s="30">
        <v>2020</v>
      </c>
      <c r="C66" s="30">
        <v>2021</v>
      </c>
      <c r="D66" s="30">
        <v>2022</v>
      </c>
      <c r="E66" s="30">
        <v>2023</v>
      </c>
      <c r="F66" s="30">
        <v>2024</v>
      </c>
      <c r="G66" s="30">
        <v>2025</v>
      </c>
      <c r="H66" s="30">
        <v>2026</v>
      </c>
      <c r="I66" s="30">
        <v>2027</v>
      </c>
      <c r="J66" s="30">
        <v>2028</v>
      </c>
      <c r="K66" s="30">
        <v>2029</v>
      </c>
      <c r="L66" s="30">
        <v>2030</v>
      </c>
      <c r="M66" s="30">
        <v>2031</v>
      </c>
      <c r="N66" s="30">
        <v>2032</v>
      </c>
      <c r="O66" s="30">
        <v>2033</v>
      </c>
      <c r="P66" s="30">
        <v>2034</v>
      </c>
      <c r="Q66" s="30">
        <v>2035</v>
      </c>
      <c r="R66" s="30">
        <v>2036</v>
      </c>
      <c r="S66" s="30">
        <v>2037</v>
      </c>
      <c r="T66" s="30">
        <v>2038</v>
      </c>
      <c r="U66" s="30">
        <v>2039</v>
      </c>
      <c r="V66" s="30">
        <v>2040</v>
      </c>
      <c r="W66" s="30">
        <v>2041</v>
      </c>
      <c r="X66" s="30">
        <v>2042</v>
      </c>
      <c r="Y66" s="30">
        <v>2043</v>
      </c>
      <c r="Z66" s="30">
        <v>2044</v>
      </c>
      <c r="AA66" s="30">
        <v>2045</v>
      </c>
      <c r="AB66" s="30">
        <v>2046</v>
      </c>
      <c r="AC66" s="30">
        <v>2047</v>
      </c>
      <c r="AD66" s="30">
        <v>2048</v>
      </c>
      <c r="AE66" s="30">
        <v>2049</v>
      </c>
      <c r="AF66" s="30">
        <v>2050</v>
      </c>
    </row>
    <row r="67" spans="1:32" x14ac:dyDescent="0.15">
      <c r="A67" s="56" t="s">
        <v>134</v>
      </c>
    </row>
    <row r="68" spans="1:32" x14ac:dyDescent="0.15">
      <c r="A68" s="49" t="s">
        <v>135</v>
      </c>
      <c r="B68">
        <f>B5*G36</f>
        <v>304.46512417581033</v>
      </c>
      <c r="C68">
        <f t="shared" ref="C68:AF68" si="0">C5*H36</f>
        <v>249.67932557855738</v>
      </c>
      <c r="D68">
        <f t="shared" si="0"/>
        <v>207.55909501695325</v>
      </c>
      <c r="E68">
        <f t="shared" si="0"/>
        <v>156.47237035102108</v>
      </c>
      <c r="F68">
        <f t="shared" si="0"/>
        <v>156.70472927846831</v>
      </c>
      <c r="G68">
        <f t="shared" si="0"/>
        <v>157.38544599713637</v>
      </c>
      <c r="H68">
        <f t="shared" si="0"/>
        <v>157.35628321435831</v>
      </c>
      <c r="I68">
        <f t="shared" si="0"/>
        <v>157.73258134513159</v>
      </c>
      <c r="J68">
        <f t="shared" si="0"/>
        <v>157.74958753392778</v>
      </c>
      <c r="K68">
        <f t="shared" si="0"/>
        <v>157.61668543528296</v>
      </c>
      <c r="L68">
        <f t="shared" si="0"/>
        <v>158.63208107966355</v>
      </c>
      <c r="M68">
        <f t="shared" si="0"/>
        <v>158.7273554895194</v>
      </c>
      <c r="N68">
        <f t="shared" si="0"/>
        <v>158.98660964419255</v>
      </c>
      <c r="O68">
        <f t="shared" si="0"/>
        <v>159.21130285797651</v>
      </c>
      <c r="P68">
        <f t="shared" si="0"/>
        <v>159.07422861627526</v>
      </c>
      <c r="Q68">
        <f t="shared" si="0"/>
        <v>158.89935828321543</v>
      </c>
      <c r="R68">
        <f t="shared" si="0"/>
        <v>158.42383503347963</v>
      </c>
      <c r="S68">
        <f t="shared" si="0"/>
        <v>158.14954096643902</v>
      </c>
      <c r="T68">
        <f t="shared" si="0"/>
        <v>157.97145584630729</v>
      </c>
      <c r="U68">
        <f t="shared" si="0"/>
        <v>157.36999984422849</v>
      </c>
      <c r="V68">
        <f t="shared" si="0"/>
        <v>157.64996356638198</v>
      </c>
      <c r="W68">
        <f t="shared" si="0"/>
        <v>157.69413726088976</v>
      </c>
      <c r="X68">
        <f t="shared" si="0"/>
        <v>157.66137693355358</v>
      </c>
      <c r="Y68">
        <f t="shared" si="0"/>
        <v>157.70430380461636</v>
      </c>
      <c r="Z68">
        <f t="shared" si="0"/>
        <v>157.75306990853466</v>
      </c>
      <c r="AA68">
        <f t="shared" si="0"/>
        <v>157.92411701684469</v>
      </c>
      <c r="AB68">
        <f t="shared" si="0"/>
        <v>157.55820345905306</v>
      </c>
      <c r="AC68">
        <f t="shared" si="0"/>
        <v>157.24179999920966</v>
      </c>
      <c r="AD68">
        <f t="shared" si="0"/>
        <v>157.0950122662168</v>
      </c>
      <c r="AE68">
        <f t="shared" si="0"/>
        <v>156.88276375499882</v>
      </c>
      <c r="AF68">
        <f t="shared" si="0"/>
        <v>156.54555851944085</v>
      </c>
    </row>
    <row r="69" spans="1:32" x14ac:dyDescent="0.15">
      <c r="A69" s="49" t="s">
        <v>136</v>
      </c>
      <c r="B69">
        <f>B6*G36</f>
        <v>73.335724306740318</v>
      </c>
      <c r="C69">
        <f t="shared" ref="C69:AF69" si="1">C6*H36</f>
        <v>65.824574483998319</v>
      </c>
      <c r="D69">
        <f t="shared" si="1"/>
        <v>45.647856625606444</v>
      </c>
      <c r="E69">
        <f t="shared" si="1"/>
        <v>34.437632871544423</v>
      </c>
      <c r="F69">
        <f t="shared" si="1"/>
        <v>34.205273944097193</v>
      </c>
      <c r="G69">
        <f t="shared" si="1"/>
        <v>33.524557225429149</v>
      </c>
      <c r="H69">
        <f t="shared" si="1"/>
        <v>33.553720008207193</v>
      </c>
      <c r="I69">
        <f t="shared" si="1"/>
        <v>33.177421877433915</v>
      </c>
      <c r="J69">
        <f t="shared" si="1"/>
        <v>33.160415688637741</v>
      </c>
      <c r="K69">
        <f t="shared" si="1"/>
        <v>33.293317787282568</v>
      </c>
      <c r="L69">
        <f t="shared" si="1"/>
        <v>32.277922142901957</v>
      </c>
      <c r="M69">
        <f t="shared" si="1"/>
        <v>32.182647733046103</v>
      </c>
      <c r="N69">
        <f t="shared" si="1"/>
        <v>31.923393578372952</v>
      </c>
      <c r="O69">
        <f t="shared" si="1"/>
        <v>31.698700364589005</v>
      </c>
      <c r="P69">
        <f t="shared" si="1"/>
        <v>31.835774606290251</v>
      </c>
      <c r="Q69">
        <f t="shared" si="1"/>
        <v>32.010644939350094</v>
      </c>
      <c r="R69">
        <f t="shared" si="1"/>
        <v>32.486168189085909</v>
      </c>
      <c r="S69">
        <f t="shared" si="1"/>
        <v>32.760462256126459</v>
      </c>
      <c r="T69">
        <f t="shared" si="1"/>
        <v>32.938547376258192</v>
      </c>
      <c r="U69">
        <f t="shared" si="1"/>
        <v>33.540003378337005</v>
      </c>
      <c r="V69">
        <f t="shared" si="1"/>
        <v>33.260039656183523</v>
      </c>
      <c r="W69">
        <f t="shared" si="1"/>
        <v>33.215865961675725</v>
      </c>
      <c r="X69">
        <f t="shared" si="1"/>
        <v>33.248626289011931</v>
      </c>
      <c r="Y69">
        <f t="shared" si="1"/>
        <v>33.205699417949155</v>
      </c>
      <c r="Z69">
        <f t="shared" si="1"/>
        <v>33.156933314030844</v>
      </c>
      <c r="AA69">
        <f t="shared" si="1"/>
        <v>32.985886205720782</v>
      </c>
      <c r="AB69">
        <f t="shared" si="1"/>
        <v>33.351799763512467</v>
      </c>
      <c r="AC69">
        <f t="shared" si="1"/>
        <v>33.668203223355867</v>
      </c>
      <c r="AD69">
        <f t="shared" si="1"/>
        <v>33.81499095634873</v>
      </c>
      <c r="AE69">
        <f t="shared" si="1"/>
        <v>34.027239467566687</v>
      </c>
      <c r="AF69">
        <f t="shared" si="1"/>
        <v>34.364444703124683</v>
      </c>
    </row>
    <row r="70" spans="1:32" x14ac:dyDescent="0.15">
      <c r="A70" s="15"/>
    </row>
    <row r="71" spans="1:32" x14ac:dyDescent="0.15">
      <c r="A71" s="15" t="s">
        <v>137</v>
      </c>
    </row>
    <row r="72" spans="1:32" x14ac:dyDescent="0.15">
      <c r="A72" s="49" t="s">
        <v>135</v>
      </c>
      <c r="B72">
        <f>B9*G39</f>
        <v>0.98262777851496597</v>
      </c>
      <c r="C72">
        <f t="shared" ref="C72:AF72" si="2">C9*H39</f>
        <v>0.82059872993005145</v>
      </c>
      <c r="D72">
        <f t="shared" si="2"/>
        <v>0.65856968134513205</v>
      </c>
      <c r="E72">
        <f t="shared" si="2"/>
        <v>0.4965406327602222</v>
      </c>
      <c r="F72">
        <f t="shared" si="2"/>
        <v>0.4965406327602222</v>
      </c>
      <c r="G72">
        <f t="shared" si="2"/>
        <v>0.4965406327602222</v>
      </c>
      <c r="H72">
        <f t="shared" si="2"/>
        <v>0.4965406327602222</v>
      </c>
      <c r="I72">
        <f t="shared" si="2"/>
        <v>0.4965406327602222</v>
      </c>
      <c r="J72">
        <f t="shared" si="2"/>
        <v>0.4965406327602222</v>
      </c>
      <c r="K72">
        <f t="shared" si="2"/>
        <v>0.4965406327602222</v>
      </c>
      <c r="L72">
        <f t="shared" si="2"/>
        <v>0.4965406327602222</v>
      </c>
      <c r="M72">
        <f t="shared" si="2"/>
        <v>0.4965406327602222</v>
      </c>
      <c r="N72">
        <f t="shared" si="2"/>
        <v>0.4965406327602222</v>
      </c>
      <c r="O72">
        <f t="shared" si="2"/>
        <v>0.4965406327602222</v>
      </c>
      <c r="P72">
        <f t="shared" si="2"/>
        <v>0.4965406327602222</v>
      </c>
      <c r="Q72">
        <f t="shared" si="2"/>
        <v>0.4965406327602222</v>
      </c>
      <c r="R72">
        <f t="shared" si="2"/>
        <v>0.4965406327602222</v>
      </c>
      <c r="S72">
        <f t="shared" si="2"/>
        <v>0.4965406327602222</v>
      </c>
      <c r="T72">
        <f t="shared" si="2"/>
        <v>0.4965406327602222</v>
      </c>
      <c r="U72">
        <f t="shared" si="2"/>
        <v>0.4965406327602222</v>
      </c>
      <c r="V72">
        <f t="shared" si="2"/>
        <v>0.4965406327602222</v>
      </c>
      <c r="W72">
        <f t="shared" si="2"/>
        <v>0.4965406327602222</v>
      </c>
      <c r="X72">
        <f t="shared" si="2"/>
        <v>0.4965406327602222</v>
      </c>
      <c r="Y72">
        <f t="shared" si="2"/>
        <v>0.4965406327602222</v>
      </c>
      <c r="Z72">
        <f t="shared" si="2"/>
        <v>0.4965406327602222</v>
      </c>
      <c r="AA72">
        <f t="shared" si="2"/>
        <v>0.4965406327602222</v>
      </c>
      <c r="AB72">
        <f t="shared" si="2"/>
        <v>0.4965406327602222</v>
      </c>
      <c r="AC72">
        <f t="shared" si="2"/>
        <v>0.4965406327602222</v>
      </c>
      <c r="AD72">
        <f t="shared" si="2"/>
        <v>0.4965406327602222</v>
      </c>
      <c r="AE72">
        <f t="shared" si="2"/>
        <v>0.4965406327602222</v>
      </c>
      <c r="AF72">
        <f t="shared" si="2"/>
        <v>0.4965406327602222</v>
      </c>
    </row>
    <row r="73" spans="1:32" x14ac:dyDescent="0.15">
      <c r="A73" s="49" t="s">
        <v>136</v>
      </c>
      <c r="B73">
        <f>B10*G39</f>
        <v>0.98262777851496597</v>
      </c>
      <c r="C73">
        <f t="shared" ref="C73:AF73" si="3">C10*H39</f>
        <v>0.82059872993005145</v>
      </c>
      <c r="D73">
        <f t="shared" si="3"/>
        <v>0.65856968134513205</v>
      </c>
      <c r="E73">
        <f t="shared" si="3"/>
        <v>0.4965406327602222</v>
      </c>
      <c r="F73">
        <f t="shared" si="3"/>
        <v>0.4965406327602222</v>
      </c>
      <c r="G73">
        <f t="shared" si="3"/>
        <v>0.4965406327602222</v>
      </c>
      <c r="H73">
        <f t="shared" si="3"/>
        <v>0.4965406327602222</v>
      </c>
      <c r="I73">
        <f t="shared" si="3"/>
        <v>0.4965406327602222</v>
      </c>
      <c r="J73">
        <f t="shared" si="3"/>
        <v>0.4965406327602222</v>
      </c>
      <c r="K73">
        <f t="shared" si="3"/>
        <v>0.4965406327602222</v>
      </c>
      <c r="L73">
        <f t="shared" si="3"/>
        <v>0.4965406327602222</v>
      </c>
      <c r="M73">
        <f t="shared" si="3"/>
        <v>0.4965406327602222</v>
      </c>
      <c r="N73">
        <f t="shared" si="3"/>
        <v>0.4965406327602222</v>
      </c>
      <c r="O73">
        <f t="shared" si="3"/>
        <v>0.4965406327602222</v>
      </c>
      <c r="P73">
        <f t="shared" si="3"/>
        <v>0.4965406327602222</v>
      </c>
      <c r="Q73">
        <f t="shared" si="3"/>
        <v>0.4965406327602222</v>
      </c>
      <c r="R73">
        <f t="shared" si="3"/>
        <v>0.4965406327602222</v>
      </c>
      <c r="S73">
        <f t="shared" si="3"/>
        <v>0.4965406327602222</v>
      </c>
      <c r="T73">
        <f t="shared" si="3"/>
        <v>0.4965406327602222</v>
      </c>
      <c r="U73">
        <f t="shared" si="3"/>
        <v>0.4965406327602222</v>
      </c>
      <c r="V73">
        <f t="shared" si="3"/>
        <v>0.4965406327602222</v>
      </c>
      <c r="W73">
        <f t="shared" si="3"/>
        <v>0.4965406327602222</v>
      </c>
      <c r="X73">
        <f t="shared" si="3"/>
        <v>0.4965406327602222</v>
      </c>
      <c r="Y73">
        <f t="shared" si="3"/>
        <v>0.4965406327602222</v>
      </c>
      <c r="Z73">
        <f t="shared" si="3"/>
        <v>0.4965406327602222</v>
      </c>
      <c r="AA73">
        <f t="shared" si="3"/>
        <v>0.4965406327602222</v>
      </c>
      <c r="AB73">
        <f t="shared" si="3"/>
        <v>0.4965406327602222</v>
      </c>
      <c r="AC73">
        <f t="shared" si="3"/>
        <v>0.4965406327602222</v>
      </c>
      <c r="AD73">
        <f t="shared" si="3"/>
        <v>0.4965406327602222</v>
      </c>
      <c r="AE73">
        <f t="shared" si="3"/>
        <v>0.4965406327602222</v>
      </c>
      <c r="AF73">
        <f t="shared" si="3"/>
        <v>0.4965406327602222</v>
      </c>
    </row>
    <row r="75" spans="1:32" s="51" customFormat="1" x14ac:dyDescent="0.15">
      <c r="A75" s="50" t="s">
        <v>199</v>
      </c>
    </row>
    <row r="76" spans="1:32" s="27" customFormat="1" ht="15" customHeight="1" x14ac:dyDescent="0.2">
      <c r="B76" s="30">
        <v>2020</v>
      </c>
      <c r="C76" s="30">
        <v>2021</v>
      </c>
      <c r="D76" s="30">
        <v>2022</v>
      </c>
      <c r="E76" s="30">
        <v>2023</v>
      </c>
      <c r="F76" s="30">
        <v>2024</v>
      </c>
      <c r="G76" s="30">
        <v>2025</v>
      </c>
      <c r="H76" s="30">
        <v>2026</v>
      </c>
      <c r="I76" s="30">
        <v>2027</v>
      </c>
      <c r="J76" s="30">
        <v>2028</v>
      </c>
      <c r="K76" s="30">
        <v>2029</v>
      </c>
      <c r="L76" s="30">
        <v>2030</v>
      </c>
      <c r="M76" s="30">
        <v>2031</v>
      </c>
      <c r="N76" s="30">
        <v>2032</v>
      </c>
      <c r="O76" s="30">
        <v>2033</v>
      </c>
      <c r="P76" s="30">
        <v>2034</v>
      </c>
      <c r="Q76" s="30">
        <v>2035</v>
      </c>
      <c r="R76" s="30">
        <v>2036</v>
      </c>
      <c r="S76" s="30">
        <v>2037</v>
      </c>
      <c r="T76" s="30">
        <v>2038</v>
      </c>
      <c r="U76" s="30">
        <v>2039</v>
      </c>
      <c r="V76" s="30">
        <v>2040</v>
      </c>
      <c r="W76" s="30">
        <v>2041</v>
      </c>
      <c r="X76" s="30">
        <v>2042</v>
      </c>
      <c r="Y76" s="30">
        <v>2043</v>
      </c>
      <c r="Z76" s="30">
        <v>2044</v>
      </c>
      <c r="AA76" s="30">
        <v>2045</v>
      </c>
      <c r="AB76" s="30">
        <v>2046</v>
      </c>
      <c r="AC76" s="30">
        <v>2047</v>
      </c>
      <c r="AD76" s="30">
        <v>2048</v>
      </c>
      <c r="AE76" s="30">
        <v>2049</v>
      </c>
      <c r="AF76" s="30">
        <v>2050</v>
      </c>
    </row>
    <row r="77" spans="1:32" s="27" customFormat="1" x14ac:dyDescent="0.15">
      <c r="A77" s="56" t="s">
        <v>134</v>
      </c>
    </row>
    <row r="78" spans="1:32" s="27" customFormat="1" x14ac:dyDescent="0.15">
      <c r="A78" s="49" t="s">
        <v>135</v>
      </c>
      <c r="B78" s="27">
        <f>B5*G36</f>
        <v>304.46512417581033</v>
      </c>
      <c r="C78" s="27">
        <f>$B$78*('BIFUbC-natural-gas'!C4/'BIFUbC-natural-gas'!$B$4)</f>
        <v>295.38976231413403</v>
      </c>
      <c r="D78" s="27">
        <f>$B$78*('BIFUbC-natural-gas'!D4/'BIFUbC-natural-gas'!$B$4)</f>
        <v>306.46272949544374</v>
      </c>
      <c r="E78" s="27">
        <f>$B$78*('BIFUbC-natural-gas'!E4/'BIFUbC-natural-gas'!$B$4)</f>
        <v>314.94606666271613</v>
      </c>
      <c r="F78" s="27">
        <f>$B$78*('BIFUbC-natural-gas'!F4/'BIFUbC-natural-gas'!$B$4)</f>
        <v>317.46544911463229</v>
      </c>
      <c r="G78" s="27">
        <f>$B$78*('BIFUbC-natural-gas'!G4/'BIFUbC-natural-gas'!$B$4)</f>
        <v>324.58171298222703</v>
      </c>
      <c r="H78" s="27">
        <f>$B$78*('BIFUbC-natural-gas'!H4/'BIFUbC-natural-gas'!$B$4)</f>
        <v>328.57282939175298</v>
      </c>
      <c r="I78" s="27">
        <f>$B$78*('BIFUbC-natural-gas'!I4/'BIFUbC-natural-gas'!$B$4)</f>
        <v>329.9946171864957</v>
      </c>
      <c r="J78" s="27">
        <f>$B$78*('BIFUbC-natural-gas'!J4/'BIFUbC-natural-gas'!$B$4)</f>
        <v>332.35983710339286</v>
      </c>
      <c r="K78" s="27">
        <f>$B$78*('BIFUbC-natural-gas'!K4/'BIFUbC-natural-gas'!$B$4)</f>
        <v>334.67247835171429</v>
      </c>
      <c r="L78" s="27">
        <f>$B$78*('BIFUbC-natural-gas'!L4/'BIFUbC-natural-gas'!$B$4)</f>
        <v>338.89684347281309</v>
      </c>
      <c r="M78" s="27">
        <f>$B$78*('BIFUbC-natural-gas'!M4/'BIFUbC-natural-gas'!$B$4)</f>
        <v>342.33568619613573</v>
      </c>
      <c r="N78" s="27">
        <f>$B$78*('BIFUbC-natural-gas'!N4/'BIFUbC-natural-gas'!$B$4)</f>
        <v>345.04863501858313</v>
      </c>
      <c r="O78" s="27">
        <f>$B$78*('BIFUbC-natural-gas'!O4/'BIFUbC-natural-gas'!$B$4)</f>
        <v>349.97256038353663</v>
      </c>
      <c r="P78" s="27">
        <f>$B$78*('BIFUbC-natural-gas'!P4/'BIFUbC-natural-gas'!$B$4)</f>
        <v>353.36197373382475</v>
      </c>
      <c r="Q78" s="27">
        <f>$B$78*('BIFUbC-natural-gas'!Q4/'BIFUbC-natural-gas'!$B$4)</f>
        <v>353.597943861185</v>
      </c>
      <c r="R78" s="27">
        <f>$B$78*('BIFUbC-natural-gas'!R4/'BIFUbC-natural-gas'!$B$4)</f>
        <v>353.72337428396469</v>
      </c>
      <c r="S78" s="27">
        <f>$B$78*('BIFUbC-natural-gas'!S4/'BIFUbC-natural-gas'!$B$4)</f>
        <v>354.99086220937033</v>
      </c>
      <c r="T78" s="27">
        <f>$B$78*('BIFUbC-natural-gas'!T4/'BIFUbC-natural-gas'!$B$4)</f>
        <v>356.06336675986523</v>
      </c>
      <c r="U78" s="27">
        <f>$B$78*('BIFUbC-natural-gas'!U4/'BIFUbC-natural-gas'!$B$4)</f>
        <v>358.59356607546562</v>
      </c>
      <c r="V78" s="27">
        <f>$B$78*('BIFUbC-natural-gas'!V4/'BIFUbC-natural-gas'!$B$4)</f>
        <v>361.37813937549436</v>
      </c>
      <c r="W78" s="27">
        <f>$B$78*('BIFUbC-natural-gas'!W4/'BIFUbC-natural-gas'!$B$4)</f>
        <v>363.38107850601102</v>
      </c>
      <c r="X78" s="27">
        <f>$B$78*('BIFUbC-natural-gas'!X4/'BIFUbC-natural-gas'!$B$4)</f>
        <v>367.28445217852106</v>
      </c>
      <c r="Y78" s="27">
        <f>$B$78*('BIFUbC-natural-gas'!Y4/'BIFUbC-natural-gas'!$B$4)</f>
        <v>372.95189588285587</v>
      </c>
      <c r="Z78" s="27">
        <f>$B$78*('BIFUbC-natural-gas'!Z4/'BIFUbC-natural-gas'!$B$4)</f>
        <v>375.90426274434725</v>
      </c>
      <c r="AA78" s="27">
        <f>$B$78*('BIFUbC-natural-gas'!AA4/'BIFUbC-natural-gas'!$B$4)</f>
        <v>376.05645510082127</v>
      </c>
      <c r="AB78" s="27">
        <f>$B$78*('BIFUbC-natural-gas'!AB4/'BIFUbC-natural-gas'!$B$4)</f>
        <v>378.97234157486491</v>
      </c>
      <c r="AC78" s="27">
        <f>$B$78*('BIFUbC-natural-gas'!AC4/'BIFUbC-natural-gas'!$B$4)</f>
        <v>380.31064240877043</v>
      </c>
      <c r="AD78" s="27">
        <f>$B$78*('BIFUbC-natural-gas'!AD4/'BIFUbC-natural-gas'!$B$4)</f>
        <v>382.02097899944943</v>
      </c>
      <c r="AE78" s="27">
        <f>$B$78*('BIFUbC-natural-gas'!AE4/'BIFUbC-natural-gas'!$B$4)</f>
        <v>382.39998387748227</v>
      </c>
      <c r="AF78" s="27">
        <f>$B$78*('BIFUbC-natural-gas'!AF4/'BIFUbC-natural-gas'!$B$4)</f>
        <v>382.95526965721552</v>
      </c>
    </row>
    <row r="79" spans="1:32" s="27" customFormat="1" x14ac:dyDescent="0.15">
      <c r="A79" s="49" t="s">
        <v>136</v>
      </c>
      <c r="B79" s="27">
        <f>B6*G36</f>
        <v>73.335724306740318</v>
      </c>
      <c r="C79" s="27">
        <f>$B$79*('BIFUbC-natural-gas'!C10/'BIFUbC-natural-gas'!$B$10)</f>
        <v>77.875512384542944</v>
      </c>
      <c r="D79" s="27">
        <f>$B$79*('BIFUbC-natural-gas'!D10/'BIFUbC-natural-gas'!$B$10)</f>
        <v>67.399439836434965</v>
      </c>
      <c r="E79" s="27">
        <f>$B$79*('BIFUbC-natural-gas'!E10/'BIFUbC-natural-gas'!$B$10)</f>
        <v>69.315732827056237</v>
      </c>
      <c r="F79" s="27">
        <f>$B$79*('BIFUbC-natural-gas'!F10/'BIFUbC-natural-gas'!$B$10)</f>
        <v>69.295883441112593</v>
      </c>
      <c r="G79" s="27">
        <f>$B$79*('BIFUbC-natural-gas'!G10/'BIFUbC-natural-gas'!$B$10)</f>
        <v>69.13891015944688</v>
      </c>
      <c r="H79" s="27">
        <f>$B$79*('BIFUbC-natural-gas'!H10/'BIFUbC-natural-gas'!$B$10)</f>
        <v>70.062920237488967</v>
      </c>
      <c r="I79" s="27">
        <f>$B$79*('BIFUbC-natural-gas'!I10/'BIFUbC-natural-gas'!$B$10)</f>
        <v>69.410964673955078</v>
      </c>
      <c r="J79" s="27">
        <f>$B$79*('BIFUbC-natural-gas'!J10/'BIFUbC-natural-gas'!$B$10)</f>
        <v>69.865097772037373</v>
      </c>
      <c r="K79" s="27">
        <f>$B$79*('BIFUbC-natural-gas'!K10/'BIFUbC-natural-gas'!$B$10)</f>
        <v>70.692751504383708</v>
      </c>
      <c r="L79" s="27">
        <f>$B$79*('BIFUbC-natural-gas'!L10/'BIFUbC-natural-gas'!$B$10)</f>
        <v>68.957589496649717</v>
      </c>
      <c r="M79" s="27">
        <f>$B$79*('BIFUbC-natural-gas'!M10/'BIFUbC-natural-gas'!$B$10)</f>
        <v>69.410019220211282</v>
      </c>
      <c r="N79" s="27">
        <f>$B$79*('BIFUbC-natural-gas'!N10/'BIFUbC-natural-gas'!$B$10)</f>
        <v>69.283340301614814</v>
      </c>
      <c r="O79" s="27">
        <f>$B$79*('BIFUbC-natural-gas'!O10/'BIFUbC-natural-gas'!$B$10)</f>
        <v>69.678943192380061</v>
      </c>
      <c r="P79" s="27">
        <f>$B$79*('BIFUbC-natural-gas'!P10/'BIFUbC-natural-gas'!$B$10)</f>
        <v>70.718885441591468</v>
      </c>
      <c r="Q79" s="27">
        <f>$B$79*('BIFUbC-natural-gas'!Q10/'BIFUbC-natural-gas'!$B$10)</f>
        <v>71.233127399107062</v>
      </c>
      <c r="R79" s="27">
        <f>$B$79*('BIFUbC-natural-gas'!R10/'BIFUbC-natural-gas'!$B$10)</f>
        <v>72.534016279630208</v>
      </c>
      <c r="S79" s="27">
        <f>$B$79*('BIFUbC-natural-gas'!S10/'BIFUbC-natural-gas'!$B$10)</f>
        <v>73.53587415816655</v>
      </c>
      <c r="T79" s="27">
        <f>$B$79*('BIFUbC-natural-gas'!T10/'BIFUbC-natural-gas'!$B$10)</f>
        <v>74.242590296694885</v>
      </c>
      <c r="U79" s="27">
        <f>$B$79*('BIFUbC-natural-gas'!U10/'BIFUbC-natural-gas'!$B$10)</f>
        <v>76.426443601233373</v>
      </c>
      <c r="V79" s="27">
        <f>$B$79*('BIFUbC-natural-gas'!V10/'BIFUbC-natural-gas'!$B$10)</f>
        <v>76.241382963883183</v>
      </c>
      <c r="W79" s="27">
        <f>$B$79*('BIFUbC-natural-gas'!W10/'BIFUbC-natural-gas'!$B$10)</f>
        <v>76.540684430748016</v>
      </c>
      <c r="X79" s="27">
        <f>$B$79*('BIFUbC-natural-gas'!X10/'BIFUbC-natural-gas'!$B$10)</f>
        <v>77.455263487865807</v>
      </c>
      <c r="Y79" s="27">
        <f>$B$79*('BIFUbC-natural-gas'!Y10/'BIFUbC-natural-gas'!$B$10)</f>
        <v>78.52752431781046</v>
      </c>
      <c r="Z79" s="27">
        <f>$B$79*('BIFUbC-natural-gas'!Z10/'BIFUbC-natural-gas'!$B$10)</f>
        <v>79.008494601726554</v>
      </c>
      <c r="AA79" s="27">
        <f>$B$79*('BIFUbC-natural-gas'!AA10/'BIFUbC-natural-gas'!$B$10)</f>
        <v>78.547568726056753</v>
      </c>
      <c r="AB79" s="27">
        <f>$B$79*('BIFUbC-natural-gas'!AB10/'BIFUbC-natural-gas'!$B$10)</f>
        <v>80.220574839183996</v>
      </c>
      <c r="AC79" s="27">
        <f>$B$79*('BIFUbC-natural-gas'!AC10/'BIFUbC-natural-gas'!$B$10)</f>
        <v>81.431120711463919</v>
      </c>
      <c r="AD79" s="27">
        <f>$B$79*('BIFUbC-natural-gas'!AD10/'BIFUbC-natural-gas'!$B$10)</f>
        <v>82.230719891416243</v>
      </c>
      <c r="AE79" s="27">
        <f>$B$79*('BIFUbC-natural-gas'!AE10/'BIFUbC-natural-gas'!$B$10)</f>
        <v>82.941016032286228</v>
      </c>
      <c r="AF79" s="27">
        <f>$B$79*('BIFUbC-natural-gas'!AF10/'BIFUbC-natural-gas'!$B$10)</f>
        <v>84.065273472905886</v>
      </c>
    </row>
    <row r="80" spans="1:32" s="27" customFormat="1" x14ac:dyDescent="0.15">
      <c r="A80" s="15"/>
    </row>
    <row r="81" spans="1:32" s="27" customFormat="1" x14ac:dyDescent="0.15">
      <c r="A81" s="15" t="s">
        <v>137</v>
      </c>
    </row>
    <row r="82" spans="1:32" s="27" customFormat="1" x14ac:dyDescent="0.15">
      <c r="A82" s="49" t="s">
        <v>135</v>
      </c>
      <c r="B82" s="27">
        <f>B9*G39</f>
        <v>0.98262777851496597</v>
      </c>
      <c r="C82" s="27">
        <f>B82*1</f>
        <v>0.98262777851496597</v>
      </c>
      <c r="D82" s="27">
        <f t="shared" ref="D82:AF82" si="4">C82*1</f>
        <v>0.98262777851496597</v>
      </c>
      <c r="E82" s="27">
        <f t="shared" si="4"/>
        <v>0.98262777851496597</v>
      </c>
      <c r="F82" s="27">
        <f t="shared" si="4"/>
        <v>0.98262777851496597</v>
      </c>
      <c r="G82" s="27">
        <f t="shared" si="4"/>
        <v>0.98262777851496597</v>
      </c>
      <c r="H82" s="27">
        <f t="shared" si="4"/>
        <v>0.98262777851496597</v>
      </c>
      <c r="I82" s="27">
        <f t="shared" si="4"/>
        <v>0.98262777851496597</v>
      </c>
      <c r="J82" s="27">
        <f t="shared" si="4"/>
        <v>0.98262777851496597</v>
      </c>
      <c r="K82" s="27">
        <f t="shared" si="4"/>
        <v>0.98262777851496597</v>
      </c>
      <c r="L82" s="27">
        <f t="shared" si="4"/>
        <v>0.98262777851496597</v>
      </c>
      <c r="M82" s="27">
        <f t="shared" si="4"/>
        <v>0.98262777851496597</v>
      </c>
      <c r="N82" s="27">
        <f t="shared" si="4"/>
        <v>0.98262777851496597</v>
      </c>
      <c r="O82" s="27">
        <f t="shared" si="4"/>
        <v>0.98262777851496597</v>
      </c>
      <c r="P82" s="27">
        <f t="shared" si="4"/>
        <v>0.98262777851496597</v>
      </c>
      <c r="Q82" s="27">
        <f t="shared" si="4"/>
        <v>0.98262777851496597</v>
      </c>
      <c r="R82" s="27">
        <f t="shared" si="4"/>
        <v>0.98262777851496597</v>
      </c>
      <c r="S82" s="27">
        <f t="shared" si="4"/>
        <v>0.98262777851496597</v>
      </c>
      <c r="T82" s="27">
        <f t="shared" si="4"/>
        <v>0.98262777851496597</v>
      </c>
      <c r="U82" s="27">
        <f t="shared" si="4"/>
        <v>0.98262777851496597</v>
      </c>
      <c r="V82" s="27">
        <f t="shared" si="4"/>
        <v>0.98262777851496597</v>
      </c>
      <c r="W82" s="27">
        <f t="shared" si="4"/>
        <v>0.98262777851496597</v>
      </c>
      <c r="X82" s="27">
        <f t="shared" si="4"/>
        <v>0.98262777851496597</v>
      </c>
      <c r="Y82" s="27">
        <f t="shared" si="4"/>
        <v>0.98262777851496597</v>
      </c>
      <c r="Z82" s="27">
        <f t="shared" si="4"/>
        <v>0.98262777851496597</v>
      </c>
      <c r="AA82" s="27">
        <f t="shared" si="4"/>
        <v>0.98262777851496597</v>
      </c>
      <c r="AB82" s="27">
        <f t="shared" si="4"/>
        <v>0.98262777851496597</v>
      </c>
      <c r="AC82" s="27">
        <f t="shared" si="4"/>
        <v>0.98262777851496597</v>
      </c>
      <c r="AD82" s="27">
        <f t="shared" si="4"/>
        <v>0.98262777851496597</v>
      </c>
      <c r="AE82" s="27">
        <f t="shared" si="4"/>
        <v>0.98262777851496597</v>
      </c>
      <c r="AF82" s="27">
        <f t="shared" si="4"/>
        <v>0.98262777851496597</v>
      </c>
    </row>
    <row r="83" spans="1:32" s="27" customFormat="1" x14ac:dyDescent="0.15">
      <c r="A83" s="49" t="s">
        <v>136</v>
      </c>
      <c r="B83" s="27">
        <f>B10*G39</f>
        <v>0.98262777851496597</v>
      </c>
      <c r="C83" s="27">
        <f>B83*1</f>
        <v>0.98262777851496597</v>
      </c>
      <c r="D83" s="27">
        <f t="shared" ref="D83:AF83" si="5">C83*1</f>
        <v>0.98262777851496597</v>
      </c>
      <c r="E83" s="27">
        <f t="shared" si="5"/>
        <v>0.98262777851496597</v>
      </c>
      <c r="F83" s="27">
        <f t="shared" si="5"/>
        <v>0.98262777851496597</v>
      </c>
      <c r="G83" s="27">
        <f t="shared" si="5"/>
        <v>0.98262777851496597</v>
      </c>
      <c r="H83" s="27">
        <f t="shared" si="5"/>
        <v>0.98262777851496597</v>
      </c>
      <c r="I83" s="27">
        <f t="shared" si="5"/>
        <v>0.98262777851496597</v>
      </c>
      <c r="J83" s="27">
        <f t="shared" si="5"/>
        <v>0.98262777851496597</v>
      </c>
      <c r="K83" s="27">
        <f t="shared" si="5"/>
        <v>0.98262777851496597</v>
      </c>
      <c r="L83" s="27">
        <f t="shared" si="5"/>
        <v>0.98262777851496597</v>
      </c>
      <c r="M83" s="27">
        <f t="shared" si="5"/>
        <v>0.98262777851496597</v>
      </c>
      <c r="N83" s="27">
        <f t="shared" si="5"/>
        <v>0.98262777851496597</v>
      </c>
      <c r="O83" s="27">
        <f t="shared" si="5"/>
        <v>0.98262777851496597</v>
      </c>
      <c r="P83" s="27">
        <f t="shared" si="5"/>
        <v>0.98262777851496597</v>
      </c>
      <c r="Q83" s="27">
        <f t="shared" si="5"/>
        <v>0.98262777851496597</v>
      </c>
      <c r="R83" s="27">
        <f t="shared" si="5"/>
        <v>0.98262777851496597</v>
      </c>
      <c r="S83" s="27">
        <f t="shared" si="5"/>
        <v>0.98262777851496597</v>
      </c>
      <c r="T83" s="27">
        <f t="shared" si="5"/>
        <v>0.98262777851496597</v>
      </c>
      <c r="U83" s="27">
        <f t="shared" si="5"/>
        <v>0.98262777851496597</v>
      </c>
      <c r="V83" s="27">
        <f t="shared" si="5"/>
        <v>0.98262777851496597</v>
      </c>
      <c r="W83" s="27">
        <f t="shared" si="5"/>
        <v>0.98262777851496597</v>
      </c>
      <c r="X83" s="27">
        <f t="shared" si="5"/>
        <v>0.98262777851496597</v>
      </c>
      <c r="Y83" s="27">
        <f t="shared" si="5"/>
        <v>0.98262777851496597</v>
      </c>
      <c r="Z83" s="27">
        <f t="shared" si="5"/>
        <v>0.98262777851496597</v>
      </c>
      <c r="AA83" s="27">
        <f t="shared" si="5"/>
        <v>0.98262777851496597</v>
      </c>
      <c r="AB83" s="27">
        <f t="shared" si="5"/>
        <v>0.98262777851496597</v>
      </c>
      <c r="AC83" s="27">
        <f t="shared" si="5"/>
        <v>0.98262777851496597</v>
      </c>
      <c r="AD83" s="27">
        <f t="shared" si="5"/>
        <v>0.98262777851496597</v>
      </c>
      <c r="AE83" s="27">
        <f t="shared" si="5"/>
        <v>0.98262777851496597</v>
      </c>
      <c r="AF83" s="27">
        <f t="shared" si="5"/>
        <v>0.98262777851496597</v>
      </c>
    </row>
    <row r="92" spans="1:32" x14ac:dyDescent="0.15">
      <c r="Y92" s="14" t="s">
        <v>200</v>
      </c>
    </row>
  </sheetData>
  <conditionalFormatting sqref="AL14:AL63">
    <cfRule type="colorScale" priority="1">
      <colorScale>
        <cfvo type="min"/>
        <cfvo type="max"/>
        <color rgb="FFFCFCFF"/>
        <color rgb="FFF8696B"/>
      </colorScale>
    </cfRule>
  </conditionalFormatting>
  <conditionalFormatting sqref="E14:AK6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tabSelected="1" workbookViewId="0">
      <selection activeCell="A32" sqref="A32"/>
    </sheetView>
  </sheetViews>
  <sheetFormatPr baseColWidth="10" defaultColWidth="8.83203125" defaultRowHeight="14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37" width="8.83203125" style="49" customWidth="1"/>
    <col min="38" max="16384" width="8.83203125" style="49"/>
  </cols>
  <sheetData>
    <row r="1" spans="1:35" ht="14.5" customHeight="1" x14ac:dyDescent="0.2">
      <c r="A1" s="29" t="s">
        <v>175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176</v>
      </c>
      <c r="B2">
        <f>'BIFUbC-natural-gas'!B2</f>
        <v>81744077936.766525</v>
      </c>
      <c r="C2">
        <f>'BIFUbC-natural-gas'!C2</f>
        <v>88160960189.123215</v>
      </c>
      <c r="D2">
        <f>'BIFUbC-natural-gas'!D2</f>
        <v>89097418236.41127</v>
      </c>
      <c r="E2">
        <f>'BIFUbC-natural-gas'!E2</f>
        <v>88927340699.057556</v>
      </c>
      <c r="F2">
        <f>'BIFUbC-natural-gas'!F2</f>
        <v>89436028942.140244</v>
      </c>
      <c r="G2">
        <f>'BIFUbC-natural-gas'!G2</f>
        <v>90000488100.656418</v>
      </c>
      <c r="H2">
        <f>'BIFUbC-natural-gas'!H2</f>
        <v>90433874511.265167</v>
      </c>
      <c r="I2">
        <f>'BIFUbC-natural-gas'!I2</f>
        <v>90799614729.205261</v>
      </c>
      <c r="J2">
        <f>'BIFUbC-natural-gas'!J2</f>
        <v>91426382867.781342</v>
      </c>
      <c r="K2">
        <f>'BIFUbC-natural-gas'!K2</f>
        <v>92121197344.237305</v>
      </c>
      <c r="L2">
        <f>'BIFUbC-natural-gas'!L2</f>
        <v>92664664493.573486</v>
      </c>
      <c r="M2">
        <f>'BIFUbC-natural-gas'!M2</f>
        <v>93173200340.040909</v>
      </c>
      <c r="N2">
        <f>'BIFUbC-natural-gas'!N2</f>
        <v>94225107983.863892</v>
      </c>
      <c r="O2">
        <f>'BIFUbC-natural-gas'!O2</f>
        <v>95134607652.844894</v>
      </c>
      <c r="P2">
        <f>'BIFUbC-natural-gas'!P2</f>
        <v>96166171181.294968</v>
      </c>
      <c r="Q2">
        <f>'BIFUbC-natural-gas'!Q2</f>
        <v>97188719159.159592</v>
      </c>
      <c r="R2">
        <f>'BIFUbC-natural-gas'!R2</f>
        <v>98198477480.09726</v>
      </c>
      <c r="S2">
        <f>'BIFUbC-natural-gas'!S2</f>
        <v>99226883567.198288</v>
      </c>
      <c r="T2">
        <f>'BIFUbC-natural-gas'!T2</f>
        <v>100258021551.0013</v>
      </c>
      <c r="U2">
        <f>'BIFUbC-natural-gas'!U2</f>
        <v>101286147827.9234</v>
      </c>
      <c r="V2">
        <f>'BIFUbC-natural-gas'!V2</f>
        <v>102282214603.7682</v>
      </c>
      <c r="W2">
        <f>'BIFUbC-natural-gas'!W2</f>
        <v>103279691256.4966</v>
      </c>
      <c r="X2">
        <f>'BIFUbC-natural-gas'!X2</f>
        <v>104320613852.4928</v>
      </c>
      <c r="Y2">
        <f>'BIFUbC-natural-gas'!Y2</f>
        <v>105366828691.60471</v>
      </c>
      <c r="Z2">
        <f>'BIFUbC-natural-gas'!Z2</f>
        <v>106441100746.9137</v>
      </c>
      <c r="AA2">
        <f>'BIFUbC-natural-gas'!AA2</f>
        <v>107536911107.4662</v>
      </c>
      <c r="AB2">
        <f>'BIFUbC-natural-gas'!AB2</f>
        <v>108634049317.2159</v>
      </c>
      <c r="AC2">
        <f>'BIFUbC-natural-gas'!AC2</f>
        <v>109737337937.9068</v>
      </c>
      <c r="AD2">
        <f>'BIFUbC-natural-gas'!AD2</f>
        <v>110867183958.92509</v>
      </c>
      <c r="AE2">
        <f>'BIFUbC-natural-gas'!AE2</f>
        <v>112007221399.4949</v>
      </c>
      <c r="AF2">
        <f>'BIFUbC-natural-gas'!AF2</f>
        <v>113168454044.7317</v>
      </c>
      <c r="AG2" s="58"/>
    </row>
    <row r="3" spans="1:35" ht="14" customHeight="1" x14ac:dyDescent="0.15">
      <c r="A3" s="49" t="s">
        <v>177</v>
      </c>
      <c r="B3">
        <f>'BIFUbC-natural-gas'!B3</f>
        <v>1513241589698.5591</v>
      </c>
      <c r="C3">
        <f>'BIFUbC-natural-gas'!C3</f>
        <v>1468135553176.876</v>
      </c>
      <c r="D3">
        <f>'BIFUbC-natural-gas'!D3</f>
        <v>1523170015680.5339</v>
      </c>
      <c r="E3">
        <f>'BIFUbC-natural-gas'!E3</f>
        <v>1565333592397.9099</v>
      </c>
      <c r="F3">
        <f>'BIFUbC-natural-gas'!F3</f>
        <v>1577855336282.0959</v>
      </c>
      <c r="G3">
        <f>'BIFUbC-natural-gas'!G3</f>
        <v>1613224334543.7661</v>
      </c>
      <c r="H3">
        <f>'BIFUbC-natural-gas'!H3</f>
        <v>1633060837514.5811</v>
      </c>
      <c r="I3">
        <f>'BIFUbC-natural-gas'!I3</f>
        <v>1640127355982.188</v>
      </c>
      <c r="J3">
        <f>'BIFUbC-natural-gas'!J3</f>
        <v>1651882886789.603</v>
      </c>
      <c r="K3">
        <f>'BIFUbC-natural-gas'!K3</f>
        <v>1663377092992.9761</v>
      </c>
      <c r="L3">
        <f>'BIFUbC-natural-gas'!L3</f>
        <v>1684372880305.6379</v>
      </c>
      <c r="M3">
        <f>'BIFUbC-natural-gas'!M3</f>
        <v>1701464492500.7981</v>
      </c>
      <c r="N3">
        <f>'BIFUbC-natural-gas'!N3</f>
        <v>1714948292985.219</v>
      </c>
      <c r="O3">
        <f>'BIFUbC-natural-gas'!O3</f>
        <v>1739421009415.3501</v>
      </c>
      <c r="P3">
        <f>'BIFUbC-natural-gas'!P3</f>
        <v>1756266949521.6909</v>
      </c>
      <c r="Q3">
        <f>'BIFUbC-natural-gas'!Q3</f>
        <v>1757439759746.228</v>
      </c>
      <c r="R3">
        <f>'BIFUbC-natural-gas'!R3</f>
        <v>1758063169514.021</v>
      </c>
      <c r="S3">
        <f>'BIFUbC-natural-gas'!S3</f>
        <v>1764362792330.7781</v>
      </c>
      <c r="T3">
        <f>'BIFUbC-natural-gas'!T3</f>
        <v>1769693315803.189</v>
      </c>
      <c r="U3">
        <f>'BIFUbC-natural-gas'!U3</f>
        <v>1782268821273.5049</v>
      </c>
      <c r="V3">
        <f>'BIFUbC-natural-gas'!V3</f>
        <v>1796108607155.6299</v>
      </c>
      <c r="W3">
        <f>'BIFUbC-natural-gas'!W3</f>
        <v>1806063543052.269</v>
      </c>
      <c r="X3">
        <f>'BIFUbC-natural-gas'!X3</f>
        <v>1825463950233.1121</v>
      </c>
      <c r="Y3">
        <f>'BIFUbC-natural-gas'!Y3</f>
        <v>1853632074723.2009</v>
      </c>
      <c r="Z3">
        <f>'BIFUbC-natural-gas'!Z3</f>
        <v>1868305822118.573</v>
      </c>
      <c r="AA3">
        <f>'BIFUbC-natural-gas'!AA3</f>
        <v>1869062243084.929</v>
      </c>
      <c r="AB3">
        <f>'BIFUbC-natural-gas'!AB3</f>
        <v>1883554676973.0701</v>
      </c>
      <c r="AC3">
        <f>'BIFUbC-natural-gas'!AC3</f>
        <v>1890206251556.123</v>
      </c>
      <c r="AD3">
        <f>'BIFUbC-natural-gas'!AD3</f>
        <v>1898706904852.3091</v>
      </c>
      <c r="AE3">
        <f>'BIFUbC-natural-gas'!AE3</f>
        <v>1900590621240.813</v>
      </c>
      <c r="AF3">
        <f>'BIFUbC-natural-gas'!AF3</f>
        <v>1903350482615.2</v>
      </c>
    </row>
    <row r="4" spans="1:35" ht="14" customHeight="1" x14ac:dyDescent="0.15">
      <c r="A4" s="49" t="s">
        <v>135</v>
      </c>
      <c r="B4">
        <f>'BIFUbC-natural-gas'!B4+('E3 Oil + Gas Ext vs. Refi'!B68*1000000000000)</f>
        <v>310983774265742.75</v>
      </c>
      <c r="C4">
        <f>'BIFUbC-natural-gas'!C4+('E3 Oil + Gas Ext vs. Refi'!C68*1000000000000)</f>
        <v>256003670627556.38</v>
      </c>
      <c r="D4">
        <f>'BIFUbC-natural-gas'!D4+('E3 Oil + Gas Ext vs. Refi'!D68*1000000000000)</f>
        <v>214120514176517.97</v>
      </c>
      <c r="E4">
        <f>'BIFUbC-natural-gas'!E4+('E3 Oil + Gas Ext vs. Refi'!E68*1000000000000)</f>
        <v>163215419202124.59</v>
      </c>
      <c r="F4">
        <f>'BIFUbC-natural-gas'!F4+('E3 Oil + Gas Ext vs. Refi'!F68*1000000000000)</f>
        <v>163501718536346.53</v>
      </c>
      <c r="G4">
        <f>'BIFUbC-natural-gas'!G4+('E3 Oil + Gas Ext vs. Refi'!G68*1000000000000)</f>
        <v>164334795674704.88</v>
      </c>
      <c r="H4">
        <f>'BIFUbC-natural-gas'!H4+('E3 Oil + Gas Ext vs. Refi'!H68*1000000000000)</f>
        <v>164391083373036.31</v>
      </c>
      <c r="I4">
        <f>'BIFUbC-natural-gas'!I4+('E3 Oil + Gas Ext vs. Refi'!I68*1000000000000)</f>
        <v>164797822222302.88</v>
      </c>
      <c r="J4">
        <f>'BIFUbC-natural-gas'!J4+('E3 Oil + Gas Ext vs. Refi'!J68*1000000000000)</f>
        <v>164865468171780.12</v>
      </c>
      <c r="K4">
        <f>'BIFUbC-natural-gas'!K4+('E3 Oil + Gas Ext vs. Refi'!K68*1000000000000)</f>
        <v>164782080115579.94</v>
      </c>
      <c r="L4">
        <f>'BIFUbC-natural-gas'!L4+('E3 Oil + Gas Ext vs. Refi'!L68*1000000000000)</f>
        <v>165887920135654.16</v>
      </c>
      <c r="M4">
        <f>'BIFUbC-natural-gas'!M4+('E3 Oil + Gas Ext vs. Refi'!M68*1000000000000)</f>
        <v>166056820753071</v>
      </c>
      <c r="N4">
        <f>'BIFUbC-natural-gas'!N4+('E3 Oil + Gas Ext vs. Refi'!N68*1000000000000)</f>
        <v>166374159603432.38</v>
      </c>
      <c r="O4">
        <f>'BIFUbC-natural-gas'!O4+('E3 Oil + Gas Ext vs. Refi'!O68*1000000000000)</f>
        <v>166704274896707.22</v>
      </c>
      <c r="P4">
        <f>'BIFUbC-natural-gas'!P4+('E3 Oil + Gas Ext vs. Refi'!P68*1000000000000)</f>
        <v>166639768571283.69</v>
      </c>
      <c r="Q4">
        <f>'BIFUbC-natural-gas'!Q4+('E3 Oil + Gas Ext vs. Refi'!Q68*1000000000000)</f>
        <v>166469950398782.81</v>
      </c>
      <c r="R4">
        <f>'BIFUbC-natural-gas'!R4+('E3 Oil + Gas Ext vs. Refi'!R68*1000000000000)</f>
        <v>165997112635731.06</v>
      </c>
      <c r="S4">
        <f>'BIFUbC-natural-gas'!S4+('E3 Oil + Gas Ext vs. Refi'!S68*1000000000000)</f>
        <v>165749955700739</v>
      </c>
      <c r="T4">
        <f>'BIFUbC-natural-gas'!T4+('E3 Oil + Gas Ext vs. Refi'!T68*1000000000000)</f>
        <v>165594833085437.53</v>
      </c>
      <c r="U4">
        <f>'BIFUbC-natural-gas'!U4+('E3 Oil + Gas Ext vs. Refi'!U68*1000000000000)</f>
        <v>165047549081024.59</v>
      </c>
      <c r="V4">
        <f>'BIFUbC-natural-gas'!V4+('E3 Oil + Gas Ext vs. Refi'!V68*1000000000000)</f>
        <v>165387130991112.75</v>
      </c>
      <c r="W4">
        <f>'BIFUbC-natural-gas'!W4+('E3 Oil + Gas Ext vs. Refi'!W68*1000000000000)</f>
        <v>165474187953050.94</v>
      </c>
      <c r="X4">
        <f>'BIFUbC-natural-gas'!X4+('E3 Oil + Gas Ext vs. Refi'!X68*1000000000000)</f>
        <v>165524999519902.09</v>
      </c>
      <c r="Y4">
        <f>'BIFUbC-natural-gas'!Y4+('E3 Oil + Gas Ext vs. Refi'!Y68*1000000000000)</f>
        <v>165689267324554.38</v>
      </c>
      <c r="Z4">
        <f>'BIFUbC-natural-gas'!Z4+('E3 Oil + Gas Ext vs. Refi'!Z68*1000000000000)</f>
        <v>165801244105095.41</v>
      </c>
      <c r="AA4">
        <f>'BIFUbC-natural-gas'!AA4+('E3 Oil + Gas Ext vs. Refi'!AA68*1000000000000)</f>
        <v>165975549677641.38</v>
      </c>
      <c r="AB4">
        <f>'BIFUbC-natural-gas'!AB4+('E3 Oil + Gas Ext vs. Refi'!AB68*1000000000000)</f>
        <v>165672065745172.88</v>
      </c>
      <c r="AC4">
        <f>'BIFUbC-natural-gas'!AC4+('E3 Oil + Gas Ext vs. Refi'!AC68*1000000000000)</f>
        <v>165384315533792.38</v>
      </c>
      <c r="AD4">
        <f>'BIFUbC-natural-gas'!AD4+('E3 Oil + Gas Ext vs. Refi'!AD68*1000000000000)</f>
        <v>165274146398088.22</v>
      </c>
      <c r="AE4">
        <f>'BIFUbC-natural-gas'!AE4+('E3 Oil + Gas Ext vs. Refi'!AE68*1000000000000)</f>
        <v>165070012445767.44</v>
      </c>
      <c r="AF4">
        <f>'BIFUbC-natural-gas'!AF4+('E3 Oil + Gas Ext vs. Refi'!AF68*1000000000000)</f>
        <v>164744695973192.72</v>
      </c>
    </row>
    <row r="5" spans="1:35" ht="14" customHeight="1" x14ac:dyDescent="0.15">
      <c r="A5" s="49" t="s">
        <v>178</v>
      </c>
      <c r="B5">
        <f>'BIFUbC-natural-gas'!B5</f>
        <v>3466346822472.2021</v>
      </c>
      <c r="C5">
        <f>'BIFUbC-natural-gas'!C5</f>
        <v>3363023488355.8071</v>
      </c>
      <c r="D5">
        <f>'BIFUbC-natural-gas'!D5</f>
        <v>3489089633725.2461</v>
      </c>
      <c r="E5">
        <f>'BIFUbC-natural-gas'!E5</f>
        <v>3585672744560.4771</v>
      </c>
      <c r="F5">
        <f>'BIFUbC-natural-gas'!F5</f>
        <v>3614356007973.4292</v>
      </c>
      <c r="G5">
        <f>'BIFUbC-natural-gas'!G5</f>
        <v>3695374938177.9512</v>
      </c>
      <c r="H5">
        <f>'BIFUbC-natural-gas'!H5</f>
        <v>3740813947725.356</v>
      </c>
      <c r="I5">
        <f>'BIFUbC-natural-gas'!I5</f>
        <v>3757001054928.1191</v>
      </c>
      <c r="J5">
        <f>'BIFUbC-natural-gas'!J5</f>
        <v>3783929172115.854</v>
      </c>
      <c r="K5">
        <f>'BIFUbC-natural-gas'!K5</f>
        <v>3810258679195.9751</v>
      </c>
      <c r="L5">
        <f>'BIFUbC-natural-gas'!L5</f>
        <v>3858353234045.6382</v>
      </c>
      <c r="M5">
        <f>'BIFUbC-natural-gas'!M5</f>
        <v>3897504587026.5078</v>
      </c>
      <c r="N5">
        <f>'BIFUbC-natural-gas'!N5</f>
        <v>3928391610805.2642</v>
      </c>
      <c r="O5">
        <f>'BIFUbC-natural-gas'!O5</f>
        <v>3984450685187.2651</v>
      </c>
      <c r="P5">
        <f>'BIFUbC-natural-gas'!P5</f>
        <v>4023039282908.0059</v>
      </c>
      <c r="Q5">
        <f>'BIFUbC-natural-gas'!Q5</f>
        <v>4025725811630.7549</v>
      </c>
      <c r="R5">
        <f>'BIFUbC-natural-gas'!R5</f>
        <v>4027153841683.854</v>
      </c>
      <c r="S5">
        <f>'BIFUbC-natural-gas'!S5</f>
        <v>4041584239105.0542</v>
      </c>
      <c r="T5">
        <f>'BIFUbC-natural-gas'!T5</f>
        <v>4053794743512.6079</v>
      </c>
      <c r="U5">
        <f>'BIFUbC-natural-gas'!U5</f>
        <v>4082601157323.0381</v>
      </c>
      <c r="V5">
        <f>'BIFUbC-natural-gas'!V5</f>
        <v>4114303628457.0459</v>
      </c>
      <c r="W5">
        <f>'BIFUbC-natural-gas'!W5</f>
        <v>4137107165346.4219</v>
      </c>
      <c r="X5">
        <f>'BIFUbC-natural-gas'!X5</f>
        <v>4181547220552.2661</v>
      </c>
      <c r="Y5">
        <f>'BIFUbC-natural-gas'!Y5</f>
        <v>4246071279027.7349</v>
      </c>
      <c r="Z5">
        <f>'BIFUbC-natural-gas'!Z5</f>
        <v>4279684086132.6738</v>
      </c>
      <c r="AA5">
        <f>'BIFUbC-natural-gas'!AA5</f>
        <v>4281416801801.4932</v>
      </c>
      <c r="AB5">
        <f>'BIFUbC-natural-gas'!AB5</f>
        <v>4314614278331.3638</v>
      </c>
      <c r="AC5">
        <f>'BIFUbC-natural-gas'!AC5</f>
        <v>4329850883363.4771</v>
      </c>
      <c r="AD5">
        <f>'BIFUbC-natural-gas'!AD5</f>
        <v>4349323129396.604</v>
      </c>
      <c r="AE5">
        <f>'BIFUbC-natural-gas'!AE5</f>
        <v>4353638114103.7271</v>
      </c>
      <c r="AF5">
        <f>'BIFUbC-natural-gas'!AF5</f>
        <v>4359960063467.7241</v>
      </c>
    </row>
    <row r="6" spans="1:35" ht="14" customHeight="1" x14ac:dyDescent="0.15">
      <c r="A6" s="49" t="s">
        <v>179</v>
      </c>
      <c r="B6">
        <f>'BIFUbC-natural-gas'!B6</f>
        <v>395422647376.63159</v>
      </c>
      <c r="C6">
        <f>'BIFUbC-natural-gas'!C6</f>
        <v>399071142661.64697</v>
      </c>
      <c r="D6">
        <f>'BIFUbC-natural-gas'!D6</f>
        <v>413697041613.42688</v>
      </c>
      <c r="E6">
        <f>'BIFUbC-natural-gas'!E6</f>
        <v>428519141196.92273</v>
      </c>
      <c r="F6">
        <f>'BIFUbC-natural-gas'!F6</f>
        <v>439285210719.76752</v>
      </c>
      <c r="G6">
        <f>'BIFUbC-natural-gas'!G6</f>
        <v>445071845151.33118</v>
      </c>
      <c r="H6">
        <f>'BIFUbC-natural-gas'!H6</f>
        <v>449005907756.11169</v>
      </c>
      <c r="I6">
        <f>'BIFUbC-natural-gas'!I6</f>
        <v>451878896041.56482</v>
      </c>
      <c r="J6">
        <f>'BIFUbC-natural-gas'!J6</f>
        <v>454998975495.42651</v>
      </c>
      <c r="K6">
        <f>'BIFUbC-natural-gas'!K6</f>
        <v>457687800176.47369</v>
      </c>
      <c r="L6">
        <f>'BIFUbC-natural-gas'!L6</f>
        <v>456902728330.50159</v>
      </c>
      <c r="M6">
        <f>'BIFUbC-natural-gas'!M6</f>
        <v>458530737691.62701</v>
      </c>
      <c r="N6">
        <f>'BIFUbC-natural-gas'!N6</f>
        <v>460475505876.23743</v>
      </c>
      <c r="O6">
        <f>'BIFUbC-natural-gas'!O6</f>
        <v>462949843572.13318</v>
      </c>
      <c r="P6">
        <f>'BIFUbC-natural-gas'!P6</f>
        <v>466565420866.43573</v>
      </c>
      <c r="Q6">
        <f>'BIFUbC-natural-gas'!Q6</f>
        <v>470288340344.21881</v>
      </c>
      <c r="R6">
        <f>'BIFUbC-natural-gas'!R6</f>
        <v>474321569943.01569</v>
      </c>
      <c r="S6">
        <f>'BIFUbC-natural-gas'!S6</f>
        <v>478076526927.42688</v>
      </c>
      <c r="T6">
        <f>'BIFUbC-natural-gas'!T6</f>
        <v>482037611826.95312</v>
      </c>
      <c r="U6">
        <f>'BIFUbC-natural-gas'!U6</f>
        <v>486168543931.14117</v>
      </c>
      <c r="V6">
        <f>'BIFUbC-natural-gas'!V6</f>
        <v>491103578195.19098</v>
      </c>
      <c r="W6">
        <f>'BIFUbC-natural-gas'!W6</f>
        <v>495559079497.24292</v>
      </c>
      <c r="X6">
        <f>'BIFUbC-natural-gas'!X6</f>
        <v>500264799941.33472</v>
      </c>
      <c r="Y6">
        <f>'BIFUbC-natural-gas'!Y6</f>
        <v>505113350511.37982</v>
      </c>
      <c r="Z6">
        <f>'BIFUbC-natural-gas'!Z6</f>
        <v>510069946336.59967</v>
      </c>
      <c r="AA6">
        <f>'BIFUbC-natural-gas'!AA6</f>
        <v>514997333636.65302</v>
      </c>
      <c r="AB6">
        <f>'BIFUbC-natural-gas'!AB6</f>
        <v>520414446895.26862</v>
      </c>
      <c r="AC6">
        <f>'BIFUbC-natural-gas'!AC6</f>
        <v>525800447055.63599</v>
      </c>
      <c r="AD6">
        <f>'BIFUbC-natural-gas'!AD6</f>
        <v>531346350858.54529</v>
      </c>
      <c r="AE6">
        <f>'BIFUbC-natural-gas'!AE6</f>
        <v>537156530953.09528</v>
      </c>
      <c r="AF6">
        <f>'BIFUbC-natural-gas'!AF6</f>
        <v>543178141981.75781</v>
      </c>
    </row>
    <row r="7" spans="1:35" ht="14" customHeight="1" x14ac:dyDescent="0.15">
      <c r="A7" s="49" t="s">
        <v>180</v>
      </c>
      <c r="B7">
        <f>'BIFUbC-natural-gas'!B7</f>
        <v>3749938714.7927041</v>
      </c>
      <c r="C7">
        <f>'BIFUbC-natural-gas'!C7</f>
        <v>3452894704.452652</v>
      </c>
      <c r="D7">
        <f>'BIFUbC-natural-gas'!D7</f>
        <v>3664893563.1414609</v>
      </c>
      <c r="E7">
        <f>'BIFUbC-natural-gas'!E7</f>
        <v>3933211630.7879152</v>
      </c>
      <c r="F7">
        <f>'BIFUbC-natural-gas'!F7</f>
        <v>4187525743.2118979</v>
      </c>
      <c r="G7">
        <f>'BIFUbC-natural-gas'!G7</f>
        <v>4333788704.4556112</v>
      </c>
      <c r="H7">
        <f>'BIFUbC-natural-gas'!H7</f>
        <v>4441822792.3472815</v>
      </c>
      <c r="I7">
        <f>'BIFUbC-natural-gas'!I7</f>
        <v>4470637021.5278893</v>
      </c>
      <c r="J7">
        <f>'BIFUbC-natural-gas'!J7</f>
        <v>4508862066.6089125</v>
      </c>
      <c r="K7">
        <f>'BIFUbC-natural-gas'!K7</f>
        <v>4530652103.1169062</v>
      </c>
      <c r="L7">
        <f>'BIFUbC-natural-gas'!L7</f>
        <v>4566437850.082324</v>
      </c>
      <c r="M7">
        <f>'BIFUbC-natural-gas'!M7</f>
        <v>4626559457.8929567</v>
      </c>
      <c r="N7">
        <f>'BIFUbC-natural-gas'!N7</f>
        <v>4682188869.3061132</v>
      </c>
      <c r="O7">
        <f>'BIFUbC-natural-gas'!O7</f>
        <v>4716916677.9139137</v>
      </c>
      <c r="P7">
        <f>'BIFUbC-natural-gas'!P7</f>
        <v>4772094367.8109608</v>
      </c>
      <c r="Q7">
        <f>'BIFUbC-natural-gas'!Q7</f>
        <v>4841897234.2800713</v>
      </c>
      <c r="R7">
        <f>'BIFUbC-natural-gas'!R7</f>
        <v>4903375771.3080492</v>
      </c>
      <c r="S7">
        <f>'BIFUbC-natural-gas'!S7</f>
        <v>4959650834.6114397</v>
      </c>
      <c r="T7">
        <f>'BIFUbC-natural-gas'!T7</f>
        <v>5040323266.6358995</v>
      </c>
      <c r="U7">
        <f>'BIFUbC-natural-gas'!U7</f>
        <v>5110041380.7775202</v>
      </c>
      <c r="V7">
        <f>'BIFUbC-natural-gas'!V7</f>
        <v>5244275895.1836834</v>
      </c>
      <c r="W7">
        <f>'BIFUbC-natural-gas'!W7</f>
        <v>5346924054.1467113</v>
      </c>
      <c r="X7">
        <f>'BIFUbC-natural-gas'!X7</f>
        <v>5458408879.965333</v>
      </c>
      <c r="Y7">
        <f>'BIFUbC-natural-gas'!Y7</f>
        <v>5573553388.2361155</v>
      </c>
      <c r="Z7">
        <f>'BIFUbC-natural-gas'!Z7</f>
        <v>5679288555.9854918</v>
      </c>
      <c r="AA7">
        <f>'BIFUbC-natural-gas'!AA7</f>
        <v>5774038210.746851</v>
      </c>
      <c r="AB7">
        <f>'BIFUbC-natural-gas'!AB7</f>
        <v>5879667435.6761122</v>
      </c>
      <c r="AC7">
        <f>'BIFUbC-natural-gas'!AC7</f>
        <v>5968113003.2585182</v>
      </c>
      <c r="AD7">
        <f>'BIFUbC-natural-gas'!AD7</f>
        <v>6050874239.2755556</v>
      </c>
      <c r="AE7">
        <f>'BIFUbC-natural-gas'!AE7</f>
        <v>6135689559.6634712</v>
      </c>
      <c r="AF7">
        <f>'BIFUbC-natural-gas'!AF7</f>
        <v>6223790226.0628815</v>
      </c>
    </row>
    <row r="8" spans="1:35" ht="14" customHeight="1" x14ac:dyDescent="0.15">
      <c r="A8" s="49" t="s">
        <v>181</v>
      </c>
      <c r="B8">
        <f>'BIFUbC-natural-gas'!B8</f>
        <v>33698473947.264912</v>
      </c>
      <c r="C8">
        <f>'BIFUbC-natural-gas'!C8</f>
        <v>33342848322.955471</v>
      </c>
      <c r="D8">
        <f>'BIFUbC-natural-gas'!D8</f>
        <v>34942180861.075897</v>
      </c>
      <c r="E8">
        <f>'BIFUbC-natural-gas'!E8</f>
        <v>35312214988.660156</v>
      </c>
      <c r="F8">
        <f>'BIFUbC-natural-gas'!F8</f>
        <v>35838874505.860901</v>
      </c>
      <c r="G8">
        <f>'BIFUbC-natural-gas'!G8</f>
        <v>36280315116.975693</v>
      </c>
      <c r="H8">
        <f>'BIFUbC-natural-gas'!H8</f>
        <v>36306229904.980583</v>
      </c>
      <c r="I8">
        <f>'BIFUbC-natural-gas'!I8</f>
        <v>36145477202.204613</v>
      </c>
      <c r="J8">
        <f>'BIFUbC-natural-gas'!J8</f>
        <v>35960720570.180153</v>
      </c>
      <c r="K8">
        <f>'BIFUbC-natural-gas'!K8</f>
        <v>35823931426.158218</v>
      </c>
      <c r="L8">
        <f>'BIFUbC-natural-gas'!L8</f>
        <v>35635523855.756287</v>
      </c>
      <c r="M8">
        <f>'BIFUbC-natural-gas'!M8</f>
        <v>35801829155.393471</v>
      </c>
      <c r="N8">
        <f>'BIFUbC-natural-gas'!N8</f>
        <v>36045492377.297974</v>
      </c>
      <c r="O8">
        <f>'BIFUbC-natural-gas'!O8</f>
        <v>35935605759.433647</v>
      </c>
      <c r="P8">
        <f>'BIFUbC-natural-gas'!P8</f>
        <v>35666463993.473297</v>
      </c>
      <c r="Q8">
        <f>'BIFUbC-natural-gas'!Q8</f>
        <v>35832976963.268784</v>
      </c>
      <c r="R8">
        <f>'BIFUbC-natural-gas'!R8</f>
        <v>35982235982.877373</v>
      </c>
      <c r="S8">
        <f>'BIFUbC-natural-gas'!S8</f>
        <v>36039578339.49929</v>
      </c>
      <c r="T8">
        <f>'BIFUbC-natural-gas'!T8</f>
        <v>36376860374.868393</v>
      </c>
      <c r="U8">
        <f>'BIFUbC-natural-gas'!U8</f>
        <v>36655788216.260773</v>
      </c>
      <c r="V8">
        <f>'BIFUbC-natural-gas'!V8</f>
        <v>37066184565.525513</v>
      </c>
      <c r="W8">
        <f>'BIFUbC-natural-gas'!W8</f>
        <v>37695040419.095612</v>
      </c>
      <c r="X8">
        <f>'BIFUbC-natural-gas'!X8</f>
        <v>38272451279.159393</v>
      </c>
      <c r="Y8">
        <f>'BIFUbC-natural-gas'!Y8</f>
        <v>38963760191.34182</v>
      </c>
      <c r="Z8">
        <f>'BIFUbC-natural-gas'!Z8</f>
        <v>39788066392.785652</v>
      </c>
      <c r="AA8">
        <f>'BIFUbC-natural-gas'!AA8</f>
        <v>40633852561.574837</v>
      </c>
      <c r="AB8">
        <f>'BIFUbC-natural-gas'!AB8</f>
        <v>41427137498.25</v>
      </c>
      <c r="AC8">
        <f>'BIFUbC-natural-gas'!AC8</f>
        <v>42084082804.619812</v>
      </c>
      <c r="AD8">
        <f>'BIFUbC-natural-gas'!AD8</f>
        <v>42746234633.342911</v>
      </c>
      <c r="AE8">
        <f>'BIFUbC-natural-gas'!AE8</f>
        <v>43455021937.578506</v>
      </c>
      <c r="AF8">
        <f>'BIFUbC-natural-gas'!AF8</f>
        <v>44268068077.978371</v>
      </c>
    </row>
    <row r="9" spans="1:35" ht="14" customHeight="1" x14ac:dyDescent="0.15">
      <c r="A9" s="49" t="s">
        <v>182</v>
      </c>
      <c r="B9">
        <f>'BIFUbC-natural-gas'!B9</f>
        <v>126310075122.55119</v>
      </c>
      <c r="C9">
        <f>'BIFUbC-natural-gas'!C9</f>
        <v>128393266024.2205</v>
      </c>
      <c r="D9">
        <f>'BIFUbC-natural-gas'!D9</f>
        <v>127813718691.952</v>
      </c>
      <c r="E9">
        <f>'BIFUbC-natural-gas'!E9</f>
        <v>125696158305.7998</v>
      </c>
      <c r="F9">
        <f>'BIFUbC-natural-gas'!F9</f>
        <v>125285849048.3188</v>
      </c>
      <c r="G9">
        <f>'BIFUbC-natural-gas'!G9</f>
        <v>124381127311.90269</v>
      </c>
      <c r="H9">
        <f>'BIFUbC-natural-gas'!H9</f>
        <v>123401092917.0237</v>
      </c>
      <c r="I9">
        <f>'BIFUbC-natural-gas'!I9</f>
        <v>122242175572.09821</v>
      </c>
      <c r="J9">
        <f>'BIFUbC-natural-gas'!J9</f>
        <v>121174250933.5062</v>
      </c>
      <c r="K9">
        <f>'BIFUbC-natural-gas'!K9</f>
        <v>120055399244.8815</v>
      </c>
      <c r="L9">
        <f>'BIFUbC-natural-gas'!L9</f>
        <v>119100835815.8844</v>
      </c>
      <c r="M9">
        <f>'BIFUbC-natural-gas'!M9</f>
        <v>118333576631.203</v>
      </c>
      <c r="N9">
        <f>'BIFUbC-natural-gas'!N9</f>
        <v>117473639068.8311</v>
      </c>
      <c r="O9">
        <f>'BIFUbC-natural-gas'!O9</f>
        <v>116529398264.44749</v>
      </c>
      <c r="P9">
        <f>'BIFUbC-natural-gas'!P9</f>
        <v>115706501331.2048</v>
      </c>
      <c r="Q9">
        <f>'BIFUbC-natural-gas'!Q9</f>
        <v>114849573662.04021</v>
      </c>
      <c r="R9">
        <f>'BIFUbC-natural-gas'!R9</f>
        <v>113965327169.98891</v>
      </c>
      <c r="S9">
        <f>'BIFUbC-natural-gas'!S9</f>
        <v>113311922309.89619</v>
      </c>
      <c r="T9">
        <f>'BIFUbC-natural-gas'!T9</f>
        <v>112839209160.78101</v>
      </c>
      <c r="U9">
        <f>'BIFUbC-natural-gas'!U9</f>
        <v>112343264872.45621</v>
      </c>
      <c r="V9">
        <f>'BIFUbC-natural-gas'!V9</f>
        <v>111729263557.73911</v>
      </c>
      <c r="W9">
        <f>'BIFUbC-natural-gas'!W9</f>
        <v>111306430188.3477</v>
      </c>
      <c r="X9">
        <f>'BIFUbC-natural-gas'!X9</f>
        <v>111289880694.24519</v>
      </c>
      <c r="Y9">
        <f>'BIFUbC-natural-gas'!Y9</f>
        <v>111405289781.4025</v>
      </c>
      <c r="Z9">
        <f>'BIFUbC-natural-gas'!Z9</f>
        <v>111283430094.32179</v>
      </c>
      <c r="AA9">
        <f>'BIFUbC-natural-gas'!AA9</f>
        <v>111182469150.3652</v>
      </c>
      <c r="AB9">
        <f>'BIFUbC-natural-gas'!AB9</f>
        <v>111158583719.4453</v>
      </c>
      <c r="AC9">
        <f>'BIFUbC-natural-gas'!AC9</f>
        <v>111465161004.1608</v>
      </c>
      <c r="AD9">
        <f>'BIFUbC-natural-gas'!AD9</f>
        <v>111544692002.8568</v>
      </c>
      <c r="AE9">
        <f>'BIFUbC-natural-gas'!AE9</f>
        <v>111844726370.4686</v>
      </c>
      <c r="AF9">
        <f>'BIFUbC-natural-gas'!AF9</f>
        <v>112103640496.7213</v>
      </c>
      <c r="AG9" s="58"/>
    </row>
    <row r="10" spans="1:35" ht="14" customHeight="1" x14ac:dyDescent="0.15">
      <c r="A10" s="49" t="s">
        <v>136</v>
      </c>
      <c r="B10">
        <f>'BIFUbC-natural-gas'!B10+('E3 Oil + Gas Ext vs. Refi'!B69*1000000000000)</f>
        <v>74905854636581.797</v>
      </c>
      <c r="C10">
        <f>'BIFUbC-natural-gas'!C10+('E3 Oil + Gas Ext vs. Refi'!C69*1000000000000)</f>
        <v>67491902448681.398</v>
      </c>
      <c r="D10">
        <f>'BIFUbC-natural-gas'!D10+('E3 Oil + Gas Ext vs. Refi'!D69*1000000000000)</f>
        <v>47090890095336.367</v>
      </c>
      <c r="E10">
        <f>'BIFUbC-natural-gas'!E10+('E3 Oil + Gas Ext vs. Refi'!E69*1000000000000)</f>
        <v>35921694500113.445</v>
      </c>
      <c r="F10">
        <f>'BIFUbC-natural-gas'!F10+('E3 Oil + Gas Ext vs. Refi'!F69*1000000000000)</f>
        <v>35688910593937.312</v>
      </c>
      <c r="G10">
        <f>'BIFUbC-natural-gas'!G10+('E3 Oil + Gas Ext vs. Refi'!G69*1000000000000)</f>
        <v>35004833050611.875</v>
      </c>
      <c r="H10">
        <f>'BIFUbC-natural-gas'!H10+('E3 Oil + Gas Ext vs. Refi'!H69*1000000000000)</f>
        <v>35053779046310.059</v>
      </c>
      <c r="I10">
        <f>'BIFUbC-natural-gas'!I10+('E3 Oil + Gas Ext vs. Refi'!I69*1000000000000)</f>
        <v>34663522436041.414</v>
      </c>
      <c r="J10">
        <f>'BIFUbC-natural-gas'!J10+('E3 Oil + Gas Ext vs. Refi'!J69*1000000000000)</f>
        <v>34656239314111.012</v>
      </c>
      <c r="K10">
        <f>'BIFUbC-natural-gas'!K10+('E3 Oil + Gas Ext vs. Refi'!K69*1000000000000)</f>
        <v>34806861619927.008</v>
      </c>
      <c r="L10">
        <f>'BIFUbC-natural-gas'!L10+('E3 Oil + Gas Ext vs. Refi'!L69*1000000000000)</f>
        <v>33754315861856.426</v>
      </c>
      <c r="M10">
        <f>'BIFUbC-natural-gas'!M10+('E3 Oil + Gas Ext vs. Refi'!M69*1000000000000)</f>
        <v>33668728049328.152</v>
      </c>
      <c r="N10">
        <f>'BIFUbC-natural-gas'!N10+('E3 Oil + Gas Ext vs. Refi'!N69*1000000000000)</f>
        <v>33406761677463.176</v>
      </c>
      <c r="O10">
        <f>'BIFUbC-natural-gas'!O10+('E3 Oil + Gas Ext vs. Refi'!O69*1000000000000)</f>
        <v>33190538388851.922</v>
      </c>
      <c r="P10">
        <f>'BIFUbC-natural-gas'!P10+('E3 Oil + Gas Ext vs. Refi'!P69*1000000000000)</f>
        <v>33349877970974.988</v>
      </c>
      <c r="Q10">
        <f>'BIFUbC-natural-gas'!Q10+('E3 Oil + Gas Ext vs. Refi'!Q69*1000000000000)</f>
        <v>33535758311803.969</v>
      </c>
      <c r="R10">
        <f>'BIFUbC-natural-gas'!R10+('E3 Oil + Gas Ext vs. Refi'!R69*1000000000000)</f>
        <v>34039133813717.992</v>
      </c>
      <c r="S10">
        <f>'BIFUbC-natural-gas'!S10+('E3 Oil + Gas Ext vs. Refi'!S69*1000000000000)</f>
        <v>34334877828327.086</v>
      </c>
      <c r="T10">
        <f>'BIFUbC-natural-gas'!T10+('E3 Oil + Gas Ext vs. Refi'!T69*1000000000000)</f>
        <v>34528093861178.113</v>
      </c>
      <c r="U10">
        <f>'BIFUbC-natural-gas'!U10+('E3 Oil + Gas Ext vs. Refi'!U69*1000000000000)</f>
        <v>35176306533921.801</v>
      </c>
      <c r="V10">
        <f>'BIFUbC-natural-gas'!V10+('E3 Oil + Gas Ext vs. Refi'!V69*1000000000000)</f>
        <v>34892380632048.816</v>
      </c>
      <c r="W10">
        <f>'BIFUbC-natural-gas'!W10+('E3 Oil + Gas Ext vs. Refi'!W69*1000000000000)</f>
        <v>34854615032849.727</v>
      </c>
      <c r="X10">
        <f>'BIFUbC-natural-gas'!X10+('E3 Oil + Gas Ext vs. Refi'!X69*1000000000000)</f>
        <v>34906956653344.117</v>
      </c>
      <c r="Y10">
        <f>'BIFUbC-natural-gas'!Y10+('E3 Oil + Gas Ext vs. Refi'!Y69*1000000000000)</f>
        <v>34886987069013.184</v>
      </c>
      <c r="Z10">
        <f>'BIFUbC-natural-gas'!Z10+('E3 Oil + Gas Ext vs. Refi'!Z69*1000000000000)</f>
        <v>34848518620673.625</v>
      </c>
      <c r="AA10">
        <f>'BIFUbC-natural-gas'!AA10+('E3 Oil + Gas Ext vs. Refi'!AA69*1000000000000)</f>
        <v>34667603010974.379</v>
      </c>
      <c r="AB10">
        <f>'BIFUbC-natural-gas'!AB10+('E3 Oil + Gas Ext vs. Refi'!AB69*1000000000000)</f>
        <v>35069335914181.461</v>
      </c>
      <c r="AC10">
        <f>'BIFUbC-natural-gas'!AC10+('E3 Oil + Gas Ext vs. Refi'!AC69*1000000000000)</f>
        <v>35411657367031.664</v>
      </c>
      <c r="AD10">
        <f>'BIFUbC-natural-gas'!AD10+('E3 Oil + Gas Ext vs. Refi'!AD69*1000000000000)</f>
        <v>35575564654457.617</v>
      </c>
      <c r="AE10">
        <f>'BIFUbC-natural-gas'!AE10+('E3 Oil + Gas Ext vs. Refi'!AE69*1000000000000)</f>
        <v>35803020726853.875</v>
      </c>
      <c r="AF10">
        <f>'BIFUbC-natural-gas'!AF10+('E3 Oil + Gas Ext vs. Refi'!AF69*1000000000000)</f>
        <v>36164296505421.484</v>
      </c>
    </row>
    <row r="11" spans="1:35" ht="14" customHeight="1" x14ac:dyDescent="0.15">
      <c r="A11" s="49" t="s">
        <v>183</v>
      </c>
      <c r="B11">
        <f>'BIFUbC-natural-gas'!B11</f>
        <v>1209824500561.7871</v>
      </c>
      <c r="C11">
        <f>'BIFUbC-natural-gas'!C11</f>
        <v>1195910649761.0049</v>
      </c>
      <c r="D11">
        <f>'BIFUbC-natural-gas'!D11</f>
        <v>1243566035596.0811</v>
      </c>
      <c r="E11">
        <f>'BIFUbC-natural-gas'!E11</f>
        <v>1294723405403.2639</v>
      </c>
      <c r="F11">
        <f>'BIFUbC-natural-gas'!F11</f>
        <v>1361024183114.967</v>
      </c>
      <c r="G11">
        <f>'BIFUbC-natural-gas'!G11</f>
        <v>1406619151669.4341</v>
      </c>
      <c r="H11">
        <f>'BIFUbC-natural-gas'!H11</f>
        <v>1440181478245.3369</v>
      </c>
      <c r="I11">
        <f>'BIFUbC-natural-gas'!I11</f>
        <v>1453511328140.5701</v>
      </c>
      <c r="J11">
        <f>'BIFUbC-natural-gas'!J11</f>
        <v>1471022480530.3579</v>
      </c>
      <c r="K11">
        <f>'BIFUbC-natural-gas'!K11</f>
        <v>1486152733368.7891</v>
      </c>
      <c r="L11">
        <f>'BIFUbC-natural-gas'!L11</f>
        <v>1509948205432.3701</v>
      </c>
      <c r="M11">
        <f>'BIFUbC-natural-gas'!M11</f>
        <v>1532929674016.636</v>
      </c>
      <c r="N11">
        <f>'BIFUbC-natural-gas'!N11</f>
        <v>1553460568753.5601</v>
      </c>
      <c r="O11">
        <f>'BIFUbC-natural-gas'!O11</f>
        <v>1569636480722.354</v>
      </c>
      <c r="P11">
        <f>'BIFUbC-natural-gas'!P11</f>
        <v>1590087631059.678</v>
      </c>
      <c r="Q11">
        <f>'BIFUbC-natural-gas'!Q11</f>
        <v>1612096718987.116</v>
      </c>
      <c r="R11">
        <f>'BIFUbC-natural-gas'!R11</f>
        <v>1626460824690.946</v>
      </c>
      <c r="S11">
        <f>'BIFUbC-natural-gas'!S11</f>
        <v>1643869156320.738</v>
      </c>
      <c r="T11">
        <f>'BIFUbC-natural-gas'!T11</f>
        <v>1663559565183.2261</v>
      </c>
      <c r="U11">
        <f>'BIFUbC-natural-gas'!U11</f>
        <v>1674766579168.6179</v>
      </c>
      <c r="V11">
        <f>'BIFUbC-natural-gas'!V11</f>
        <v>1693694444265.3081</v>
      </c>
      <c r="W11">
        <f>'BIFUbC-natural-gas'!W11</f>
        <v>1708847798535.2681</v>
      </c>
      <c r="X11">
        <f>'BIFUbC-natural-gas'!X11</f>
        <v>1732067167504.5549</v>
      </c>
      <c r="Y11">
        <f>'BIFUbC-natural-gas'!Y11</f>
        <v>1754107352937.4441</v>
      </c>
      <c r="Z11">
        <f>'BIFUbC-natural-gas'!Z11</f>
        <v>1769390874507.8611</v>
      </c>
      <c r="AA11">
        <f>'BIFUbC-natural-gas'!AA11</f>
        <v>1786068698831.6741</v>
      </c>
      <c r="AB11">
        <f>'BIFUbC-natural-gas'!AB11</f>
        <v>1803631607340.4709</v>
      </c>
      <c r="AC11">
        <f>'BIFUbC-natural-gas'!AC11</f>
        <v>1820674191173.3301</v>
      </c>
      <c r="AD11">
        <f>'BIFUbC-natural-gas'!AD11</f>
        <v>1837167574450.679</v>
      </c>
      <c r="AE11">
        <f>'BIFUbC-natural-gas'!AE11</f>
        <v>1863558843686.1489</v>
      </c>
      <c r="AF11">
        <f>'BIFUbC-natural-gas'!AF11</f>
        <v>1889734820632.9299</v>
      </c>
    </row>
    <row r="12" spans="1:35" ht="14" customHeight="1" x14ac:dyDescent="0.15">
      <c r="A12" s="49" t="s">
        <v>184</v>
      </c>
      <c r="B12">
        <f>'BIFUbC-natural-gas'!B12</f>
        <v>28130998709.68288</v>
      </c>
      <c r="C12">
        <f>'BIFUbC-natural-gas'!C12</f>
        <v>26558795544.823029</v>
      </c>
      <c r="D12">
        <f>'BIFUbC-natural-gas'!D12</f>
        <v>28312223616.636532</v>
      </c>
      <c r="E12">
        <f>'BIFUbC-natural-gas'!E12</f>
        <v>29495383073.589149</v>
      </c>
      <c r="F12">
        <f>'BIFUbC-natural-gas'!F12</f>
        <v>30274020536.928619</v>
      </c>
      <c r="G12">
        <f>'BIFUbC-natural-gas'!G12</f>
        <v>30627415483.973629</v>
      </c>
      <c r="H12">
        <f>'BIFUbC-natural-gas'!H12</f>
        <v>30743446589.062439</v>
      </c>
      <c r="I12">
        <f>'BIFUbC-natural-gas'!I12</f>
        <v>30772938691.218761</v>
      </c>
      <c r="J12">
        <f>'BIFUbC-natural-gas'!J12</f>
        <v>30756916813.944691</v>
      </c>
      <c r="K12">
        <f>'BIFUbC-natural-gas'!K12</f>
        <v>30698949551.957649</v>
      </c>
      <c r="L12">
        <f>'BIFUbC-natural-gas'!L12</f>
        <v>30676375136.702641</v>
      </c>
      <c r="M12">
        <f>'BIFUbC-natural-gas'!M12</f>
        <v>30849138091.872589</v>
      </c>
      <c r="N12">
        <f>'BIFUbC-natural-gas'!N12</f>
        <v>31109460865.874729</v>
      </c>
      <c r="O12">
        <f>'BIFUbC-natural-gas'!O12</f>
        <v>31383247925.278831</v>
      </c>
      <c r="P12">
        <f>'BIFUbC-natural-gas'!P12</f>
        <v>31744933612.131439</v>
      </c>
      <c r="Q12">
        <f>'BIFUbC-natural-gas'!Q12</f>
        <v>32108008362.663399</v>
      </c>
      <c r="R12">
        <f>'BIFUbC-natural-gas'!R12</f>
        <v>32444453840.551811</v>
      </c>
      <c r="S12">
        <f>'BIFUbC-natural-gas'!S12</f>
        <v>32802766419.06097</v>
      </c>
      <c r="T12">
        <f>'BIFUbC-natural-gas'!T12</f>
        <v>33229208710.37944</v>
      </c>
      <c r="U12">
        <f>'BIFUbC-natural-gas'!U12</f>
        <v>33684877118.431339</v>
      </c>
      <c r="V12">
        <f>'BIFUbC-natural-gas'!V12</f>
        <v>34203942506.43306</v>
      </c>
      <c r="W12">
        <f>'BIFUbC-natural-gas'!W12</f>
        <v>34711935153.694366</v>
      </c>
      <c r="X12">
        <f>'BIFUbC-natural-gas'!X12</f>
        <v>35350004744.040947</v>
      </c>
      <c r="Y12">
        <f>'BIFUbC-natural-gas'!Y12</f>
        <v>35960148705.60524</v>
      </c>
      <c r="Z12">
        <f>'BIFUbC-natural-gas'!Z12</f>
        <v>36530163472.242149</v>
      </c>
      <c r="AA12">
        <f>'BIFUbC-natural-gas'!AA12</f>
        <v>37035161588.470627</v>
      </c>
      <c r="AB12">
        <f>'BIFUbC-natural-gas'!AB12</f>
        <v>37527597703.828796</v>
      </c>
      <c r="AC12">
        <f>'BIFUbC-natural-gas'!AC12</f>
        <v>38000209641.556976</v>
      </c>
      <c r="AD12">
        <f>'BIFUbC-natural-gas'!AD12</f>
        <v>38458549524.560112</v>
      </c>
      <c r="AE12">
        <f>'BIFUbC-natural-gas'!AE12</f>
        <v>38960233927.248291</v>
      </c>
      <c r="AF12">
        <f>'BIFUbC-natural-gas'!AF12</f>
        <v>39465653746.579277</v>
      </c>
    </row>
    <row r="13" spans="1:35" ht="14" customHeight="1" x14ac:dyDescent="0.15">
      <c r="A13" s="49" t="s">
        <v>185</v>
      </c>
      <c r="B13">
        <f>'BIFUbC-natural-gas'!B13</f>
        <v>19972733041.03204</v>
      </c>
      <c r="C13">
        <f>'BIFUbC-natural-gas'!C13</f>
        <v>19616043139.755821</v>
      </c>
      <c r="D13">
        <f>'BIFUbC-natural-gas'!D13</f>
        <v>19591451751.453892</v>
      </c>
      <c r="E13">
        <f>'BIFUbC-natural-gas'!E13</f>
        <v>19254614586.158249</v>
      </c>
      <c r="F13">
        <f>'BIFUbC-natural-gas'!F13</f>
        <v>19124300936.665642</v>
      </c>
      <c r="G13">
        <f>'BIFUbC-natural-gas'!G13</f>
        <v>18932824276.49102</v>
      </c>
      <c r="H13">
        <f>'BIFUbC-natural-gas'!H13</f>
        <v>18660778587.83754</v>
      </c>
      <c r="I13">
        <f>'BIFUbC-natural-gas'!I13</f>
        <v>18356561657.004009</v>
      </c>
      <c r="J13">
        <f>'BIFUbC-natural-gas'!J13</f>
        <v>18072766697.380409</v>
      </c>
      <c r="K13">
        <f>'BIFUbC-natural-gas'!K13</f>
        <v>17801914910.331589</v>
      </c>
      <c r="L13">
        <f>'BIFUbC-natural-gas'!L13</f>
        <v>17540481869.894371</v>
      </c>
      <c r="M13">
        <f>'BIFUbC-natural-gas'!M13</f>
        <v>17343510703.977749</v>
      </c>
      <c r="N13">
        <f>'BIFUbC-natural-gas'!N13</f>
        <v>17139639639.573059</v>
      </c>
      <c r="O13">
        <f>'BIFUbC-natural-gas'!O13</f>
        <v>16920393112.336399</v>
      </c>
      <c r="P13">
        <f>'BIFUbC-natural-gas'!P13</f>
        <v>16773301023.495199</v>
      </c>
      <c r="Q13">
        <f>'BIFUbC-natural-gas'!Q13</f>
        <v>16748824477.15715</v>
      </c>
      <c r="R13">
        <f>'BIFUbC-natural-gas'!R13</f>
        <v>16655269068.235929</v>
      </c>
      <c r="S13">
        <f>'BIFUbC-natural-gas'!S13</f>
        <v>16527938467.18124</v>
      </c>
      <c r="T13">
        <f>'BIFUbC-natural-gas'!T13</f>
        <v>16467732994.01239</v>
      </c>
      <c r="U13">
        <f>'BIFUbC-natural-gas'!U13</f>
        <v>16422133912.058519</v>
      </c>
      <c r="V13">
        <f>'BIFUbC-natural-gas'!V13</f>
        <v>16408094481.974609</v>
      </c>
      <c r="W13">
        <f>'BIFUbC-natural-gas'!W13</f>
        <v>16524033698.27829</v>
      </c>
      <c r="X13">
        <f>'BIFUbC-natural-gas'!X13</f>
        <v>16608816630.897011</v>
      </c>
      <c r="Y13">
        <f>'BIFUbC-natural-gas'!Y13</f>
        <v>16719225382.279409</v>
      </c>
      <c r="Z13">
        <f>'BIFUbC-natural-gas'!Z13</f>
        <v>16883199097.679319</v>
      </c>
      <c r="AA13">
        <f>'BIFUbC-natural-gas'!AA13</f>
        <v>17066779377.91942</v>
      </c>
      <c r="AB13">
        <f>'BIFUbC-natural-gas'!AB13</f>
        <v>17223517054.677109</v>
      </c>
      <c r="AC13">
        <f>'BIFUbC-natural-gas'!AC13</f>
        <v>17337629033.001091</v>
      </c>
      <c r="AD13">
        <f>'BIFUbC-natural-gas'!AD13</f>
        <v>17489081421.059872</v>
      </c>
      <c r="AE13">
        <f>'BIFUbC-natural-gas'!AE13</f>
        <v>17658982431.53347</v>
      </c>
      <c r="AF13">
        <f>'BIFUbC-natural-gas'!AF13</f>
        <v>17846219177.568981</v>
      </c>
    </row>
    <row r="14" spans="1:35" ht="14" customHeight="1" x14ac:dyDescent="0.15">
      <c r="A14" s="49" t="s">
        <v>186</v>
      </c>
      <c r="B14">
        <f>'BIFUbC-natural-gas'!B14</f>
        <v>50597687352.098648</v>
      </c>
      <c r="C14">
        <f>'BIFUbC-natural-gas'!C14</f>
        <v>49961286745.711884</v>
      </c>
      <c r="D14">
        <f>'BIFUbC-natural-gas'!D14</f>
        <v>49682243422.38987</v>
      </c>
      <c r="E14">
        <f>'BIFUbC-natural-gas'!E14</f>
        <v>48684188704.284653</v>
      </c>
      <c r="F14">
        <f>'BIFUbC-natural-gas'!F14</f>
        <v>47479665146.825974</v>
      </c>
      <c r="G14">
        <f>'BIFUbC-natural-gas'!G14</f>
        <v>46549244542.24408</v>
      </c>
      <c r="H14">
        <f>'BIFUbC-natural-gas'!H14</f>
        <v>45625272455.664627</v>
      </c>
      <c r="I14">
        <f>'BIFUbC-natural-gas'!I14</f>
        <v>44831130422.366943</v>
      </c>
      <c r="J14">
        <f>'BIFUbC-natural-gas'!J14</f>
        <v>44344036424.142883</v>
      </c>
      <c r="K14">
        <f>'BIFUbC-natural-gas'!K14</f>
        <v>43981370330.675926</v>
      </c>
      <c r="L14">
        <f>'BIFUbC-natural-gas'!L14</f>
        <v>43809444784.177101</v>
      </c>
      <c r="M14">
        <f>'BIFUbC-natural-gas'!M14</f>
        <v>43876199554.336456</v>
      </c>
      <c r="N14">
        <f>'BIFUbC-natural-gas'!N14</f>
        <v>44001752429.095543</v>
      </c>
      <c r="O14">
        <f>'BIFUbC-natural-gas'!O14</f>
        <v>43928645754.078003</v>
      </c>
      <c r="P14">
        <f>'BIFUbC-natural-gas'!P14</f>
        <v>43789886353.750191</v>
      </c>
      <c r="Q14">
        <f>'BIFUbC-natural-gas'!Q14</f>
        <v>43760155705.489052</v>
      </c>
      <c r="R14">
        <f>'BIFUbC-natural-gas'!R14</f>
        <v>43411691744.230133</v>
      </c>
      <c r="S14">
        <f>'BIFUbC-natural-gas'!S14</f>
        <v>42808845374.102402</v>
      </c>
      <c r="T14">
        <f>'BIFUbC-natural-gas'!T14</f>
        <v>42281141105.06559</v>
      </c>
      <c r="U14">
        <f>'BIFUbC-natural-gas'!U14</f>
        <v>41655595558.56665</v>
      </c>
      <c r="V14">
        <f>'BIFUbC-natural-gas'!V14</f>
        <v>41120979355.937073</v>
      </c>
      <c r="W14">
        <f>'BIFUbC-natural-gas'!W14</f>
        <v>40668135536.112984</v>
      </c>
      <c r="X14">
        <f>'BIFUbC-natural-gas'!X14</f>
        <v>40091039025.20018</v>
      </c>
      <c r="Y14">
        <f>'BIFUbC-natural-gas'!Y14</f>
        <v>39588968352.102989</v>
      </c>
      <c r="Z14">
        <f>'BIFUbC-natural-gas'!Z14</f>
        <v>39182207364.585823</v>
      </c>
      <c r="AA14">
        <f>'BIFUbC-natural-gas'!AA14</f>
        <v>38791351520.633339</v>
      </c>
      <c r="AB14">
        <f>'BIFUbC-natural-gas'!AB14</f>
        <v>38374149763.491096</v>
      </c>
      <c r="AC14">
        <f>'BIFUbC-natural-gas'!AC14</f>
        <v>37927132207.51989</v>
      </c>
      <c r="AD14">
        <f>'BIFUbC-natural-gas'!AD14</f>
        <v>37515637175.933388</v>
      </c>
      <c r="AE14">
        <f>'BIFUbC-natural-gas'!AE14</f>
        <v>37141259604.367554</v>
      </c>
      <c r="AF14">
        <f>'BIFUbC-natural-gas'!AF14</f>
        <v>36815851796.860367</v>
      </c>
    </row>
    <row r="15" spans="1:35" ht="14" customHeight="1" x14ac:dyDescent="0.15">
      <c r="A15" s="49" t="s">
        <v>187</v>
      </c>
      <c r="B15">
        <f>'BIFUbC-natural-gas'!B15</f>
        <v>58322899697.478088</v>
      </c>
      <c r="C15">
        <f>'BIFUbC-natural-gas'!C15</f>
        <v>51672629974.134857</v>
      </c>
      <c r="D15">
        <f>'BIFUbC-natural-gas'!D15</f>
        <v>55464501267.246117</v>
      </c>
      <c r="E15">
        <f>'BIFUbC-natural-gas'!E15</f>
        <v>52626428443.308838</v>
      </c>
      <c r="F15">
        <f>'BIFUbC-natural-gas'!F15</f>
        <v>53511841934.141777</v>
      </c>
      <c r="G15">
        <f>'BIFUbC-natural-gas'!G15</f>
        <v>55636582853.721939</v>
      </c>
      <c r="H15">
        <f>'BIFUbC-natural-gas'!H15</f>
        <v>54471782458.547157</v>
      </c>
      <c r="I15">
        <f>'BIFUbC-natural-gas'!I15</f>
        <v>53791584592.735588</v>
      </c>
      <c r="J15">
        <f>'BIFUbC-natural-gas'!J15</f>
        <v>52989342551.617348</v>
      </c>
      <c r="K15">
        <f>'BIFUbC-natural-gas'!K15</f>
        <v>52769899883.402779</v>
      </c>
      <c r="L15">
        <f>'BIFUbC-natural-gas'!L15</f>
        <v>52905429319.465172</v>
      </c>
      <c r="M15">
        <f>'BIFUbC-natural-gas'!M15</f>
        <v>49700547283.234207</v>
      </c>
      <c r="N15">
        <f>'BIFUbC-natural-gas'!N15</f>
        <v>46147173327.947861</v>
      </c>
      <c r="O15">
        <f>'BIFUbC-natural-gas'!O15</f>
        <v>42967969272.610207</v>
      </c>
      <c r="P15">
        <f>'BIFUbC-natural-gas'!P15</f>
        <v>40907995951.640137</v>
      </c>
      <c r="Q15">
        <f>'BIFUbC-natural-gas'!Q15</f>
        <v>39759868818.76783</v>
      </c>
      <c r="R15">
        <f>'BIFUbC-natural-gas'!R15</f>
        <v>38930929432.195763</v>
      </c>
      <c r="S15">
        <f>'BIFUbC-natural-gas'!S15</f>
        <v>38601982250.933167</v>
      </c>
      <c r="T15">
        <f>'BIFUbC-natural-gas'!T15</f>
        <v>38721727597.126282</v>
      </c>
      <c r="U15">
        <f>'BIFUbC-natural-gas'!U15</f>
        <v>38649625320.860451</v>
      </c>
      <c r="V15">
        <f>'BIFUbC-natural-gas'!V15</f>
        <v>37921411433.001282</v>
      </c>
      <c r="W15">
        <f>'BIFUbC-natural-gas'!W15</f>
        <v>37865219174.797813</v>
      </c>
      <c r="X15">
        <f>'BIFUbC-natural-gas'!X15</f>
        <v>38463260407.258621</v>
      </c>
      <c r="Y15">
        <f>'BIFUbC-natural-gas'!Y15</f>
        <v>38987659656.777046</v>
      </c>
      <c r="Z15">
        <f>'BIFUbC-natural-gas'!Z15</f>
        <v>38530205312.854622</v>
      </c>
      <c r="AA15">
        <f>'BIFUbC-natural-gas'!AA15</f>
        <v>38417313246.134537</v>
      </c>
      <c r="AB15">
        <f>'BIFUbC-natural-gas'!AB15</f>
        <v>38285067323.747253</v>
      </c>
      <c r="AC15">
        <f>'BIFUbC-natural-gas'!AC15</f>
        <v>38082944188.144234</v>
      </c>
      <c r="AD15">
        <f>'BIFUbC-natural-gas'!AD15</f>
        <v>38164523911.183891</v>
      </c>
      <c r="AE15">
        <f>'BIFUbC-natural-gas'!AE15</f>
        <v>38183387698.66861</v>
      </c>
      <c r="AF15">
        <f>'BIFUbC-natural-gas'!AF15</f>
        <v>38776852876.836166</v>
      </c>
      <c r="AG15" s="58"/>
    </row>
    <row r="16" spans="1:35" ht="14" customHeight="1" x14ac:dyDescent="0.15">
      <c r="A16" s="49" t="s">
        <v>188</v>
      </c>
      <c r="B16">
        <f>'BIFUbC-natural-gas'!B16</f>
        <v>20188811989.566002</v>
      </c>
      <c r="C16">
        <f>'BIFUbC-natural-gas'!C16</f>
        <v>21173034420.716831</v>
      </c>
      <c r="D16">
        <f>'BIFUbC-natural-gas'!D16</f>
        <v>21430671030.213791</v>
      </c>
      <c r="E16">
        <f>'BIFUbC-natural-gas'!E16</f>
        <v>20978553422.46048</v>
      </c>
      <c r="F16">
        <f>'BIFUbC-natural-gas'!F16</f>
        <v>20944751329.505821</v>
      </c>
      <c r="G16">
        <f>'BIFUbC-natural-gas'!G16</f>
        <v>20913769925.180809</v>
      </c>
      <c r="H16">
        <f>'BIFUbC-natural-gas'!H16</f>
        <v>20807960311.390499</v>
      </c>
      <c r="I16">
        <f>'BIFUbC-natural-gas'!I16</f>
        <v>20641571703.786449</v>
      </c>
      <c r="J16">
        <f>'BIFUbC-natural-gas'!J16</f>
        <v>20488082752.605122</v>
      </c>
      <c r="K16">
        <f>'BIFUbC-natural-gas'!K16</f>
        <v>20301188068.187469</v>
      </c>
      <c r="L16">
        <f>'BIFUbC-natural-gas'!L16</f>
        <v>20187337509.07317</v>
      </c>
      <c r="M16">
        <f>'BIFUbC-natural-gas'!M16</f>
        <v>20117391096.007229</v>
      </c>
      <c r="N16">
        <f>'BIFUbC-natural-gas'!N16</f>
        <v>20117104205.295181</v>
      </c>
      <c r="O16">
        <f>'BIFUbC-natural-gas'!O16</f>
        <v>20105533815.37735</v>
      </c>
      <c r="P16">
        <f>'BIFUbC-natural-gas'!P16</f>
        <v>20138269144.036072</v>
      </c>
      <c r="Q16">
        <f>'BIFUbC-natural-gas'!Q16</f>
        <v>20206017054.55909</v>
      </c>
      <c r="R16">
        <f>'BIFUbC-natural-gas'!R16</f>
        <v>20268328935.29546</v>
      </c>
      <c r="S16">
        <f>'BIFUbC-natural-gas'!S16</f>
        <v>20354197875.966221</v>
      </c>
      <c r="T16">
        <f>'BIFUbC-natural-gas'!T16</f>
        <v>20477500934.835899</v>
      </c>
      <c r="U16">
        <f>'BIFUbC-natural-gas'!U16</f>
        <v>20582074740.35458</v>
      </c>
      <c r="V16">
        <f>'BIFUbC-natural-gas'!V16</f>
        <v>20636134370.79734</v>
      </c>
      <c r="W16">
        <f>'BIFUbC-natural-gas'!W16</f>
        <v>20714637238.844421</v>
      </c>
      <c r="X16">
        <f>'BIFUbC-natural-gas'!X16</f>
        <v>20839998426.735359</v>
      </c>
      <c r="Y16">
        <f>'BIFUbC-natural-gas'!Y16</f>
        <v>20965984593.289749</v>
      </c>
      <c r="Z16">
        <f>'BIFUbC-natural-gas'!Z16</f>
        <v>20997786828.99012</v>
      </c>
      <c r="AA16">
        <f>'BIFUbC-natural-gas'!AA16</f>
        <v>21019649167.216629</v>
      </c>
      <c r="AB16">
        <f>'BIFUbC-natural-gas'!AB16</f>
        <v>21002938574.46962</v>
      </c>
      <c r="AC16">
        <f>'BIFUbC-natural-gas'!AC16</f>
        <v>20984165384.578659</v>
      </c>
      <c r="AD16">
        <f>'BIFUbC-natural-gas'!AD16</f>
        <v>20927405704.819279</v>
      </c>
      <c r="AE16">
        <f>'BIFUbC-natural-gas'!AE16</f>
        <v>20884967661.533669</v>
      </c>
      <c r="AF16">
        <f>'BIFUbC-natural-gas'!AF16</f>
        <v>20901612907.986111</v>
      </c>
    </row>
    <row r="17" spans="1:33" ht="14" customHeight="1" x14ac:dyDescent="0.15">
      <c r="A17" s="49" t="s">
        <v>189</v>
      </c>
      <c r="B17">
        <f>'BIFUbC-natural-gas'!B17</f>
        <v>65040831700.333191</v>
      </c>
      <c r="C17">
        <f>'BIFUbC-natural-gas'!C17</f>
        <v>63212255421.795143</v>
      </c>
      <c r="D17">
        <f>'BIFUbC-natural-gas'!D17</f>
        <v>64806476017.984833</v>
      </c>
      <c r="E17">
        <f>'BIFUbC-natural-gas'!E17</f>
        <v>65601812601.485611</v>
      </c>
      <c r="F17">
        <f>'BIFUbC-natural-gas'!F17</f>
        <v>66859613781.834152</v>
      </c>
      <c r="G17">
        <f>'BIFUbC-natural-gas'!G17</f>
        <v>67619209407.403152</v>
      </c>
      <c r="H17">
        <f>'BIFUbC-natural-gas'!H17</f>
        <v>67977676710.675758</v>
      </c>
      <c r="I17">
        <f>'BIFUbC-natural-gas'!I17</f>
        <v>67950647254.785927</v>
      </c>
      <c r="J17">
        <f>'BIFUbC-natural-gas'!J17</f>
        <v>67684346212.677643</v>
      </c>
      <c r="K17">
        <f>'BIFUbC-natural-gas'!K17</f>
        <v>67455870747.964928</v>
      </c>
      <c r="L17">
        <f>'BIFUbC-natural-gas'!L17</f>
        <v>67163382483.089409</v>
      </c>
      <c r="M17">
        <f>'BIFUbC-natural-gas'!M17</f>
        <v>67651328639.593971</v>
      </c>
      <c r="N17">
        <f>'BIFUbC-natural-gas'!N17</f>
        <v>68063591271.439827</v>
      </c>
      <c r="O17">
        <f>'BIFUbC-natural-gas'!O17</f>
        <v>68345895359.446617</v>
      </c>
      <c r="P17">
        <f>'BIFUbC-natural-gas'!P17</f>
        <v>68933341555.94191</v>
      </c>
      <c r="Q17">
        <f>'BIFUbC-natural-gas'!Q17</f>
        <v>69428122687.029678</v>
      </c>
      <c r="R17">
        <f>'BIFUbC-natural-gas'!R17</f>
        <v>69778291897.710312</v>
      </c>
      <c r="S17">
        <f>'BIFUbC-natural-gas'!S17</f>
        <v>70067562597.761292</v>
      </c>
      <c r="T17">
        <f>'BIFUbC-natural-gas'!T17</f>
        <v>70466235126.11377</v>
      </c>
      <c r="U17">
        <f>'BIFUbC-natural-gas'!U17</f>
        <v>70760327703.277023</v>
      </c>
      <c r="V17">
        <f>'BIFUbC-natural-gas'!V17</f>
        <v>71014590854.107269</v>
      </c>
      <c r="W17">
        <f>'BIFUbC-natural-gas'!W17</f>
        <v>71545988162.685822</v>
      </c>
      <c r="X17">
        <f>'BIFUbC-natural-gas'!X17</f>
        <v>72436883061.175247</v>
      </c>
      <c r="Y17">
        <f>'BIFUbC-natural-gas'!Y17</f>
        <v>73509786942.079269</v>
      </c>
      <c r="Z17">
        <f>'BIFUbC-natural-gas'!Z17</f>
        <v>74357442171.628738</v>
      </c>
      <c r="AA17">
        <f>'BIFUbC-natural-gas'!AA17</f>
        <v>74968573245.995087</v>
      </c>
      <c r="AB17">
        <f>'BIFUbC-natural-gas'!AB17</f>
        <v>75539917437.282837</v>
      </c>
      <c r="AC17">
        <f>'BIFUbC-natural-gas'!AC17</f>
        <v>75997677613.39447</v>
      </c>
      <c r="AD17">
        <f>'BIFUbC-natural-gas'!AD17</f>
        <v>76724659826.796249</v>
      </c>
      <c r="AE17">
        <f>'BIFUbC-natural-gas'!AE17</f>
        <v>77578529146.04277</v>
      </c>
      <c r="AF17">
        <f>'BIFUbC-natural-gas'!AF17</f>
        <v>78460420597.114273</v>
      </c>
    </row>
    <row r="18" spans="1:33" ht="14" customHeight="1" x14ac:dyDescent="0.15">
      <c r="A18" s="49" t="s">
        <v>190</v>
      </c>
      <c r="B18">
        <f>'BIFUbC-natural-gas'!B18</f>
        <v>42743529415.524429</v>
      </c>
      <c r="C18">
        <f>'BIFUbC-natural-gas'!C18</f>
        <v>41198732312.045662</v>
      </c>
      <c r="D18">
        <f>'BIFUbC-natural-gas'!D18</f>
        <v>42844446791.280952</v>
      </c>
      <c r="E18">
        <f>'BIFUbC-natural-gas'!E18</f>
        <v>44126289198.301117</v>
      </c>
      <c r="F18">
        <f>'BIFUbC-natural-gas'!F18</f>
        <v>45410806513.440323</v>
      </c>
      <c r="G18">
        <f>'BIFUbC-natural-gas'!G18</f>
        <v>45825170674.352364</v>
      </c>
      <c r="H18">
        <f>'BIFUbC-natural-gas'!H18</f>
        <v>45928267631.1931</v>
      </c>
      <c r="I18">
        <f>'BIFUbC-natural-gas'!I18</f>
        <v>45977134450.265137</v>
      </c>
      <c r="J18">
        <f>'BIFUbC-natural-gas'!J18</f>
        <v>45961709667.926407</v>
      </c>
      <c r="K18">
        <f>'BIFUbC-natural-gas'!K18</f>
        <v>45929227016.411133</v>
      </c>
      <c r="L18">
        <f>'BIFUbC-natural-gas'!L18</f>
        <v>44815802197.120773</v>
      </c>
      <c r="M18">
        <f>'BIFUbC-natural-gas'!M18</f>
        <v>45171872690.874001</v>
      </c>
      <c r="N18">
        <f>'BIFUbC-natural-gas'!N18</f>
        <v>45510701966.275703</v>
      </c>
      <c r="O18">
        <f>'BIFUbC-natural-gas'!O18</f>
        <v>45946761024.918091</v>
      </c>
      <c r="P18">
        <f>'BIFUbC-natural-gas'!P18</f>
        <v>46479021547.978607</v>
      </c>
      <c r="Q18">
        <f>'BIFUbC-natural-gas'!Q18</f>
        <v>47043140056.179123</v>
      </c>
      <c r="R18">
        <f>'BIFUbC-natural-gas'!R18</f>
        <v>47605924663.598686</v>
      </c>
      <c r="S18">
        <f>'BIFUbC-natural-gas'!S18</f>
        <v>48196963521.017067</v>
      </c>
      <c r="T18">
        <f>'BIFUbC-natural-gas'!T18</f>
        <v>48782758449.899261</v>
      </c>
      <c r="U18">
        <f>'BIFUbC-natural-gas'!U18</f>
        <v>49423732241.932411</v>
      </c>
      <c r="V18">
        <f>'BIFUbC-natural-gas'!V18</f>
        <v>50115335989.871643</v>
      </c>
      <c r="W18">
        <f>'BIFUbC-natural-gas'!W18</f>
        <v>50804428991.162491</v>
      </c>
      <c r="X18">
        <f>'BIFUbC-natural-gas'!X18</f>
        <v>51565686948.553421</v>
      </c>
      <c r="Y18">
        <f>'BIFUbC-natural-gas'!Y18</f>
        <v>52341990198.13018</v>
      </c>
      <c r="Z18">
        <f>'BIFUbC-natural-gas'!Z18</f>
        <v>53102142375.225357</v>
      </c>
      <c r="AA18">
        <f>'BIFUbC-natural-gas'!AA18</f>
        <v>53805131538.407562</v>
      </c>
      <c r="AB18">
        <f>'BIFUbC-natural-gas'!AB18</f>
        <v>54543541914.495087</v>
      </c>
      <c r="AC18">
        <f>'BIFUbC-natural-gas'!AC18</f>
        <v>55246108237.52565</v>
      </c>
      <c r="AD18">
        <f>'BIFUbC-natural-gas'!AD18</f>
        <v>55957273494.732597</v>
      </c>
      <c r="AE18">
        <f>'BIFUbC-natural-gas'!AE18</f>
        <v>56630383138.2911</v>
      </c>
      <c r="AF18">
        <f>'BIFUbC-natural-gas'!AF18</f>
        <v>57312177705.367783</v>
      </c>
      <c r="AG18" s="31"/>
    </row>
    <row r="19" spans="1:33" ht="14" customHeight="1" x14ac:dyDescent="0.15">
      <c r="A19" s="49" t="s">
        <v>191</v>
      </c>
      <c r="B19">
        <f>'BIFUbC-natural-gas'!B19</f>
        <v>9042689354.1973686</v>
      </c>
      <c r="C19">
        <f>'BIFUbC-natural-gas'!C19</f>
        <v>8575277468.520834</v>
      </c>
      <c r="D19">
        <f>'BIFUbC-natural-gas'!D19</f>
        <v>8835036890.7222195</v>
      </c>
      <c r="E19">
        <f>'BIFUbC-natural-gas'!E19</f>
        <v>8993553200.6122513</v>
      </c>
      <c r="F19">
        <f>'BIFUbC-natural-gas'!F19</f>
        <v>9142313564.7594051</v>
      </c>
      <c r="G19">
        <f>'BIFUbC-natural-gas'!G19</f>
        <v>9231098461.9628448</v>
      </c>
      <c r="H19">
        <f>'BIFUbC-natural-gas'!H19</f>
        <v>9272662316.6407413</v>
      </c>
      <c r="I19">
        <f>'BIFUbC-natural-gas'!I19</f>
        <v>9262087183.0389595</v>
      </c>
      <c r="J19">
        <f>'BIFUbC-natural-gas'!J19</f>
        <v>9231720091.5361023</v>
      </c>
      <c r="K19">
        <f>'BIFUbC-natural-gas'!K19</f>
        <v>9195797281.8109131</v>
      </c>
      <c r="L19">
        <f>'BIFUbC-natural-gas'!L19</f>
        <v>9163359287.5005245</v>
      </c>
      <c r="M19">
        <f>'BIFUbC-natural-gas'!M19</f>
        <v>9234413136.3897476</v>
      </c>
      <c r="N19">
        <f>'BIFUbC-natural-gas'!N19</f>
        <v>9293088459.7000256</v>
      </c>
      <c r="O19">
        <f>'BIFUbC-natural-gas'!O19</f>
        <v>9316797760.1056194</v>
      </c>
      <c r="P19">
        <f>'BIFUbC-natural-gas'!P19</f>
        <v>9379958502.0803204</v>
      </c>
      <c r="Q19">
        <f>'BIFUbC-natural-gas'!Q19</f>
        <v>9462435114.673687</v>
      </c>
      <c r="R19">
        <f>'BIFUbC-natural-gas'!R19</f>
        <v>9542071090.2311382</v>
      </c>
      <c r="S19">
        <f>'BIFUbC-natural-gas'!S19</f>
        <v>9629259890.7273178</v>
      </c>
      <c r="T19">
        <f>'BIFUbC-natural-gas'!T19</f>
        <v>9742877428.8347683</v>
      </c>
      <c r="U19">
        <f>'BIFUbC-natural-gas'!U19</f>
        <v>9859357896.5473423</v>
      </c>
      <c r="V19">
        <f>'BIFUbC-natural-gas'!V19</f>
        <v>9980364012.0434551</v>
      </c>
      <c r="W19">
        <f>'BIFUbC-natural-gas'!W19</f>
        <v>10104802158.25029</v>
      </c>
      <c r="X19">
        <f>'BIFUbC-natural-gas'!X19</f>
        <v>10267270402.562559</v>
      </c>
      <c r="Y19">
        <f>'BIFUbC-natural-gas'!Y19</f>
        <v>10444654681.795891</v>
      </c>
      <c r="Z19">
        <f>'BIFUbC-natural-gas'!Z19</f>
        <v>10595762940.32877</v>
      </c>
      <c r="AA19">
        <f>'BIFUbC-natural-gas'!AA19</f>
        <v>10711387322.136869</v>
      </c>
      <c r="AB19">
        <f>'BIFUbC-natural-gas'!AB19</f>
        <v>10835425483.280279</v>
      </c>
      <c r="AC19">
        <f>'BIFUbC-natural-gas'!AC19</f>
        <v>10933734944.73251</v>
      </c>
      <c r="AD19">
        <f>'BIFUbC-natural-gas'!AD19</f>
        <v>11053785298.35384</v>
      </c>
      <c r="AE19">
        <f>'BIFUbC-natural-gas'!AE19</f>
        <v>11189292089.521931</v>
      </c>
      <c r="AF19">
        <f>'BIFUbC-natural-gas'!AF19</f>
        <v>11357728592.70491</v>
      </c>
    </row>
    <row r="20" spans="1:33" ht="14" customHeight="1" x14ac:dyDescent="0.15">
      <c r="A20" s="49" t="s">
        <v>192</v>
      </c>
      <c r="B20">
        <f>'BIFUbC-natural-gas'!B20</f>
        <v>22174201650.715</v>
      </c>
      <c r="C20">
        <f>'BIFUbC-natural-gas'!C20</f>
        <v>20078353542.32959</v>
      </c>
      <c r="D20">
        <f>'BIFUbC-natural-gas'!D20</f>
        <v>20699679311.26931</v>
      </c>
      <c r="E20">
        <f>'BIFUbC-natural-gas'!E20</f>
        <v>21127512157.6432</v>
      </c>
      <c r="F20">
        <f>'BIFUbC-natural-gas'!F20</f>
        <v>21533507977.145191</v>
      </c>
      <c r="G20">
        <f>'BIFUbC-natural-gas'!G20</f>
        <v>21844217392.548809</v>
      </c>
      <c r="H20">
        <f>'BIFUbC-natural-gas'!H20</f>
        <v>21935032352.8773</v>
      </c>
      <c r="I20">
        <f>'BIFUbC-natural-gas'!I20</f>
        <v>21861903919.783749</v>
      </c>
      <c r="J20">
        <f>'BIFUbC-natural-gas'!J20</f>
        <v>21690367035.901199</v>
      </c>
      <c r="K20">
        <f>'BIFUbC-natural-gas'!K20</f>
        <v>21508166216.479931</v>
      </c>
      <c r="L20">
        <f>'BIFUbC-natural-gas'!L20</f>
        <v>21377302439.388439</v>
      </c>
      <c r="M20">
        <f>'BIFUbC-natural-gas'!M20</f>
        <v>21442053813.02784</v>
      </c>
      <c r="N20">
        <f>'BIFUbC-natural-gas'!N20</f>
        <v>21462086573.11541</v>
      </c>
      <c r="O20">
        <f>'BIFUbC-natural-gas'!O20</f>
        <v>21434152800.81916</v>
      </c>
      <c r="P20">
        <f>'BIFUbC-natural-gas'!P20</f>
        <v>21564288786.382511</v>
      </c>
      <c r="Q20">
        <f>'BIFUbC-natural-gas'!Q20</f>
        <v>21695944782.44891</v>
      </c>
      <c r="R20">
        <f>'BIFUbC-natural-gas'!R20</f>
        <v>21823818648.77066</v>
      </c>
      <c r="S20">
        <f>'BIFUbC-natural-gas'!S20</f>
        <v>21928758133.699162</v>
      </c>
      <c r="T20">
        <f>'BIFUbC-natural-gas'!T20</f>
        <v>22085371413.676811</v>
      </c>
      <c r="U20">
        <f>'BIFUbC-natural-gas'!U20</f>
        <v>22230353749.863991</v>
      </c>
      <c r="V20">
        <f>'BIFUbC-natural-gas'!V20</f>
        <v>22380392447.520531</v>
      </c>
      <c r="W20">
        <f>'BIFUbC-natural-gas'!W20</f>
        <v>22604358359.300289</v>
      </c>
      <c r="X20">
        <f>'BIFUbC-natural-gas'!X20</f>
        <v>22925362743.79987</v>
      </c>
      <c r="Y20">
        <f>'BIFUbC-natural-gas'!Y20</f>
        <v>23282668713.518139</v>
      </c>
      <c r="Z20">
        <f>'BIFUbC-natural-gas'!Z20</f>
        <v>23564495244.886749</v>
      </c>
      <c r="AA20">
        <f>'BIFUbC-natural-gas'!AA20</f>
        <v>23717508343.001789</v>
      </c>
      <c r="AB20">
        <f>'BIFUbC-natural-gas'!AB20</f>
        <v>23917795974.998459</v>
      </c>
      <c r="AC20">
        <f>'BIFUbC-natural-gas'!AC20</f>
        <v>24082269403.480129</v>
      </c>
      <c r="AD20">
        <f>'BIFUbC-natural-gas'!AD20</f>
        <v>24261750549.477749</v>
      </c>
      <c r="AE20">
        <f>'BIFUbC-natural-gas'!AE20</f>
        <v>24465057919.765831</v>
      </c>
      <c r="AF20">
        <f>'BIFUbC-natural-gas'!AF20</f>
        <v>24667518784.98959</v>
      </c>
      <c r="AG20" s="58"/>
    </row>
    <row r="21" spans="1:33" ht="14" customHeight="1" x14ac:dyDescent="0.15">
      <c r="A21" s="49" t="s">
        <v>193</v>
      </c>
      <c r="B21">
        <f>'BIFUbC-natural-gas'!B21</f>
        <v>1608783066.2043221</v>
      </c>
      <c r="C21">
        <f>'BIFUbC-natural-gas'!C21</f>
        <v>1524480949.7757161</v>
      </c>
      <c r="D21">
        <f>'BIFUbC-natural-gas'!D21</f>
        <v>1545817245.391681</v>
      </c>
      <c r="E21">
        <f>'BIFUbC-natural-gas'!E21</f>
        <v>1600694155.289484</v>
      </c>
      <c r="F21">
        <f>'BIFUbC-natural-gas'!F21</f>
        <v>1642046418.2242849</v>
      </c>
      <c r="G21">
        <f>'BIFUbC-natural-gas'!G21</f>
        <v>1657937090.617979</v>
      </c>
      <c r="H21">
        <f>'BIFUbC-natural-gas'!H21</f>
        <v>1674341998.8425879</v>
      </c>
      <c r="I21">
        <f>'BIFUbC-natural-gas'!I21</f>
        <v>1690145012.496187</v>
      </c>
      <c r="J21">
        <f>'BIFUbC-natural-gas'!J21</f>
        <v>1690223739.8908551</v>
      </c>
      <c r="K21">
        <f>'BIFUbC-natural-gas'!K21</f>
        <v>1670635582.9901719</v>
      </c>
      <c r="L21">
        <f>'BIFUbC-natural-gas'!L21</f>
        <v>1645853206.3660381</v>
      </c>
      <c r="M21">
        <f>'BIFUbC-natural-gas'!M21</f>
        <v>1650808736.1399109</v>
      </c>
      <c r="N21">
        <f>'BIFUbC-natural-gas'!N21</f>
        <v>1667447472.9488659</v>
      </c>
      <c r="O21">
        <f>'BIFUbC-natural-gas'!O21</f>
        <v>1684198021.15816</v>
      </c>
      <c r="P21">
        <f>'BIFUbC-natural-gas'!P21</f>
        <v>1711507177.1529329</v>
      </c>
      <c r="Q21">
        <f>'BIFUbC-natural-gas'!Q21</f>
        <v>1737722155.9722841</v>
      </c>
      <c r="R21">
        <f>'BIFUbC-natural-gas'!R21</f>
        <v>1763384491.092067</v>
      </c>
      <c r="S21">
        <f>'BIFUbC-natural-gas'!S21</f>
        <v>1787480120.224776</v>
      </c>
      <c r="T21">
        <f>'BIFUbC-natural-gas'!T21</f>
        <v>1812359261.6558011</v>
      </c>
      <c r="U21">
        <f>'BIFUbC-natural-gas'!U21</f>
        <v>1842266545.007349</v>
      </c>
      <c r="V21">
        <f>'BIFUbC-natural-gas'!V21</f>
        <v>1871936710.9016659</v>
      </c>
      <c r="W21">
        <f>'BIFUbC-natural-gas'!W21</f>
        <v>1901436091.7937379</v>
      </c>
      <c r="X21">
        <f>'BIFUbC-natural-gas'!X21</f>
        <v>1934552030.3643899</v>
      </c>
      <c r="Y21">
        <f>'BIFUbC-natural-gas'!Y21</f>
        <v>1966410540.331825</v>
      </c>
      <c r="Z21">
        <f>'BIFUbC-natural-gas'!Z21</f>
        <v>1999704006.094136</v>
      </c>
      <c r="AA21">
        <f>'BIFUbC-natural-gas'!AA21</f>
        <v>2024670806.2652569</v>
      </c>
      <c r="AB21">
        <f>'BIFUbC-natural-gas'!AB21</f>
        <v>2046350234.100332</v>
      </c>
      <c r="AC21">
        <f>'BIFUbC-natural-gas'!AC21</f>
        <v>2066321668.0247691</v>
      </c>
      <c r="AD21">
        <f>'BIFUbC-natural-gas'!AD21</f>
        <v>2083920807.104578</v>
      </c>
      <c r="AE21">
        <f>'BIFUbC-natural-gas'!AE21</f>
        <v>2103104504.5845859</v>
      </c>
      <c r="AF21">
        <f>'BIFUbC-natural-gas'!AF21</f>
        <v>2118973388.195421</v>
      </c>
    </row>
    <row r="22" spans="1:33" ht="14" customHeight="1" x14ac:dyDescent="0.15">
      <c r="A22" s="49" t="s">
        <v>194</v>
      </c>
      <c r="B22">
        <f>'BIFUbC-natural-gas'!B22</f>
        <v>4344888572.9605761</v>
      </c>
      <c r="C22">
        <f>'BIFUbC-natural-gas'!C22</f>
        <v>4117211324.2117858</v>
      </c>
      <c r="D22">
        <f>'BIFUbC-natural-gas'!D22</f>
        <v>4174834896.3132982</v>
      </c>
      <c r="E22">
        <f>'BIFUbC-natural-gas'!E22</f>
        <v>4323042609.1759768</v>
      </c>
      <c r="F22">
        <f>'BIFUbC-natural-gas'!F22</f>
        <v>4434723903.23347</v>
      </c>
      <c r="G22">
        <f>'BIFUbC-natural-gas'!G22</f>
        <v>4477640317.7273865</v>
      </c>
      <c r="H22">
        <f>'BIFUbC-natural-gas'!H22</f>
        <v>4521945544.319397</v>
      </c>
      <c r="I22">
        <f>'BIFUbC-natural-gas'!I22</f>
        <v>4564625216.2305775</v>
      </c>
      <c r="J22">
        <f>'BIFUbC-natural-gas'!J22</f>
        <v>4564837837.6614323</v>
      </c>
      <c r="K22">
        <f>'BIFUbC-natural-gas'!K22</f>
        <v>4511935516.1048431</v>
      </c>
      <c r="L22">
        <f>'BIFUbC-natural-gas'!L22</f>
        <v>4445005009.8936796</v>
      </c>
      <c r="M22">
        <f>'BIFUbC-natural-gas'!M22</f>
        <v>4458388557.4581537</v>
      </c>
      <c r="N22">
        <f>'BIFUbC-natural-gas'!N22</f>
        <v>4503325291.9056959</v>
      </c>
      <c r="O22">
        <f>'BIFUbC-natural-gas'!O22</f>
        <v>4548563998.7483149</v>
      </c>
      <c r="P22">
        <f>'BIFUbC-natural-gas'!P22</f>
        <v>4622318653.6247091</v>
      </c>
      <c r="Q22">
        <f>'BIFUbC-natural-gas'!Q22</f>
        <v>4693118231.4579916</v>
      </c>
      <c r="R22">
        <f>'BIFUbC-natural-gas'!R22</f>
        <v>4762425267.9128809</v>
      </c>
      <c r="S22">
        <f>'BIFUbC-natural-gas'!S22</f>
        <v>4827501054.6216555</v>
      </c>
      <c r="T22">
        <f>'BIFUbC-natural-gas'!T22</f>
        <v>4894692896.4426746</v>
      </c>
      <c r="U22">
        <f>'BIFUbC-natural-gas'!U22</f>
        <v>4975464391.6256857</v>
      </c>
      <c r="V22">
        <f>'BIFUbC-natural-gas'!V22</f>
        <v>5055595496.5957394</v>
      </c>
      <c r="W22">
        <f>'BIFUbC-natural-gas'!W22</f>
        <v>5135265357.3991461</v>
      </c>
      <c r="X22">
        <f>'BIFUbC-natural-gas'!X22</f>
        <v>5224702563.7578411</v>
      </c>
      <c r="Y22">
        <f>'BIFUbC-natural-gas'!Y22</f>
        <v>5310743795.0567541</v>
      </c>
      <c r="Z22">
        <f>'BIFUbC-natural-gas'!Z22</f>
        <v>5400660454.4148178</v>
      </c>
      <c r="AA22">
        <f>'BIFUbC-natural-gas'!AA22</f>
        <v>5468089038.8185749</v>
      </c>
      <c r="AB22">
        <f>'BIFUbC-natural-gas'!AB22</f>
        <v>5526639318.3731585</v>
      </c>
      <c r="AC22">
        <f>'BIFUbC-natural-gas'!AC22</f>
        <v>5580576767.6581326</v>
      </c>
      <c r="AD22">
        <f>'BIFUbC-natural-gas'!AD22</f>
        <v>5628107289.2605362</v>
      </c>
      <c r="AE22">
        <f>'BIFUbC-natural-gas'!AE22</f>
        <v>5679917275.1554508</v>
      </c>
      <c r="AF22">
        <f>'BIFUbC-natural-gas'!AF22</f>
        <v>5722774844.0314293</v>
      </c>
    </row>
    <row r="23" spans="1:33" ht="14" customHeight="1" x14ac:dyDescent="0.15">
      <c r="A23" s="49" t="s">
        <v>195</v>
      </c>
      <c r="B23">
        <f>'BIFUbC-natural-gas'!B23</f>
        <v>305509712940.46448</v>
      </c>
      <c r="C23">
        <f>'BIFUbC-natural-gas'!C23</f>
        <v>281309362686.28961</v>
      </c>
      <c r="D23">
        <f>'BIFUbC-natural-gas'!D23</f>
        <v>298581034408.87793</v>
      </c>
      <c r="E23">
        <f>'BIFUbC-natural-gas'!E23</f>
        <v>320441065214.19202</v>
      </c>
      <c r="F23">
        <f>'BIFUbC-natural-gas'!F23</f>
        <v>341160185549.91052</v>
      </c>
      <c r="G23">
        <f>'BIFUbC-natural-gas'!G23</f>
        <v>353076315039.47192</v>
      </c>
      <c r="H23">
        <f>'BIFUbC-natural-gas'!H23</f>
        <v>361877915729.46973</v>
      </c>
      <c r="I23">
        <f>'BIFUbC-natural-gas'!I23</f>
        <v>364225427930.36047</v>
      </c>
      <c r="J23">
        <f>'BIFUbC-natural-gas'!J23</f>
        <v>367339644838.43201</v>
      </c>
      <c r="K23">
        <f>'BIFUbC-natural-gas'!K23</f>
        <v>369114891930.40668</v>
      </c>
      <c r="L23">
        <f>'BIFUbC-natural-gas'!L23</f>
        <v>372030377786.11877</v>
      </c>
      <c r="M23">
        <f>'BIFUbC-natural-gas'!M23</f>
        <v>376928520540.10272</v>
      </c>
      <c r="N23">
        <f>'BIFUbC-natural-gas'!N23</f>
        <v>381460681411.11578</v>
      </c>
      <c r="O23">
        <f>'BIFUbC-natural-gas'!O23</f>
        <v>384289976406.51599</v>
      </c>
      <c r="P23">
        <f>'BIFUbC-natural-gas'!P23</f>
        <v>388785335259.89313</v>
      </c>
      <c r="Q23">
        <f>'BIFUbC-natural-gas'!Q23</f>
        <v>394472215851.64111</v>
      </c>
      <c r="R23">
        <f>'BIFUbC-natural-gas'!R23</f>
        <v>399480908427.15582</v>
      </c>
      <c r="S23">
        <f>'BIFUbC-natural-gas'!S23</f>
        <v>404065670937.46149</v>
      </c>
      <c r="T23">
        <f>'BIFUbC-natural-gas'!T23</f>
        <v>410638101428.86603</v>
      </c>
      <c r="U23">
        <f>'BIFUbC-natural-gas'!U23</f>
        <v>416318077198.6391</v>
      </c>
      <c r="V23">
        <f>'BIFUbC-natural-gas'!V23</f>
        <v>427254242048.78839</v>
      </c>
      <c r="W23">
        <f>'BIFUbC-natural-gas'!W23</f>
        <v>435617047940.77631</v>
      </c>
      <c r="X23">
        <f>'BIFUbC-natural-gas'!X23</f>
        <v>444699782279.52863</v>
      </c>
      <c r="Y23">
        <f>'BIFUbC-natural-gas'!Y23</f>
        <v>454080673100.41302</v>
      </c>
      <c r="Z23">
        <f>'BIFUbC-natural-gas'!Z23</f>
        <v>462694979414.11218</v>
      </c>
      <c r="AA23">
        <f>'BIFUbC-natural-gas'!AA23</f>
        <v>470414289522.61108</v>
      </c>
      <c r="AB23">
        <f>'BIFUbC-natural-gas'!AB23</f>
        <v>479019964612.43628</v>
      </c>
      <c r="AC23">
        <f>'BIFUbC-natural-gas'!AC23</f>
        <v>486225677030.17932</v>
      </c>
      <c r="AD23">
        <f>'BIFUbC-natural-gas'!AD23</f>
        <v>492968283611.56738</v>
      </c>
      <c r="AE23">
        <f>'BIFUbC-natural-gas'!AE23</f>
        <v>499878237654.93591</v>
      </c>
      <c r="AF23">
        <f>'BIFUbC-natural-gas'!AF23</f>
        <v>507055850770.41718</v>
      </c>
    </row>
    <row r="24" spans="1:33" ht="14" customHeight="1" x14ac:dyDescent="0.15">
      <c r="A24" s="49" t="s">
        <v>196</v>
      </c>
      <c r="B24">
        <f>'BIFUbC-natural-gas'!B24</f>
        <v>1838020036027.011</v>
      </c>
      <c r="C24">
        <f>'BIFUbC-natural-gas'!C24</f>
        <v>1982750648750.7219</v>
      </c>
      <c r="D24">
        <f>'BIFUbC-natural-gas'!D24</f>
        <v>1968933017318.8799</v>
      </c>
      <c r="E24">
        <f>'BIFUbC-natural-gas'!E24</f>
        <v>1868366030263.5691</v>
      </c>
      <c r="F24">
        <f>'BIFUbC-natural-gas'!F24</f>
        <v>1770564729487.6379</v>
      </c>
      <c r="G24">
        <f>'BIFUbC-natural-gas'!G24</f>
        <v>1730346164499.124</v>
      </c>
      <c r="H24">
        <f>'BIFUbC-natural-gas'!H24</f>
        <v>1622347466456.083</v>
      </c>
      <c r="I24">
        <f>'BIFUbC-natural-gas'!I24</f>
        <v>1608106689791.094</v>
      </c>
      <c r="J24">
        <f>'BIFUbC-natural-gas'!J24</f>
        <v>1605255230969.99</v>
      </c>
      <c r="K24">
        <f>'BIFUbC-natural-gas'!K24</f>
        <v>1603833312776.022</v>
      </c>
      <c r="L24">
        <f>'BIFUbC-natural-gas'!L24</f>
        <v>1591319104403.5161</v>
      </c>
      <c r="M24">
        <f>'BIFUbC-natural-gas'!M24</f>
        <v>1594508888394.886</v>
      </c>
      <c r="N24">
        <f>'BIFUbC-natural-gas'!N24</f>
        <v>1607948010979.2639</v>
      </c>
      <c r="O24">
        <f>'BIFUbC-natural-gas'!O24</f>
        <v>1614560592762.208</v>
      </c>
      <c r="P24">
        <f>'BIFUbC-natural-gas'!P24</f>
        <v>1620194575398.5669</v>
      </c>
      <c r="Q24">
        <f>'BIFUbC-natural-gas'!Q24</f>
        <v>1632858726322.0161</v>
      </c>
      <c r="R24">
        <f>'BIFUbC-natural-gas'!R24</f>
        <v>1641167063967.0291</v>
      </c>
      <c r="S24">
        <f>'BIFUbC-natural-gas'!S24</f>
        <v>1652200584118.874</v>
      </c>
      <c r="T24">
        <f>'BIFUbC-natural-gas'!T24</f>
        <v>1664781187553.6399</v>
      </c>
      <c r="U24">
        <f>'BIFUbC-natural-gas'!U24</f>
        <v>1675881420260.6931</v>
      </c>
      <c r="V24">
        <f>'BIFUbC-natural-gas'!V24</f>
        <v>1693475265979.0371</v>
      </c>
      <c r="W24">
        <f>'BIFUbC-natural-gas'!W24</f>
        <v>1703625486916.877</v>
      </c>
      <c r="X24">
        <f>'BIFUbC-natural-gas'!X24</f>
        <v>1718259546261.043</v>
      </c>
      <c r="Y24">
        <f>'BIFUbC-natural-gas'!Y24</f>
        <v>1738804285948.605</v>
      </c>
      <c r="Z24">
        <f>'BIFUbC-natural-gas'!Z24</f>
        <v>1759358553027.0249</v>
      </c>
      <c r="AA24">
        <f>'BIFUbC-natural-gas'!AA24</f>
        <v>1773237655778.0239</v>
      </c>
      <c r="AB24">
        <f>'BIFUbC-natural-gas'!AB24</f>
        <v>1793902951701.9819</v>
      </c>
      <c r="AC24">
        <f>'BIFUbC-natural-gas'!AC24</f>
        <v>1805380740777.655</v>
      </c>
      <c r="AD24">
        <f>'BIFUbC-natural-gas'!AD24</f>
        <v>1820682237962.0459</v>
      </c>
      <c r="AE24">
        <f>'BIFUbC-natural-gas'!AE24</f>
        <v>1838979736535.9561</v>
      </c>
      <c r="AF24">
        <f>'BIFUbC-natural-gas'!AF24</f>
        <v>1859647731149.9771</v>
      </c>
    </row>
    <row r="25" spans="1:33" ht="14" customHeight="1" x14ac:dyDescent="0.15">
      <c r="A25" s="49" t="s">
        <v>197</v>
      </c>
      <c r="B25">
        <f>'BIFUbC-natural-gas'!B25</f>
        <v>0</v>
      </c>
      <c r="C25">
        <f>'BIFUbC-natural-gas'!C25</f>
        <v>0</v>
      </c>
      <c r="D25">
        <f>'BIFUbC-natural-gas'!D25</f>
        <v>0</v>
      </c>
      <c r="E25">
        <f>'BIFUbC-natural-gas'!E25</f>
        <v>0</v>
      </c>
      <c r="F25">
        <f>'BIFUbC-natural-gas'!F25</f>
        <v>0</v>
      </c>
      <c r="G25">
        <f>'BIFUbC-natural-gas'!G25</f>
        <v>0</v>
      </c>
      <c r="H25">
        <f>'BIFUbC-natural-gas'!H25</f>
        <v>0</v>
      </c>
      <c r="I25">
        <f>'BIFUbC-natural-gas'!I25</f>
        <v>0</v>
      </c>
      <c r="J25">
        <f>'BIFUbC-natural-gas'!J25</f>
        <v>0</v>
      </c>
      <c r="K25">
        <f>'BIFUbC-natural-gas'!K25</f>
        <v>0</v>
      </c>
      <c r="L25">
        <f>'BIFUbC-natural-gas'!L25</f>
        <v>0</v>
      </c>
      <c r="M25">
        <f>'BIFUbC-natural-gas'!M25</f>
        <v>0</v>
      </c>
      <c r="N25">
        <f>'BIFUbC-natural-gas'!N25</f>
        <v>0</v>
      </c>
      <c r="O25">
        <f>'BIFUbC-natural-gas'!O25</f>
        <v>0</v>
      </c>
      <c r="P25">
        <f>'BIFUbC-natural-gas'!P25</f>
        <v>0</v>
      </c>
      <c r="Q25">
        <f>'BIFUbC-natural-gas'!Q25</f>
        <v>0</v>
      </c>
      <c r="R25">
        <f>'BIFUbC-natural-gas'!R25</f>
        <v>0</v>
      </c>
      <c r="S25">
        <f>'BIFUbC-natural-gas'!S25</f>
        <v>0</v>
      </c>
      <c r="T25">
        <f>'BIFUbC-natural-gas'!T25</f>
        <v>0</v>
      </c>
      <c r="U25">
        <f>'BIFUbC-natural-gas'!U25</f>
        <v>0</v>
      </c>
      <c r="V25">
        <f>'BIFUbC-natural-gas'!V25</f>
        <v>0</v>
      </c>
      <c r="W25">
        <f>'BIFUbC-natural-gas'!W25</f>
        <v>0</v>
      </c>
      <c r="X25">
        <f>'BIFUbC-natural-gas'!X25</f>
        <v>0</v>
      </c>
      <c r="Y25">
        <f>'BIFUbC-natural-gas'!Y25</f>
        <v>0</v>
      </c>
      <c r="Z25">
        <f>'BIFUbC-natural-gas'!Z25</f>
        <v>0</v>
      </c>
      <c r="AA25">
        <f>'BIFUbC-natural-gas'!AA25</f>
        <v>0</v>
      </c>
      <c r="AB25">
        <f>'BIFUbC-natural-gas'!AB25</f>
        <v>0</v>
      </c>
      <c r="AC25">
        <f>'BIFUbC-natural-gas'!AC25</f>
        <v>0</v>
      </c>
      <c r="AD25">
        <f>'BIFUbC-natural-gas'!AD25</f>
        <v>0</v>
      </c>
      <c r="AE25">
        <f>'BIFUbC-natural-gas'!AE25</f>
        <v>0</v>
      </c>
      <c r="AF25">
        <f>'BIFUbC-natural-gas'!AF25</f>
        <v>0</v>
      </c>
    </row>
    <row r="26" spans="1:33" ht="14" customHeight="1" x14ac:dyDescent="0.15">
      <c r="A26" s="49" t="s">
        <v>198</v>
      </c>
      <c r="B26">
        <f>'BIFUbC-natural-gas'!B26</f>
        <v>15781338230.366529</v>
      </c>
      <c r="C26">
        <f>'BIFUbC-natural-gas'!C26</f>
        <v>15798280703.067551</v>
      </c>
      <c r="D26">
        <f>'BIFUbC-natural-gas'!D26</f>
        <v>15722077410.822969</v>
      </c>
      <c r="E26">
        <f>'BIFUbC-natural-gas'!E26</f>
        <v>15758154258.67807</v>
      </c>
      <c r="F26">
        <f>'BIFUbC-natural-gas'!F26</f>
        <v>15951961062.86026</v>
      </c>
      <c r="G26">
        <f>'BIFUbC-natural-gas'!G26</f>
        <v>16141588370.650379</v>
      </c>
      <c r="H26">
        <f>'BIFUbC-natural-gas'!H26</f>
        <v>16269462799.491159</v>
      </c>
      <c r="I26">
        <f>'BIFUbC-natural-gas'!I26</f>
        <v>16320687484.149281</v>
      </c>
      <c r="J26">
        <f>'BIFUbC-natural-gas'!J26</f>
        <v>16387112974.484449</v>
      </c>
      <c r="K26">
        <f>'BIFUbC-natural-gas'!K26</f>
        <v>16448618665.35508</v>
      </c>
      <c r="L26">
        <f>'BIFUbC-natural-gas'!L26</f>
        <v>16504557579.800039</v>
      </c>
      <c r="M26">
        <f>'BIFUbC-natural-gas'!M26</f>
        <v>16608493861.079559</v>
      </c>
      <c r="N26">
        <f>'BIFUbC-natural-gas'!N26</f>
        <v>16763265127.44413</v>
      </c>
      <c r="O26">
        <f>'BIFUbC-natural-gas'!O26</f>
        <v>16892403242.27914</v>
      </c>
      <c r="P26">
        <f>'BIFUbC-natural-gas'!P26</f>
        <v>17032888046.62517</v>
      </c>
      <c r="Q26">
        <f>'BIFUbC-natural-gas'!Q26</f>
        <v>17189658257.40176</v>
      </c>
      <c r="R26">
        <f>'BIFUbC-natural-gas'!R26</f>
        <v>17295916340.992031</v>
      </c>
      <c r="S26">
        <f>'BIFUbC-natural-gas'!S26</f>
        <v>17389585488.85939</v>
      </c>
      <c r="T26">
        <f>'BIFUbC-natural-gas'!T26</f>
        <v>17526908555.892509</v>
      </c>
      <c r="U26">
        <f>'BIFUbC-natural-gas'!U26</f>
        <v>17665646648.559898</v>
      </c>
      <c r="V26">
        <f>'BIFUbC-natural-gas'!V26</f>
        <v>17840027748.78096</v>
      </c>
      <c r="W26">
        <f>'BIFUbC-natural-gas'!W26</f>
        <v>18039914623.001251</v>
      </c>
      <c r="X26">
        <f>'BIFUbC-natural-gas'!X26</f>
        <v>18238671494.575981</v>
      </c>
      <c r="Y26">
        <f>'BIFUbC-natural-gas'!Y26</f>
        <v>18482277868.472721</v>
      </c>
      <c r="Z26">
        <f>'BIFUbC-natural-gas'!Z26</f>
        <v>18750070839.1731</v>
      </c>
      <c r="AA26">
        <f>'BIFUbC-natural-gas'!AA26</f>
        <v>19011203604.548618</v>
      </c>
      <c r="AB26">
        <f>'BIFUbC-natural-gas'!AB26</f>
        <v>19262235710.116009</v>
      </c>
      <c r="AC26">
        <f>'BIFUbC-natural-gas'!AC26</f>
        <v>19499291599.92691</v>
      </c>
      <c r="AD26">
        <f>'BIFUbC-natural-gas'!AD26</f>
        <v>19761205025.612228</v>
      </c>
      <c r="AE26">
        <f>'BIFUbC-natural-gas'!AE26</f>
        <v>20047363061.629879</v>
      </c>
      <c r="AF26">
        <f>'BIFUbC-natural-gas'!AF26</f>
        <v>20350208815.28783</v>
      </c>
    </row>
    <row r="27" spans="1:33" ht="14" customHeight="1" x14ac:dyDescent="0.15"/>
    <row r="28" spans="1:33" ht="14.5" customHeight="1" x14ac:dyDescent="0.2">
      <c r="A28" s="30"/>
    </row>
    <row r="29" spans="1:33" ht="14" customHeight="1" x14ac:dyDescent="0.15">
      <c r="C29" s="31"/>
      <c r="D29" s="31"/>
      <c r="E29" s="31"/>
      <c r="F29" s="31"/>
      <c r="G29" s="31"/>
      <c r="H29" s="31"/>
    </row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00"/>
  <sheetViews>
    <sheetView workbookViewId="0">
      <selection activeCell="D26" sqref="D26"/>
    </sheetView>
  </sheetViews>
  <sheetFormatPr baseColWidth="10" defaultColWidth="8.83203125" defaultRowHeight="14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36" width="8.83203125" style="49" customWidth="1"/>
    <col min="37" max="16384" width="8.83203125" style="49"/>
  </cols>
  <sheetData>
    <row r="1" spans="1:35" ht="14.5" customHeight="1" x14ac:dyDescent="0.2">
      <c r="A1" s="29" t="s">
        <v>175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176</v>
      </c>
      <c r="B2">
        <f>'BIFUbC-heavy-or-residual-oil'!B2</f>
        <v>0</v>
      </c>
      <c r="C2">
        <f>'BIFUbC-heavy-or-residual-oil'!C2</f>
        <v>0</v>
      </c>
      <c r="D2">
        <f>'BIFUbC-heavy-or-residual-oil'!D2</f>
        <v>0</v>
      </c>
      <c r="E2">
        <f>'BIFUbC-heavy-or-residual-oil'!E2</f>
        <v>0</v>
      </c>
      <c r="F2">
        <f>'BIFUbC-heavy-or-residual-oil'!F2</f>
        <v>0</v>
      </c>
      <c r="G2">
        <f>'BIFUbC-heavy-or-residual-oil'!G2</f>
        <v>0</v>
      </c>
      <c r="H2">
        <f>'BIFUbC-heavy-or-residual-oil'!H2</f>
        <v>0</v>
      </c>
      <c r="I2">
        <f>'BIFUbC-heavy-or-residual-oil'!I2</f>
        <v>0</v>
      </c>
      <c r="J2">
        <f>'BIFUbC-heavy-or-residual-oil'!J2</f>
        <v>0</v>
      </c>
      <c r="K2">
        <f>'BIFUbC-heavy-or-residual-oil'!K2</f>
        <v>0</v>
      </c>
      <c r="L2">
        <f>'BIFUbC-heavy-or-residual-oil'!L2</f>
        <v>0</v>
      </c>
      <c r="M2">
        <f>'BIFUbC-heavy-or-residual-oil'!M2</f>
        <v>0</v>
      </c>
      <c r="N2">
        <f>'BIFUbC-heavy-or-residual-oil'!N2</f>
        <v>0</v>
      </c>
      <c r="O2">
        <f>'BIFUbC-heavy-or-residual-oil'!O2</f>
        <v>0</v>
      </c>
      <c r="P2">
        <f>'BIFUbC-heavy-or-residual-oil'!P2</f>
        <v>0</v>
      </c>
      <c r="Q2">
        <f>'BIFUbC-heavy-or-residual-oil'!Q2</f>
        <v>0</v>
      </c>
      <c r="R2">
        <f>'BIFUbC-heavy-or-residual-oil'!R2</f>
        <v>0</v>
      </c>
      <c r="S2">
        <f>'BIFUbC-heavy-or-residual-oil'!S2</f>
        <v>0</v>
      </c>
      <c r="T2">
        <f>'BIFUbC-heavy-or-residual-oil'!T2</f>
        <v>0</v>
      </c>
      <c r="U2">
        <f>'BIFUbC-heavy-or-residual-oil'!U2</f>
        <v>0</v>
      </c>
      <c r="V2">
        <f>'BIFUbC-heavy-or-residual-oil'!V2</f>
        <v>0</v>
      </c>
      <c r="W2">
        <f>'BIFUbC-heavy-or-residual-oil'!W2</f>
        <v>0</v>
      </c>
      <c r="X2">
        <f>'BIFUbC-heavy-or-residual-oil'!X2</f>
        <v>0</v>
      </c>
      <c r="Y2">
        <f>'BIFUbC-heavy-or-residual-oil'!Y2</f>
        <v>0</v>
      </c>
      <c r="Z2">
        <f>'BIFUbC-heavy-or-residual-oil'!Z2</f>
        <v>0</v>
      </c>
      <c r="AA2">
        <f>'BIFUbC-heavy-or-residual-oil'!AA2</f>
        <v>0</v>
      </c>
      <c r="AB2">
        <f>'BIFUbC-heavy-or-residual-oil'!AB2</f>
        <v>0</v>
      </c>
      <c r="AC2">
        <f>'BIFUbC-heavy-or-residual-oil'!AC2</f>
        <v>0</v>
      </c>
      <c r="AD2">
        <f>'BIFUbC-heavy-or-residual-oil'!AD2</f>
        <v>0</v>
      </c>
      <c r="AE2">
        <f>'BIFUbC-heavy-or-residual-oil'!AE2</f>
        <v>0</v>
      </c>
      <c r="AF2">
        <f>'BIFUbC-heavy-or-residual-oil'!AF2</f>
        <v>0</v>
      </c>
      <c r="AG2" s="58"/>
    </row>
    <row r="3" spans="1:35" ht="14" customHeight="1" x14ac:dyDescent="0.15">
      <c r="A3" s="49" t="s">
        <v>177</v>
      </c>
      <c r="B3">
        <f>'BIFUbC-heavy-or-residual-oil'!B3</f>
        <v>0</v>
      </c>
      <c r="C3">
        <f>'BIFUbC-heavy-or-residual-oil'!C3</f>
        <v>0</v>
      </c>
      <c r="D3">
        <f>'BIFUbC-heavy-or-residual-oil'!D3</f>
        <v>0</v>
      </c>
      <c r="E3">
        <f>'BIFUbC-heavy-or-residual-oil'!E3</f>
        <v>0</v>
      </c>
      <c r="F3">
        <f>'BIFUbC-heavy-or-residual-oil'!F3</f>
        <v>0</v>
      </c>
      <c r="G3">
        <f>'BIFUbC-heavy-or-residual-oil'!G3</f>
        <v>0</v>
      </c>
      <c r="H3">
        <f>'BIFUbC-heavy-or-residual-oil'!H3</f>
        <v>0</v>
      </c>
      <c r="I3">
        <f>'BIFUbC-heavy-or-residual-oil'!I3</f>
        <v>0</v>
      </c>
      <c r="J3">
        <f>'BIFUbC-heavy-or-residual-oil'!J3</f>
        <v>0</v>
      </c>
      <c r="K3">
        <f>'BIFUbC-heavy-or-residual-oil'!K3</f>
        <v>0</v>
      </c>
      <c r="L3">
        <f>'BIFUbC-heavy-or-residual-oil'!L3</f>
        <v>0</v>
      </c>
      <c r="M3">
        <f>'BIFUbC-heavy-or-residual-oil'!M3</f>
        <v>0</v>
      </c>
      <c r="N3">
        <f>'BIFUbC-heavy-or-residual-oil'!N3</f>
        <v>0</v>
      </c>
      <c r="O3">
        <f>'BIFUbC-heavy-or-residual-oil'!O3</f>
        <v>0</v>
      </c>
      <c r="P3">
        <f>'BIFUbC-heavy-or-residual-oil'!P3</f>
        <v>0</v>
      </c>
      <c r="Q3">
        <f>'BIFUbC-heavy-or-residual-oil'!Q3</f>
        <v>0</v>
      </c>
      <c r="R3">
        <f>'BIFUbC-heavy-or-residual-oil'!R3</f>
        <v>0</v>
      </c>
      <c r="S3">
        <f>'BIFUbC-heavy-or-residual-oil'!S3</f>
        <v>0</v>
      </c>
      <c r="T3">
        <f>'BIFUbC-heavy-or-residual-oil'!T3</f>
        <v>0</v>
      </c>
      <c r="U3">
        <f>'BIFUbC-heavy-or-residual-oil'!U3</f>
        <v>0</v>
      </c>
      <c r="V3">
        <f>'BIFUbC-heavy-or-residual-oil'!V3</f>
        <v>0</v>
      </c>
      <c r="W3">
        <f>'BIFUbC-heavy-or-residual-oil'!W3</f>
        <v>0</v>
      </c>
      <c r="X3">
        <f>'BIFUbC-heavy-or-residual-oil'!X3</f>
        <v>0</v>
      </c>
      <c r="Y3">
        <f>'BIFUbC-heavy-or-residual-oil'!Y3</f>
        <v>0</v>
      </c>
      <c r="Z3">
        <f>'BIFUbC-heavy-or-residual-oil'!Z3</f>
        <v>0</v>
      </c>
      <c r="AA3">
        <f>'BIFUbC-heavy-or-residual-oil'!AA3</f>
        <v>0</v>
      </c>
      <c r="AB3">
        <f>'BIFUbC-heavy-or-residual-oil'!AB3</f>
        <v>0</v>
      </c>
      <c r="AC3">
        <f>'BIFUbC-heavy-or-residual-oil'!AC3</f>
        <v>0</v>
      </c>
      <c r="AD3">
        <f>'BIFUbC-heavy-or-residual-oil'!AD3</f>
        <v>0</v>
      </c>
      <c r="AE3">
        <f>'BIFUbC-heavy-or-residual-oil'!AE3</f>
        <v>0</v>
      </c>
      <c r="AF3">
        <f>'BIFUbC-heavy-or-residual-oil'!AF3</f>
        <v>0</v>
      </c>
    </row>
    <row r="4" spans="1:35" ht="14" customHeight="1" x14ac:dyDescent="0.15">
      <c r="A4" s="49" t="s">
        <v>135</v>
      </c>
      <c r="B4">
        <f>'BIFUbC-heavy-or-residual-oil'!B4+('E3 Oil + Gas Ext vs. Refi'!B72*1000000000000)</f>
        <v>982627778514.96594</v>
      </c>
      <c r="C4">
        <f>'BIFUbC-heavy-or-residual-oil'!C4+('E3 Oil + Gas Ext vs. Refi'!C68*1000000000000)</f>
        <v>249679325578557.38</v>
      </c>
      <c r="D4">
        <f>'BIFUbC-heavy-or-residual-oil'!D4+('E3 Oil + Gas Ext vs. Refi'!D68*1000000000000)</f>
        <v>207559095016953.25</v>
      </c>
      <c r="E4">
        <f>'BIFUbC-heavy-or-residual-oil'!E4+('E3 Oil + Gas Ext vs. Refi'!E68*1000000000000)</f>
        <v>156472370351021.09</v>
      </c>
      <c r="F4">
        <f>'BIFUbC-heavy-or-residual-oil'!F4+('E3 Oil + Gas Ext vs. Refi'!F68*1000000000000)</f>
        <v>156704729278468.31</v>
      </c>
      <c r="G4">
        <f>'BIFUbC-heavy-or-residual-oil'!G4+('E3 Oil + Gas Ext vs. Refi'!G68*1000000000000)</f>
        <v>157385445997136.38</v>
      </c>
      <c r="H4">
        <f>'BIFUbC-heavy-or-residual-oil'!H4+('E3 Oil + Gas Ext vs. Refi'!H68*1000000000000)</f>
        <v>157356283214358.31</v>
      </c>
      <c r="I4">
        <f>'BIFUbC-heavy-or-residual-oil'!I4+('E3 Oil + Gas Ext vs. Refi'!I68*1000000000000)</f>
        <v>157732581345131.59</v>
      </c>
      <c r="J4">
        <f>'BIFUbC-heavy-or-residual-oil'!J4+('E3 Oil + Gas Ext vs. Refi'!J68*1000000000000)</f>
        <v>157749587533927.78</v>
      </c>
      <c r="K4">
        <f>'BIFUbC-heavy-or-residual-oil'!K4+('E3 Oil + Gas Ext vs. Refi'!K68*1000000000000)</f>
        <v>157616685435282.97</v>
      </c>
      <c r="L4">
        <f>'BIFUbC-heavy-or-residual-oil'!L4+('E3 Oil + Gas Ext vs. Refi'!L68*1000000000000)</f>
        <v>158632081079663.56</v>
      </c>
      <c r="M4">
        <f>'BIFUbC-heavy-or-residual-oil'!M4+('E3 Oil + Gas Ext vs. Refi'!M68*1000000000000)</f>
        <v>158727355489519.41</v>
      </c>
      <c r="N4">
        <f>'BIFUbC-heavy-or-residual-oil'!N4+('E3 Oil + Gas Ext vs. Refi'!N68*1000000000000)</f>
        <v>158986609644192.56</v>
      </c>
      <c r="O4">
        <f>'BIFUbC-heavy-or-residual-oil'!O4+('E3 Oil + Gas Ext vs. Refi'!O68*1000000000000)</f>
        <v>159211302857976.5</v>
      </c>
      <c r="P4">
        <f>'BIFUbC-heavy-or-residual-oil'!P4+('E3 Oil + Gas Ext vs. Refi'!P68*1000000000000)</f>
        <v>159074228616275.25</v>
      </c>
      <c r="Q4">
        <f>'BIFUbC-heavy-or-residual-oil'!Q4+('E3 Oil + Gas Ext vs. Refi'!Q68*1000000000000)</f>
        <v>158899358283215.44</v>
      </c>
      <c r="R4">
        <f>'BIFUbC-heavy-or-residual-oil'!R4+('E3 Oil + Gas Ext vs. Refi'!R68*1000000000000)</f>
        <v>158423835033479.62</v>
      </c>
      <c r="S4">
        <f>'BIFUbC-heavy-or-residual-oil'!S4+('E3 Oil + Gas Ext vs. Refi'!S68*1000000000000)</f>
        <v>158149540966439.03</v>
      </c>
      <c r="T4">
        <f>'BIFUbC-heavy-or-residual-oil'!T4+('E3 Oil + Gas Ext vs. Refi'!T68*1000000000000)</f>
        <v>157971455846307.28</v>
      </c>
      <c r="U4">
        <f>'BIFUbC-heavy-or-residual-oil'!U4+('E3 Oil + Gas Ext vs. Refi'!U68*1000000000000)</f>
        <v>157369999844228.5</v>
      </c>
      <c r="V4">
        <f>'BIFUbC-heavy-or-residual-oil'!V4+('E3 Oil + Gas Ext vs. Refi'!V68*1000000000000)</f>
        <v>157649963566382</v>
      </c>
      <c r="W4">
        <f>'BIFUbC-heavy-or-residual-oil'!W4+('E3 Oil + Gas Ext vs. Refi'!W68*1000000000000)</f>
        <v>157694137260889.75</v>
      </c>
      <c r="X4">
        <f>'BIFUbC-heavy-or-residual-oil'!X4+('E3 Oil + Gas Ext vs. Refi'!X68*1000000000000)</f>
        <v>157661376933553.59</v>
      </c>
      <c r="Y4">
        <f>'BIFUbC-heavy-or-residual-oil'!Y4+('E3 Oil + Gas Ext vs. Refi'!Y68*1000000000000)</f>
        <v>157704303804616.34</v>
      </c>
      <c r="Z4">
        <f>'BIFUbC-heavy-or-residual-oil'!Z4+('E3 Oil + Gas Ext vs. Refi'!Z68*1000000000000)</f>
        <v>157753069908534.66</v>
      </c>
      <c r="AA4">
        <f>'BIFUbC-heavy-or-residual-oil'!AA4+('E3 Oil + Gas Ext vs. Refi'!AA68*1000000000000)</f>
        <v>157924117016844.69</v>
      </c>
      <c r="AB4">
        <f>'BIFUbC-heavy-or-residual-oil'!AB4+('E3 Oil + Gas Ext vs. Refi'!AB68*1000000000000)</f>
        <v>157558203459053.06</v>
      </c>
      <c r="AC4">
        <f>'BIFUbC-heavy-or-residual-oil'!AC4+('E3 Oil + Gas Ext vs. Refi'!AC68*1000000000000)</f>
        <v>157241799999209.66</v>
      </c>
      <c r="AD4">
        <f>'BIFUbC-heavy-or-residual-oil'!AD4+('E3 Oil + Gas Ext vs. Refi'!AD68*1000000000000)</f>
        <v>157095012266216.81</v>
      </c>
      <c r="AE4">
        <f>'BIFUbC-heavy-or-residual-oil'!AE4+('E3 Oil + Gas Ext vs. Refi'!AE68*1000000000000)</f>
        <v>156882763754998.81</v>
      </c>
      <c r="AF4">
        <f>'BIFUbC-heavy-or-residual-oil'!AF4+('E3 Oil + Gas Ext vs. Refi'!AF68*1000000000000)</f>
        <v>156545558519440.84</v>
      </c>
    </row>
    <row r="5" spans="1:35" ht="14" customHeight="1" x14ac:dyDescent="0.15">
      <c r="A5" s="49" t="s">
        <v>178</v>
      </c>
      <c r="B5">
        <f>'BIFUbC-heavy-or-residual-oil'!B5</f>
        <v>0</v>
      </c>
      <c r="C5">
        <f>'BIFUbC-heavy-or-residual-oil'!C5</f>
        <v>0</v>
      </c>
      <c r="D5">
        <f>'BIFUbC-heavy-or-residual-oil'!D5</f>
        <v>0</v>
      </c>
      <c r="E5">
        <f>'BIFUbC-heavy-or-residual-oil'!E5</f>
        <v>0</v>
      </c>
      <c r="F5">
        <f>'BIFUbC-heavy-or-residual-oil'!F5</f>
        <v>0</v>
      </c>
      <c r="G5">
        <f>'BIFUbC-heavy-or-residual-oil'!G5</f>
        <v>0</v>
      </c>
      <c r="H5">
        <f>'BIFUbC-heavy-or-residual-oil'!H5</f>
        <v>0</v>
      </c>
      <c r="I5">
        <f>'BIFUbC-heavy-or-residual-oil'!I5</f>
        <v>0</v>
      </c>
      <c r="J5">
        <f>'BIFUbC-heavy-or-residual-oil'!J5</f>
        <v>0</v>
      </c>
      <c r="K5">
        <f>'BIFUbC-heavy-or-residual-oil'!K5</f>
        <v>0</v>
      </c>
      <c r="L5">
        <f>'BIFUbC-heavy-or-residual-oil'!L5</f>
        <v>0</v>
      </c>
      <c r="M5">
        <f>'BIFUbC-heavy-or-residual-oil'!M5</f>
        <v>0</v>
      </c>
      <c r="N5">
        <f>'BIFUbC-heavy-or-residual-oil'!N5</f>
        <v>0</v>
      </c>
      <c r="O5">
        <f>'BIFUbC-heavy-or-residual-oil'!O5</f>
        <v>0</v>
      </c>
      <c r="P5">
        <f>'BIFUbC-heavy-or-residual-oil'!P5</f>
        <v>0</v>
      </c>
      <c r="Q5">
        <f>'BIFUbC-heavy-or-residual-oil'!Q5</f>
        <v>0</v>
      </c>
      <c r="R5">
        <f>'BIFUbC-heavy-or-residual-oil'!R5</f>
        <v>0</v>
      </c>
      <c r="S5">
        <f>'BIFUbC-heavy-or-residual-oil'!S5</f>
        <v>0</v>
      </c>
      <c r="T5">
        <f>'BIFUbC-heavy-or-residual-oil'!T5</f>
        <v>0</v>
      </c>
      <c r="U5">
        <f>'BIFUbC-heavy-or-residual-oil'!U5</f>
        <v>0</v>
      </c>
      <c r="V5">
        <f>'BIFUbC-heavy-or-residual-oil'!V5</f>
        <v>0</v>
      </c>
      <c r="W5">
        <f>'BIFUbC-heavy-or-residual-oil'!W5</f>
        <v>0</v>
      </c>
      <c r="X5">
        <f>'BIFUbC-heavy-or-residual-oil'!X5</f>
        <v>0</v>
      </c>
      <c r="Y5">
        <f>'BIFUbC-heavy-or-residual-oil'!Y5</f>
        <v>0</v>
      </c>
      <c r="Z5">
        <f>'BIFUbC-heavy-or-residual-oil'!Z5</f>
        <v>0</v>
      </c>
      <c r="AA5">
        <f>'BIFUbC-heavy-or-residual-oil'!AA5</f>
        <v>0</v>
      </c>
      <c r="AB5">
        <f>'BIFUbC-heavy-or-residual-oil'!AB5</f>
        <v>0</v>
      </c>
      <c r="AC5">
        <f>'BIFUbC-heavy-or-residual-oil'!AC5</f>
        <v>0</v>
      </c>
      <c r="AD5">
        <f>'BIFUbC-heavy-or-residual-oil'!AD5</f>
        <v>0</v>
      </c>
      <c r="AE5">
        <f>'BIFUbC-heavy-or-residual-oil'!AE5</f>
        <v>0</v>
      </c>
      <c r="AF5">
        <f>'BIFUbC-heavy-or-residual-oil'!AF5</f>
        <v>0</v>
      </c>
    </row>
    <row r="6" spans="1:35" ht="14" customHeight="1" x14ac:dyDescent="0.15">
      <c r="A6" s="49" t="s">
        <v>179</v>
      </c>
      <c r="B6">
        <f>'BIFUbC-heavy-or-residual-oil'!B6</f>
        <v>0</v>
      </c>
      <c r="C6">
        <f>'BIFUbC-heavy-or-residual-oil'!C6</f>
        <v>0</v>
      </c>
      <c r="D6">
        <f>'BIFUbC-heavy-or-residual-oil'!D6</f>
        <v>0</v>
      </c>
      <c r="E6">
        <f>'BIFUbC-heavy-or-residual-oil'!E6</f>
        <v>0</v>
      </c>
      <c r="F6">
        <f>'BIFUbC-heavy-or-residual-oil'!F6</f>
        <v>0</v>
      </c>
      <c r="G6">
        <f>'BIFUbC-heavy-or-residual-oil'!G6</f>
        <v>0</v>
      </c>
      <c r="H6">
        <f>'BIFUbC-heavy-or-residual-oil'!H6</f>
        <v>0</v>
      </c>
      <c r="I6">
        <f>'BIFUbC-heavy-or-residual-oil'!I6</f>
        <v>0</v>
      </c>
      <c r="J6">
        <f>'BIFUbC-heavy-or-residual-oil'!J6</f>
        <v>0</v>
      </c>
      <c r="K6">
        <f>'BIFUbC-heavy-or-residual-oil'!K6</f>
        <v>0</v>
      </c>
      <c r="L6">
        <f>'BIFUbC-heavy-or-residual-oil'!L6</f>
        <v>0</v>
      </c>
      <c r="M6">
        <f>'BIFUbC-heavy-or-residual-oil'!M6</f>
        <v>0</v>
      </c>
      <c r="N6">
        <f>'BIFUbC-heavy-or-residual-oil'!N6</f>
        <v>0</v>
      </c>
      <c r="O6">
        <f>'BIFUbC-heavy-or-residual-oil'!O6</f>
        <v>0</v>
      </c>
      <c r="P6">
        <f>'BIFUbC-heavy-or-residual-oil'!P6</f>
        <v>0</v>
      </c>
      <c r="Q6">
        <f>'BIFUbC-heavy-or-residual-oil'!Q6</f>
        <v>0</v>
      </c>
      <c r="R6">
        <f>'BIFUbC-heavy-or-residual-oil'!R6</f>
        <v>0</v>
      </c>
      <c r="S6">
        <f>'BIFUbC-heavy-or-residual-oil'!S6</f>
        <v>0</v>
      </c>
      <c r="T6">
        <f>'BIFUbC-heavy-or-residual-oil'!T6</f>
        <v>0</v>
      </c>
      <c r="U6">
        <f>'BIFUbC-heavy-or-residual-oil'!U6</f>
        <v>0</v>
      </c>
      <c r="V6">
        <f>'BIFUbC-heavy-or-residual-oil'!V6</f>
        <v>0</v>
      </c>
      <c r="W6">
        <f>'BIFUbC-heavy-or-residual-oil'!W6</f>
        <v>0</v>
      </c>
      <c r="X6">
        <f>'BIFUbC-heavy-or-residual-oil'!X6</f>
        <v>0</v>
      </c>
      <c r="Y6">
        <f>'BIFUbC-heavy-or-residual-oil'!Y6</f>
        <v>0</v>
      </c>
      <c r="Z6">
        <f>'BIFUbC-heavy-or-residual-oil'!Z6</f>
        <v>0</v>
      </c>
      <c r="AA6">
        <f>'BIFUbC-heavy-or-residual-oil'!AA6</f>
        <v>0</v>
      </c>
      <c r="AB6">
        <f>'BIFUbC-heavy-or-residual-oil'!AB6</f>
        <v>0</v>
      </c>
      <c r="AC6">
        <f>'BIFUbC-heavy-or-residual-oil'!AC6</f>
        <v>0</v>
      </c>
      <c r="AD6">
        <f>'BIFUbC-heavy-or-residual-oil'!AD6</f>
        <v>0</v>
      </c>
      <c r="AE6">
        <f>'BIFUbC-heavy-or-residual-oil'!AE6</f>
        <v>0</v>
      </c>
      <c r="AF6">
        <f>'BIFUbC-heavy-or-residual-oil'!AF6</f>
        <v>0</v>
      </c>
    </row>
    <row r="7" spans="1:35" ht="14" customHeight="1" x14ac:dyDescent="0.15">
      <c r="A7" s="49" t="s">
        <v>180</v>
      </c>
      <c r="B7">
        <f>'BIFUbC-heavy-or-residual-oil'!B7</f>
        <v>0</v>
      </c>
      <c r="C7">
        <f>'BIFUbC-heavy-or-residual-oil'!C7</f>
        <v>0</v>
      </c>
      <c r="D7">
        <f>'BIFUbC-heavy-or-residual-oil'!D7</f>
        <v>0</v>
      </c>
      <c r="E7">
        <f>'BIFUbC-heavy-or-residual-oil'!E7</f>
        <v>0</v>
      </c>
      <c r="F7">
        <f>'BIFUbC-heavy-or-residual-oil'!F7</f>
        <v>0</v>
      </c>
      <c r="G7">
        <f>'BIFUbC-heavy-or-residual-oil'!G7</f>
        <v>0</v>
      </c>
      <c r="H7">
        <f>'BIFUbC-heavy-or-residual-oil'!H7</f>
        <v>0</v>
      </c>
      <c r="I7">
        <f>'BIFUbC-heavy-or-residual-oil'!I7</f>
        <v>0</v>
      </c>
      <c r="J7">
        <f>'BIFUbC-heavy-or-residual-oil'!J7</f>
        <v>0</v>
      </c>
      <c r="K7">
        <f>'BIFUbC-heavy-or-residual-oil'!K7</f>
        <v>0</v>
      </c>
      <c r="L7">
        <f>'BIFUbC-heavy-or-residual-oil'!L7</f>
        <v>0</v>
      </c>
      <c r="M7">
        <f>'BIFUbC-heavy-or-residual-oil'!M7</f>
        <v>0</v>
      </c>
      <c r="N7">
        <f>'BIFUbC-heavy-or-residual-oil'!N7</f>
        <v>0</v>
      </c>
      <c r="O7">
        <f>'BIFUbC-heavy-or-residual-oil'!O7</f>
        <v>0</v>
      </c>
      <c r="P7">
        <f>'BIFUbC-heavy-or-residual-oil'!P7</f>
        <v>0</v>
      </c>
      <c r="Q7">
        <f>'BIFUbC-heavy-or-residual-oil'!Q7</f>
        <v>0</v>
      </c>
      <c r="R7">
        <f>'BIFUbC-heavy-or-residual-oil'!R7</f>
        <v>0</v>
      </c>
      <c r="S7">
        <f>'BIFUbC-heavy-or-residual-oil'!S7</f>
        <v>0</v>
      </c>
      <c r="T7">
        <f>'BIFUbC-heavy-or-residual-oil'!T7</f>
        <v>0</v>
      </c>
      <c r="U7">
        <f>'BIFUbC-heavy-or-residual-oil'!U7</f>
        <v>0</v>
      </c>
      <c r="V7">
        <f>'BIFUbC-heavy-or-residual-oil'!V7</f>
        <v>0</v>
      </c>
      <c r="W7">
        <f>'BIFUbC-heavy-or-residual-oil'!W7</f>
        <v>0</v>
      </c>
      <c r="X7">
        <f>'BIFUbC-heavy-or-residual-oil'!X7</f>
        <v>0</v>
      </c>
      <c r="Y7">
        <f>'BIFUbC-heavy-or-residual-oil'!Y7</f>
        <v>0</v>
      </c>
      <c r="Z7">
        <f>'BIFUbC-heavy-or-residual-oil'!Z7</f>
        <v>0</v>
      </c>
      <c r="AA7">
        <f>'BIFUbC-heavy-or-residual-oil'!AA7</f>
        <v>0</v>
      </c>
      <c r="AB7">
        <f>'BIFUbC-heavy-or-residual-oil'!AB7</f>
        <v>0</v>
      </c>
      <c r="AC7">
        <f>'BIFUbC-heavy-or-residual-oil'!AC7</f>
        <v>0</v>
      </c>
      <c r="AD7">
        <f>'BIFUbC-heavy-or-residual-oil'!AD7</f>
        <v>0</v>
      </c>
      <c r="AE7">
        <f>'BIFUbC-heavy-or-residual-oil'!AE7</f>
        <v>0</v>
      </c>
      <c r="AF7">
        <f>'BIFUbC-heavy-or-residual-oil'!AF7</f>
        <v>0</v>
      </c>
    </row>
    <row r="8" spans="1:35" ht="14" customHeight="1" x14ac:dyDescent="0.15">
      <c r="A8" s="49" t="s">
        <v>181</v>
      </c>
      <c r="B8">
        <f>'BIFUbC-heavy-or-residual-oil'!B8</f>
        <v>0</v>
      </c>
      <c r="C8">
        <f>'BIFUbC-heavy-or-residual-oil'!C8</f>
        <v>0</v>
      </c>
      <c r="D8">
        <f>'BIFUbC-heavy-or-residual-oil'!D8</f>
        <v>0</v>
      </c>
      <c r="E8">
        <f>'BIFUbC-heavy-or-residual-oil'!E8</f>
        <v>0</v>
      </c>
      <c r="F8">
        <f>'BIFUbC-heavy-or-residual-oil'!F8</f>
        <v>0</v>
      </c>
      <c r="G8">
        <f>'BIFUbC-heavy-or-residual-oil'!G8</f>
        <v>0</v>
      </c>
      <c r="H8">
        <f>'BIFUbC-heavy-or-residual-oil'!H8</f>
        <v>0</v>
      </c>
      <c r="I8">
        <f>'BIFUbC-heavy-or-residual-oil'!I8</f>
        <v>0</v>
      </c>
      <c r="J8">
        <f>'BIFUbC-heavy-or-residual-oil'!J8</f>
        <v>0</v>
      </c>
      <c r="K8">
        <f>'BIFUbC-heavy-or-residual-oil'!K8</f>
        <v>0</v>
      </c>
      <c r="L8">
        <f>'BIFUbC-heavy-or-residual-oil'!L8</f>
        <v>0</v>
      </c>
      <c r="M8">
        <f>'BIFUbC-heavy-or-residual-oil'!M8</f>
        <v>0</v>
      </c>
      <c r="N8">
        <f>'BIFUbC-heavy-or-residual-oil'!N8</f>
        <v>0</v>
      </c>
      <c r="O8">
        <f>'BIFUbC-heavy-or-residual-oil'!O8</f>
        <v>0</v>
      </c>
      <c r="P8">
        <f>'BIFUbC-heavy-or-residual-oil'!P8</f>
        <v>0</v>
      </c>
      <c r="Q8">
        <f>'BIFUbC-heavy-or-residual-oil'!Q8</f>
        <v>0</v>
      </c>
      <c r="R8">
        <f>'BIFUbC-heavy-or-residual-oil'!R8</f>
        <v>0</v>
      </c>
      <c r="S8">
        <f>'BIFUbC-heavy-or-residual-oil'!S8</f>
        <v>0</v>
      </c>
      <c r="T8">
        <f>'BIFUbC-heavy-or-residual-oil'!T8</f>
        <v>0</v>
      </c>
      <c r="U8">
        <f>'BIFUbC-heavy-or-residual-oil'!U8</f>
        <v>0</v>
      </c>
      <c r="V8">
        <f>'BIFUbC-heavy-or-residual-oil'!V8</f>
        <v>0</v>
      </c>
      <c r="W8">
        <f>'BIFUbC-heavy-or-residual-oil'!W8</f>
        <v>0</v>
      </c>
      <c r="X8">
        <f>'BIFUbC-heavy-or-residual-oil'!X8</f>
        <v>0</v>
      </c>
      <c r="Y8">
        <f>'BIFUbC-heavy-or-residual-oil'!Y8</f>
        <v>0</v>
      </c>
      <c r="Z8">
        <f>'BIFUbC-heavy-or-residual-oil'!Z8</f>
        <v>0</v>
      </c>
      <c r="AA8">
        <f>'BIFUbC-heavy-or-residual-oil'!AA8</f>
        <v>0</v>
      </c>
      <c r="AB8">
        <f>'BIFUbC-heavy-or-residual-oil'!AB8</f>
        <v>0</v>
      </c>
      <c r="AC8">
        <f>'BIFUbC-heavy-or-residual-oil'!AC8</f>
        <v>0</v>
      </c>
      <c r="AD8">
        <f>'BIFUbC-heavy-or-residual-oil'!AD8</f>
        <v>0</v>
      </c>
      <c r="AE8">
        <f>'BIFUbC-heavy-or-residual-oil'!AE8</f>
        <v>0</v>
      </c>
      <c r="AF8">
        <f>'BIFUbC-heavy-or-residual-oil'!AF8</f>
        <v>0</v>
      </c>
    </row>
    <row r="9" spans="1:35" ht="14" customHeight="1" x14ac:dyDescent="0.15">
      <c r="A9" s="49" t="s">
        <v>182</v>
      </c>
      <c r="B9">
        <f>'BIFUbC-heavy-or-residual-oil'!B9</f>
        <v>0</v>
      </c>
      <c r="C9">
        <f>'BIFUbC-heavy-or-residual-oil'!C9</f>
        <v>0</v>
      </c>
      <c r="D9">
        <f>'BIFUbC-heavy-or-residual-oil'!D9</f>
        <v>0</v>
      </c>
      <c r="E9">
        <f>'BIFUbC-heavy-or-residual-oil'!E9</f>
        <v>0</v>
      </c>
      <c r="F9">
        <f>'BIFUbC-heavy-or-residual-oil'!F9</f>
        <v>0</v>
      </c>
      <c r="G9">
        <f>'BIFUbC-heavy-or-residual-oil'!G9</f>
        <v>0</v>
      </c>
      <c r="H9">
        <f>'BIFUbC-heavy-or-residual-oil'!H9</f>
        <v>0</v>
      </c>
      <c r="I9">
        <f>'BIFUbC-heavy-or-residual-oil'!I9</f>
        <v>0</v>
      </c>
      <c r="J9">
        <f>'BIFUbC-heavy-or-residual-oil'!J9</f>
        <v>0</v>
      </c>
      <c r="K9">
        <f>'BIFUbC-heavy-or-residual-oil'!K9</f>
        <v>0</v>
      </c>
      <c r="L9">
        <f>'BIFUbC-heavy-or-residual-oil'!L9</f>
        <v>0</v>
      </c>
      <c r="M9">
        <f>'BIFUbC-heavy-or-residual-oil'!M9</f>
        <v>0</v>
      </c>
      <c r="N9">
        <f>'BIFUbC-heavy-or-residual-oil'!N9</f>
        <v>0</v>
      </c>
      <c r="O9">
        <f>'BIFUbC-heavy-or-residual-oil'!O9</f>
        <v>0</v>
      </c>
      <c r="P9">
        <f>'BIFUbC-heavy-or-residual-oil'!P9</f>
        <v>0</v>
      </c>
      <c r="Q9">
        <f>'BIFUbC-heavy-or-residual-oil'!Q9</f>
        <v>0</v>
      </c>
      <c r="R9">
        <f>'BIFUbC-heavy-or-residual-oil'!R9</f>
        <v>0</v>
      </c>
      <c r="S9">
        <f>'BIFUbC-heavy-or-residual-oil'!S9</f>
        <v>0</v>
      </c>
      <c r="T9">
        <f>'BIFUbC-heavy-or-residual-oil'!T9</f>
        <v>0</v>
      </c>
      <c r="U9">
        <f>'BIFUbC-heavy-or-residual-oil'!U9</f>
        <v>0</v>
      </c>
      <c r="V9">
        <f>'BIFUbC-heavy-or-residual-oil'!V9</f>
        <v>0</v>
      </c>
      <c r="W9">
        <f>'BIFUbC-heavy-or-residual-oil'!W9</f>
        <v>0</v>
      </c>
      <c r="X9">
        <f>'BIFUbC-heavy-or-residual-oil'!X9</f>
        <v>0</v>
      </c>
      <c r="Y9">
        <f>'BIFUbC-heavy-or-residual-oil'!Y9</f>
        <v>0</v>
      </c>
      <c r="Z9">
        <f>'BIFUbC-heavy-or-residual-oil'!Z9</f>
        <v>0</v>
      </c>
      <c r="AA9">
        <f>'BIFUbC-heavy-or-residual-oil'!AA9</f>
        <v>0</v>
      </c>
      <c r="AB9">
        <f>'BIFUbC-heavy-or-residual-oil'!AB9</f>
        <v>0</v>
      </c>
      <c r="AC9">
        <f>'BIFUbC-heavy-or-residual-oil'!AC9</f>
        <v>0</v>
      </c>
      <c r="AD9">
        <f>'BIFUbC-heavy-or-residual-oil'!AD9</f>
        <v>0</v>
      </c>
      <c r="AE9">
        <f>'BIFUbC-heavy-or-residual-oil'!AE9</f>
        <v>0</v>
      </c>
      <c r="AF9">
        <f>'BIFUbC-heavy-or-residual-oil'!AF9</f>
        <v>0</v>
      </c>
      <c r="AG9" s="58"/>
    </row>
    <row r="10" spans="1:35" ht="14" customHeight="1" x14ac:dyDescent="0.15">
      <c r="A10" s="49" t="s">
        <v>136</v>
      </c>
      <c r="B10">
        <f>'BIFUbC-heavy-or-residual-oil'!B10+('E3 Oil + Gas Ext vs. Refi'!B73*1000000000000)</f>
        <v>982627778514.96594</v>
      </c>
      <c r="C10">
        <f>'BIFUbC-heavy-or-residual-oil'!C10+('E3 Oil + Gas Ext vs. Refi'!C69*1000000000000)</f>
        <v>65824574483998.32</v>
      </c>
      <c r="D10">
        <f>'BIFUbC-heavy-or-residual-oil'!D10+('E3 Oil + Gas Ext vs. Refi'!D69*1000000000000)</f>
        <v>45647856625606.445</v>
      </c>
      <c r="E10">
        <f>'BIFUbC-heavy-or-residual-oil'!E10+('E3 Oil + Gas Ext vs. Refi'!E69*1000000000000)</f>
        <v>34437632871544.422</v>
      </c>
      <c r="F10">
        <f>'BIFUbC-heavy-or-residual-oil'!F10+('E3 Oil + Gas Ext vs. Refi'!F69*1000000000000)</f>
        <v>34205273944097.191</v>
      </c>
      <c r="G10">
        <f>'BIFUbC-heavy-or-residual-oil'!G10+('E3 Oil + Gas Ext vs. Refi'!G69*1000000000000)</f>
        <v>33524557225429.148</v>
      </c>
      <c r="H10">
        <f>'BIFUbC-heavy-or-residual-oil'!H10+('E3 Oil + Gas Ext vs. Refi'!H69*1000000000000)</f>
        <v>33553720008207.191</v>
      </c>
      <c r="I10">
        <f>'BIFUbC-heavy-or-residual-oil'!I10+('E3 Oil + Gas Ext vs. Refi'!I69*1000000000000)</f>
        <v>33177421877433.914</v>
      </c>
      <c r="J10">
        <f>'BIFUbC-heavy-or-residual-oil'!J10+('E3 Oil + Gas Ext vs. Refi'!J69*1000000000000)</f>
        <v>33160415688637.742</v>
      </c>
      <c r="K10">
        <f>'BIFUbC-heavy-or-residual-oil'!K10+('E3 Oil + Gas Ext vs. Refi'!K69*1000000000000)</f>
        <v>33293317787282.566</v>
      </c>
      <c r="L10">
        <f>'BIFUbC-heavy-or-residual-oil'!L10+('E3 Oil + Gas Ext vs. Refi'!L69*1000000000000)</f>
        <v>32277922142901.957</v>
      </c>
      <c r="M10">
        <f>'BIFUbC-heavy-or-residual-oil'!M10+('E3 Oil + Gas Ext vs. Refi'!M69*1000000000000)</f>
        <v>32182647733046.102</v>
      </c>
      <c r="N10">
        <f>'BIFUbC-heavy-or-residual-oil'!N10+('E3 Oil + Gas Ext vs. Refi'!N69*1000000000000)</f>
        <v>31923393578372.953</v>
      </c>
      <c r="O10">
        <f>'BIFUbC-heavy-or-residual-oil'!O10+('E3 Oil + Gas Ext vs. Refi'!O69*1000000000000)</f>
        <v>31698700364589.004</v>
      </c>
      <c r="P10">
        <f>'BIFUbC-heavy-or-residual-oil'!P10+('E3 Oil + Gas Ext vs. Refi'!P69*1000000000000)</f>
        <v>31835774606290.25</v>
      </c>
      <c r="Q10">
        <f>'BIFUbC-heavy-or-residual-oil'!Q10+('E3 Oil + Gas Ext vs. Refi'!Q69*1000000000000)</f>
        <v>32010644939350.094</v>
      </c>
      <c r="R10">
        <f>'BIFUbC-heavy-or-residual-oil'!R10+('E3 Oil + Gas Ext vs. Refi'!R69*1000000000000)</f>
        <v>32486168189085.91</v>
      </c>
      <c r="S10">
        <f>'BIFUbC-heavy-or-residual-oil'!S10+('E3 Oil + Gas Ext vs. Refi'!S69*1000000000000)</f>
        <v>32760462256126.461</v>
      </c>
      <c r="T10">
        <f>'BIFUbC-heavy-or-residual-oil'!T10+('E3 Oil + Gas Ext vs. Refi'!T69*1000000000000)</f>
        <v>32938547376258.191</v>
      </c>
      <c r="U10">
        <f>'BIFUbC-heavy-or-residual-oil'!U10+('E3 Oil + Gas Ext vs. Refi'!U69*1000000000000)</f>
        <v>33540003378337.004</v>
      </c>
      <c r="V10">
        <f>'BIFUbC-heavy-or-residual-oil'!V10+('E3 Oil + Gas Ext vs. Refi'!V69*1000000000000)</f>
        <v>33260039656183.523</v>
      </c>
      <c r="W10">
        <f>'BIFUbC-heavy-or-residual-oil'!W10+('E3 Oil + Gas Ext vs. Refi'!W69*1000000000000)</f>
        <v>33215865961675.727</v>
      </c>
      <c r="X10">
        <f>'BIFUbC-heavy-or-residual-oil'!X10+('E3 Oil + Gas Ext vs. Refi'!X69*1000000000000)</f>
        <v>33248626289011.93</v>
      </c>
      <c r="Y10">
        <f>'BIFUbC-heavy-or-residual-oil'!Y10+('E3 Oil + Gas Ext vs. Refi'!Y69*1000000000000)</f>
        <v>33205699417949.156</v>
      </c>
      <c r="Z10">
        <f>'BIFUbC-heavy-or-residual-oil'!Z10+('E3 Oil + Gas Ext vs. Refi'!Z69*1000000000000)</f>
        <v>33156933314030.844</v>
      </c>
      <c r="AA10">
        <f>'BIFUbC-heavy-or-residual-oil'!AA10+('E3 Oil + Gas Ext vs. Refi'!AA69*1000000000000)</f>
        <v>32985886205720.781</v>
      </c>
      <c r="AB10">
        <f>'BIFUbC-heavy-or-residual-oil'!AB10+('E3 Oil + Gas Ext vs. Refi'!AB69*1000000000000)</f>
        <v>33351799763512.469</v>
      </c>
      <c r="AC10">
        <f>'BIFUbC-heavy-or-residual-oil'!AC10+('E3 Oil + Gas Ext vs. Refi'!AC69*1000000000000)</f>
        <v>33668203223355.867</v>
      </c>
      <c r="AD10">
        <f>'BIFUbC-heavy-or-residual-oil'!AD10+('E3 Oil + Gas Ext vs. Refi'!AD69*1000000000000)</f>
        <v>33814990956348.73</v>
      </c>
      <c r="AE10">
        <f>'BIFUbC-heavy-or-residual-oil'!AE10+('E3 Oil + Gas Ext vs. Refi'!AE69*1000000000000)</f>
        <v>34027239467566.688</v>
      </c>
      <c r="AF10">
        <f>'BIFUbC-heavy-or-residual-oil'!AF10+('E3 Oil + Gas Ext vs. Refi'!AF69*1000000000000)</f>
        <v>34364444703124.684</v>
      </c>
    </row>
    <row r="11" spans="1:35" ht="14" customHeight="1" x14ac:dyDescent="0.15">
      <c r="A11" s="49" t="s">
        <v>183</v>
      </c>
      <c r="B11">
        <f>'BIFUbC-heavy-or-residual-oil'!B11</f>
        <v>0</v>
      </c>
      <c r="C11">
        <f>'BIFUbC-heavy-or-residual-oil'!C11</f>
        <v>0</v>
      </c>
      <c r="D11">
        <f>'BIFUbC-heavy-or-residual-oil'!D11</f>
        <v>0</v>
      </c>
      <c r="E11">
        <f>'BIFUbC-heavy-or-residual-oil'!E11</f>
        <v>0</v>
      </c>
      <c r="F11">
        <f>'BIFUbC-heavy-or-residual-oil'!F11</f>
        <v>0</v>
      </c>
      <c r="G11">
        <f>'BIFUbC-heavy-or-residual-oil'!G11</f>
        <v>0</v>
      </c>
      <c r="H11">
        <f>'BIFUbC-heavy-or-residual-oil'!H11</f>
        <v>0</v>
      </c>
      <c r="I11">
        <f>'BIFUbC-heavy-or-residual-oil'!I11</f>
        <v>0</v>
      </c>
      <c r="J11">
        <f>'BIFUbC-heavy-or-residual-oil'!J11</f>
        <v>0</v>
      </c>
      <c r="K11">
        <f>'BIFUbC-heavy-or-residual-oil'!K11</f>
        <v>0</v>
      </c>
      <c r="L11">
        <f>'BIFUbC-heavy-or-residual-oil'!L11</f>
        <v>0</v>
      </c>
      <c r="M11">
        <f>'BIFUbC-heavy-or-residual-oil'!M11</f>
        <v>0</v>
      </c>
      <c r="N11">
        <f>'BIFUbC-heavy-or-residual-oil'!N11</f>
        <v>0</v>
      </c>
      <c r="O11">
        <f>'BIFUbC-heavy-or-residual-oil'!O11</f>
        <v>0</v>
      </c>
      <c r="P11">
        <f>'BIFUbC-heavy-or-residual-oil'!P11</f>
        <v>0</v>
      </c>
      <c r="Q11">
        <f>'BIFUbC-heavy-or-residual-oil'!Q11</f>
        <v>0</v>
      </c>
      <c r="R11">
        <f>'BIFUbC-heavy-or-residual-oil'!R11</f>
        <v>0</v>
      </c>
      <c r="S11">
        <f>'BIFUbC-heavy-or-residual-oil'!S11</f>
        <v>0</v>
      </c>
      <c r="T11">
        <f>'BIFUbC-heavy-or-residual-oil'!T11</f>
        <v>0</v>
      </c>
      <c r="U11">
        <f>'BIFUbC-heavy-or-residual-oil'!U11</f>
        <v>0</v>
      </c>
      <c r="V11">
        <f>'BIFUbC-heavy-or-residual-oil'!V11</f>
        <v>0</v>
      </c>
      <c r="W11">
        <f>'BIFUbC-heavy-or-residual-oil'!W11</f>
        <v>0</v>
      </c>
      <c r="X11">
        <f>'BIFUbC-heavy-or-residual-oil'!X11</f>
        <v>0</v>
      </c>
      <c r="Y11">
        <f>'BIFUbC-heavy-or-residual-oil'!Y11</f>
        <v>0</v>
      </c>
      <c r="Z11">
        <f>'BIFUbC-heavy-or-residual-oil'!Z11</f>
        <v>0</v>
      </c>
      <c r="AA11">
        <f>'BIFUbC-heavy-or-residual-oil'!AA11</f>
        <v>0</v>
      </c>
      <c r="AB11">
        <f>'BIFUbC-heavy-or-residual-oil'!AB11</f>
        <v>0</v>
      </c>
      <c r="AC11">
        <f>'BIFUbC-heavy-or-residual-oil'!AC11</f>
        <v>0</v>
      </c>
      <c r="AD11">
        <f>'BIFUbC-heavy-or-residual-oil'!AD11</f>
        <v>0</v>
      </c>
      <c r="AE11">
        <f>'BIFUbC-heavy-or-residual-oil'!AE11</f>
        <v>0</v>
      </c>
      <c r="AF11">
        <f>'BIFUbC-heavy-or-residual-oil'!AF11</f>
        <v>0</v>
      </c>
    </row>
    <row r="12" spans="1:35" ht="14" customHeight="1" x14ac:dyDescent="0.15">
      <c r="A12" s="49" t="s">
        <v>184</v>
      </c>
      <c r="B12">
        <f>'BIFUbC-heavy-or-residual-oil'!B12</f>
        <v>0</v>
      </c>
      <c r="C12">
        <f>'BIFUbC-heavy-or-residual-oil'!C12</f>
        <v>0</v>
      </c>
      <c r="D12">
        <f>'BIFUbC-heavy-or-residual-oil'!D12</f>
        <v>0</v>
      </c>
      <c r="E12">
        <f>'BIFUbC-heavy-or-residual-oil'!E12</f>
        <v>0</v>
      </c>
      <c r="F12">
        <f>'BIFUbC-heavy-or-residual-oil'!F12</f>
        <v>0</v>
      </c>
      <c r="G12">
        <f>'BIFUbC-heavy-or-residual-oil'!G12</f>
        <v>0</v>
      </c>
      <c r="H12">
        <f>'BIFUbC-heavy-or-residual-oil'!H12</f>
        <v>0</v>
      </c>
      <c r="I12">
        <f>'BIFUbC-heavy-or-residual-oil'!I12</f>
        <v>0</v>
      </c>
      <c r="J12">
        <f>'BIFUbC-heavy-or-residual-oil'!J12</f>
        <v>0</v>
      </c>
      <c r="K12">
        <f>'BIFUbC-heavy-or-residual-oil'!K12</f>
        <v>0</v>
      </c>
      <c r="L12">
        <f>'BIFUbC-heavy-or-residual-oil'!L12</f>
        <v>0</v>
      </c>
      <c r="M12">
        <f>'BIFUbC-heavy-or-residual-oil'!M12</f>
        <v>0</v>
      </c>
      <c r="N12">
        <f>'BIFUbC-heavy-or-residual-oil'!N12</f>
        <v>0</v>
      </c>
      <c r="O12">
        <f>'BIFUbC-heavy-or-residual-oil'!O12</f>
        <v>0</v>
      </c>
      <c r="P12">
        <f>'BIFUbC-heavy-or-residual-oil'!P12</f>
        <v>0</v>
      </c>
      <c r="Q12">
        <f>'BIFUbC-heavy-or-residual-oil'!Q12</f>
        <v>0</v>
      </c>
      <c r="R12">
        <f>'BIFUbC-heavy-or-residual-oil'!R12</f>
        <v>0</v>
      </c>
      <c r="S12">
        <f>'BIFUbC-heavy-or-residual-oil'!S12</f>
        <v>0</v>
      </c>
      <c r="T12">
        <f>'BIFUbC-heavy-or-residual-oil'!T12</f>
        <v>0</v>
      </c>
      <c r="U12">
        <f>'BIFUbC-heavy-or-residual-oil'!U12</f>
        <v>0</v>
      </c>
      <c r="V12">
        <f>'BIFUbC-heavy-or-residual-oil'!V12</f>
        <v>0</v>
      </c>
      <c r="W12">
        <f>'BIFUbC-heavy-or-residual-oil'!W12</f>
        <v>0</v>
      </c>
      <c r="X12">
        <f>'BIFUbC-heavy-or-residual-oil'!X12</f>
        <v>0</v>
      </c>
      <c r="Y12">
        <f>'BIFUbC-heavy-or-residual-oil'!Y12</f>
        <v>0</v>
      </c>
      <c r="Z12">
        <f>'BIFUbC-heavy-or-residual-oil'!Z12</f>
        <v>0</v>
      </c>
      <c r="AA12">
        <f>'BIFUbC-heavy-or-residual-oil'!AA12</f>
        <v>0</v>
      </c>
      <c r="AB12">
        <f>'BIFUbC-heavy-or-residual-oil'!AB12</f>
        <v>0</v>
      </c>
      <c r="AC12">
        <f>'BIFUbC-heavy-or-residual-oil'!AC12</f>
        <v>0</v>
      </c>
      <c r="AD12">
        <f>'BIFUbC-heavy-or-residual-oil'!AD12</f>
        <v>0</v>
      </c>
      <c r="AE12">
        <f>'BIFUbC-heavy-or-residual-oil'!AE12</f>
        <v>0</v>
      </c>
      <c r="AF12">
        <f>'BIFUbC-heavy-or-residual-oil'!AF12</f>
        <v>0</v>
      </c>
    </row>
    <row r="13" spans="1:35" ht="14" customHeight="1" x14ac:dyDescent="0.15">
      <c r="A13" s="49" t="s">
        <v>185</v>
      </c>
      <c r="B13">
        <f>'BIFUbC-heavy-or-residual-oil'!B13</f>
        <v>0</v>
      </c>
      <c r="C13">
        <f>'BIFUbC-heavy-or-residual-oil'!C13</f>
        <v>0</v>
      </c>
      <c r="D13">
        <f>'BIFUbC-heavy-or-residual-oil'!D13</f>
        <v>0</v>
      </c>
      <c r="E13">
        <f>'BIFUbC-heavy-or-residual-oil'!E13</f>
        <v>0</v>
      </c>
      <c r="F13">
        <f>'BIFUbC-heavy-or-residual-oil'!F13</f>
        <v>0</v>
      </c>
      <c r="G13">
        <f>'BIFUbC-heavy-or-residual-oil'!G13</f>
        <v>0</v>
      </c>
      <c r="H13">
        <f>'BIFUbC-heavy-or-residual-oil'!H13</f>
        <v>0</v>
      </c>
      <c r="I13">
        <f>'BIFUbC-heavy-or-residual-oil'!I13</f>
        <v>0</v>
      </c>
      <c r="J13">
        <f>'BIFUbC-heavy-or-residual-oil'!J13</f>
        <v>0</v>
      </c>
      <c r="K13">
        <f>'BIFUbC-heavy-or-residual-oil'!K13</f>
        <v>0</v>
      </c>
      <c r="L13">
        <f>'BIFUbC-heavy-or-residual-oil'!L13</f>
        <v>0</v>
      </c>
      <c r="M13">
        <f>'BIFUbC-heavy-or-residual-oil'!M13</f>
        <v>0</v>
      </c>
      <c r="N13">
        <f>'BIFUbC-heavy-or-residual-oil'!N13</f>
        <v>0</v>
      </c>
      <c r="O13">
        <f>'BIFUbC-heavy-or-residual-oil'!O13</f>
        <v>0</v>
      </c>
      <c r="P13">
        <f>'BIFUbC-heavy-or-residual-oil'!P13</f>
        <v>0</v>
      </c>
      <c r="Q13">
        <f>'BIFUbC-heavy-or-residual-oil'!Q13</f>
        <v>0</v>
      </c>
      <c r="R13">
        <f>'BIFUbC-heavy-or-residual-oil'!R13</f>
        <v>0</v>
      </c>
      <c r="S13">
        <f>'BIFUbC-heavy-or-residual-oil'!S13</f>
        <v>0</v>
      </c>
      <c r="T13">
        <f>'BIFUbC-heavy-or-residual-oil'!T13</f>
        <v>0</v>
      </c>
      <c r="U13">
        <f>'BIFUbC-heavy-or-residual-oil'!U13</f>
        <v>0</v>
      </c>
      <c r="V13">
        <f>'BIFUbC-heavy-or-residual-oil'!V13</f>
        <v>0</v>
      </c>
      <c r="W13">
        <f>'BIFUbC-heavy-or-residual-oil'!W13</f>
        <v>0</v>
      </c>
      <c r="X13">
        <f>'BIFUbC-heavy-or-residual-oil'!X13</f>
        <v>0</v>
      </c>
      <c r="Y13">
        <f>'BIFUbC-heavy-or-residual-oil'!Y13</f>
        <v>0</v>
      </c>
      <c r="Z13">
        <f>'BIFUbC-heavy-or-residual-oil'!Z13</f>
        <v>0</v>
      </c>
      <c r="AA13">
        <f>'BIFUbC-heavy-or-residual-oil'!AA13</f>
        <v>0</v>
      </c>
      <c r="AB13">
        <f>'BIFUbC-heavy-or-residual-oil'!AB13</f>
        <v>0</v>
      </c>
      <c r="AC13">
        <f>'BIFUbC-heavy-or-residual-oil'!AC13</f>
        <v>0</v>
      </c>
      <c r="AD13">
        <f>'BIFUbC-heavy-or-residual-oil'!AD13</f>
        <v>0</v>
      </c>
      <c r="AE13">
        <f>'BIFUbC-heavy-or-residual-oil'!AE13</f>
        <v>0</v>
      </c>
      <c r="AF13">
        <f>'BIFUbC-heavy-or-residual-oil'!AF13</f>
        <v>0</v>
      </c>
    </row>
    <row r="14" spans="1:35" ht="14" customHeight="1" x14ac:dyDescent="0.15">
      <c r="A14" s="49" t="s">
        <v>186</v>
      </c>
      <c r="B14">
        <f>'BIFUbC-heavy-or-residual-oil'!B14</f>
        <v>0</v>
      </c>
      <c r="C14">
        <f>'BIFUbC-heavy-or-residual-oil'!C14</f>
        <v>0</v>
      </c>
      <c r="D14">
        <f>'BIFUbC-heavy-or-residual-oil'!D14</f>
        <v>0</v>
      </c>
      <c r="E14">
        <f>'BIFUbC-heavy-or-residual-oil'!E14</f>
        <v>0</v>
      </c>
      <c r="F14">
        <f>'BIFUbC-heavy-or-residual-oil'!F14</f>
        <v>0</v>
      </c>
      <c r="G14">
        <f>'BIFUbC-heavy-or-residual-oil'!G14</f>
        <v>0</v>
      </c>
      <c r="H14">
        <f>'BIFUbC-heavy-or-residual-oil'!H14</f>
        <v>0</v>
      </c>
      <c r="I14">
        <f>'BIFUbC-heavy-or-residual-oil'!I14</f>
        <v>0</v>
      </c>
      <c r="J14">
        <f>'BIFUbC-heavy-or-residual-oil'!J14</f>
        <v>0</v>
      </c>
      <c r="K14">
        <f>'BIFUbC-heavy-or-residual-oil'!K14</f>
        <v>0</v>
      </c>
      <c r="L14">
        <f>'BIFUbC-heavy-or-residual-oil'!L14</f>
        <v>0</v>
      </c>
      <c r="M14">
        <f>'BIFUbC-heavy-or-residual-oil'!M14</f>
        <v>0</v>
      </c>
      <c r="N14">
        <f>'BIFUbC-heavy-or-residual-oil'!N14</f>
        <v>0</v>
      </c>
      <c r="O14">
        <f>'BIFUbC-heavy-or-residual-oil'!O14</f>
        <v>0</v>
      </c>
      <c r="P14">
        <f>'BIFUbC-heavy-or-residual-oil'!P14</f>
        <v>0</v>
      </c>
      <c r="Q14">
        <f>'BIFUbC-heavy-or-residual-oil'!Q14</f>
        <v>0</v>
      </c>
      <c r="R14">
        <f>'BIFUbC-heavy-or-residual-oil'!R14</f>
        <v>0</v>
      </c>
      <c r="S14">
        <f>'BIFUbC-heavy-or-residual-oil'!S14</f>
        <v>0</v>
      </c>
      <c r="T14">
        <f>'BIFUbC-heavy-or-residual-oil'!T14</f>
        <v>0</v>
      </c>
      <c r="U14">
        <f>'BIFUbC-heavy-or-residual-oil'!U14</f>
        <v>0</v>
      </c>
      <c r="V14">
        <f>'BIFUbC-heavy-or-residual-oil'!V14</f>
        <v>0</v>
      </c>
      <c r="W14">
        <f>'BIFUbC-heavy-or-residual-oil'!W14</f>
        <v>0</v>
      </c>
      <c r="X14">
        <f>'BIFUbC-heavy-or-residual-oil'!X14</f>
        <v>0</v>
      </c>
      <c r="Y14">
        <f>'BIFUbC-heavy-or-residual-oil'!Y14</f>
        <v>0</v>
      </c>
      <c r="Z14">
        <f>'BIFUbC-heavy-or-residual-oil'!Z14</f>
        <v>0</v>
      </c>
      <c r="AA14">
        <f>'BIFUbC-heavy-or-residual-oil'!AA14</f>
        <v>0</v>
      </c>
      <c r="AB14">
        <f>'BIFUbC-heavy-or-residual-oil'!AB14</f>
        <v>0</v>
      </c>
      <c r="AC14">
        <f>'BIFUbC-heavy-or-residual-oil'!AC14</f>
        <v>0</v>
      </c>
      <c r="AD14">
        <f>'BIFUbC-heavy-or-residual-oil'!AD14</f>
        <v>0</v>
      </c>
      <c r="AE14">
        <f>'BIFUbC-heavy-or-residual-oil'!AE14</f>
        <v>0</v>
      </c>
      <c r="AF14">
        <f>'BIFUbC-heavy-or-residual-oil'!AF14</f>
        <v>0</v>
      </c>
    </row>
    <row r="15" spans="1:35" ht="14" customHeight="1" x14ac:dyDescent="0.15">
      <c r="A15" s="49" t="s">
        <v>187</v>
      </c>
      <c r="B15">
        <f>'BIFUbC-heavy-or-residual-oil'!B15</f>
        <v>0</v>
      </c>
      <c r="C15">
        <f>'BIFUbC-heavy-or-residual-oil'!C15</f>
        <v>0</v>
      </c>
      <c r="D15">
        <f>'BIFUbC-heavy-or-residual-oil'!D15</f>
        <v>0</v>
      </c>
      <c r="E15">
        <f>'BIFUbC-heavy-or-residual-oil'!E15</f>
        <v>0</v>
      </c>
      <c r="F15">
        <f>'BIFUbC-heavy-or-residual-oil'!F15</f>
        <v>0</v>
      </c>
      <c r="G15">
        <f>'BIFUbC-heavy-or-residual-oil'!G15</f>
        <v>0</v>
      </c>
      <c r="H15">
        <f>'BIFUbC-heavy-or-residual-oil'!H15</f>
        <v>0</v>
      </c>
      <c r="I15">
        <f>'BIFUbC-heavy-or-residual-oil'!I15</f>
        <v>0</v>
      </c>
      <c r="J15">
        <f>'BIFUbC-heavy-or-residual-oil'!J15</f>
        <v>0</v>
      </c>
      <c r="K15">
        <f>'BIFUbC-heavy-or-residual-oil'!K15</f>
        <v>0</v>
      </c>
      <c r="L15">
        <f>'BIFUbC-heavy-or-residual-oil'!L15</f>
        <v>0</v>
      </c>
      <c r="M15">
        <f>'BIFUbC-heavy-or-residual-oil'!M15</f>
        <v>0</v>
      </c>
      <c r="N15">
        <f>'BIFUbC-heavy-or-residual-oil'!N15</f>
        <v>0</v>
      </c>
      <c r="O15">
        <f>'BIFUbC-heavy-or-residual-oil'!O15</f>
        <v>0</v>
      </c>
      <c r="P15">
        <f>'BIFUbC-heavy-or-residual-oil'!P15</f>
        <v>0</v>
      </c>
      <c r="Q15">
        <f>'BIFUbC-heavy-or-residual-oil'!Q15</f>
        <v>0</v>
      </c>
      <c r="R15">
        <f>'BIFUbC-heavy-or-residual-oil'!R15</f>
        <v>0</v>
      </c>
      <c r="S15">
        <f>'BIFUbC-heavy-or-residual-oil'!S15</f>
        <v>0</v>
      </c>
      <c r="T15">
        <f>'BIFUbC-heavy-or-residual-oil'!T15</f>
        <v>0</v>
      </c>
      <c r="U15">
        <f>'BIFUbC-heavy-or-residual-oil'!U15</f>
        <v>0</v>
      </c>
      <c r="V15">
        <f>'BIFUbC-heavy-or-residual-oil'!V15</f>
        <v>0</v>
      </c>
      <c r="W15">
        <f>'BIFUbC-heavy-or-residual-oil'!W15</f>
        <v>0</v>
      </c>
      <c r="X15">
        <f>'BIFUbC-heavy-or-residual-oil'!X15</f>
        <v>0</v>
      </c>
      <c r="Y15">
        <f>'BIFUbC-heavy-or-residual-oil'!Y15</f>
        <v>0</v>
      </c>
      <c r="Z15">
        <f>'BIFUbC-heavy-or-residual-oil'!Z15</f>
        <v>0</v>
      </c>
      <c r="AA15">
        <f>'BIFUbC-heavy-or-residual-oil'!AA15</f>
        <v>0</v>
      </c>
      <c r="AB15">
        <f>'BIFUbC-heavy-or-residual-oil'!AB15</f>
        <v>0</v>
      </c>
      <c r="AC15">
        <f>'BIFUbC-heavy-or-residual-oil'!AC15</f>
        <v>0</v>
      </c>
      <c r="AD15">
        <f>'BIFUbC-heavy-or-residual-oil'!AD15</f>
        <v>0</v>
      </c>
      <c r="AE15">
        <f>'BIFUbC-heavy-or-residual-oil'!AE15</f>
        <v>0</v>
      </c>
      <c r="AF15">
        <f>'BIFUbC-heavy-or-residual-oil'!AF15</f>
        <v>0</v>
      </c>
      <c r="AG15" s="58"/>
    </row>
    <row r="16" spans="1:35" ht="14" customHeight="1" x14ac:dyDescent="0.15">
      <c r="A16" s="49" t="s">
        <v>188</v>
      </c>
      <c r="B16">
        <f>'BIFUbC-heavy-or-residual-oil'!B16</f>
        <v>0</v>
      </c>
      <c r="C16">
        <f>'BIFUbC-heavy-or-residual-oil'!C16</f>
        <v>0</v>
      </c>
      <c r="D16">
        <f>'BIFUbC-heavy-or-residual-oil'!D16</f>
        <v>0</v>
      </c>
      <c r="E16">
        <f>'BIFUbC-heavy-or-residual-oil'!E16</f>
        <v>0</v>
      </c>
      <c r="F16">
        <f>'BIFUbC-heavy-or-residual-oil'!F16</f>
        <v>0</v>
      </c>
      <c r="G16">
        <f>'BIFUbC-heavy-or-residual-oil'!G16</f>
        <v>0</v>
      </c>
      <c r="H16">
        <f>'BIFUbC-heavy-or-residual-oil'!H16</f>
        <v>0</v>
      </c>
      <c r="I16">
        <f>'BIFUbC-heavy-or-residual-oil'!I16</f>
        <v>0</v>
      </c>
      <c r="J16">
        <f>'BIFUbC-heavy-or-residual-oil'!J16</f>
        <v>0</v>
      </c>
      <c r="K16">
        <f>'BIFUbC-heavy-or-residual-oil'!K16</f>
        <v>0</v>
      </c>
      <c r="L16">
        <f>'BIFUbC-heavy-or-residual-oil'!L16</f>
        <v>0</v>
      </c>
      <c r="M16">
        <f>'BIFUbC-heavy-or-residual-oil'!M16</f>
        <v>0</v>
      </c>
      <c r="N16">
        <f>'BIFUbC-heavy-or-residual-oil'!N16</f>
        <v>0</v>
      </c>
      <c r="O16">
        <f>'BIFUbC-heavy-or-residual-oil'!O16</f>
        <v>0</v>
      </c>
      <c r="P16">
        <f>'BIFUbC-heavy-or-residual-oil'!P16</f>
        <v>0</v>
      </c>
      <c r="Q16">
        <f>'BIFUbC-heavy-or-residual-oil'!Q16</f>
        <v>0</v>
      </c>
      <c r="R16">
        <f>'BIFUbC-heavy-or-residual-oil'!R16</f>
        <v>0</v>
      </c>
      <c r="S16">
        <f>'BIFUbC-heavy-or-residual-oil'!S16</f>
        <v>0</v>
      </c>
      <c r="T16">
        <f>'BIFUbC-heavy-or-residual-oil'!T16</f>
        <v>0</v>
      </c>
      <c r="U16">
        <f>'BIFUbC-heavy-or-residual-oil'!U16</f>
        <v>0</v>
      </c>
      <c r="V16">
        <f>'BIFUbC-heavy-or-residual-oil'!V16</f>
        <v>0</v>
      </c>
      <c r="W16">
        <f>'BIFUbC-heavy-or-residual-oil'!W16</f>
        <v>0</v>
      </c>
      <c r="X16">
        <f>'BIFUbC-heavy-or-residual-oil'!X16</f>
        <v>0</v>
      </c>
      <c r="Y16">
        <f>'BIFUbC-heavy-or-residual-oil'!Y16</f>
        <v>0</v>
      </c>
      <c r="Z16">
        <f>'BIFUbC-heavy-or-residual-oil'!Z16</f>
        <v>0</v>
      </c>
      <c r="AA16">
        <f>'BIFUbC-heavy-or-residual-oil'!AA16</f>
        <v>0</v>
      </c>
      <c r="AB16">
        <f>'BIFUbC-heavy-or-residual-oil'!AB16</f>
        <v>0</v>
      </c>
      <c r="AC16">
        <f>'BIFUbC-heavy-or-residual-oil'!AC16</f>
        <v>0</v>
      </c>
      <c r="AD16">
        <f>'BIFUbC-heavy-or-residual-oil'!AD16</f>
        <v>0</v>
      </c>
      <c r="AE16">
        <f>'BIFUbC-heavy-or-residual-oil'!AE16</f>
        <v>0</v>
      </c>
      <c r="AF16">
        <f>'BIFUbC-heavy-or-residual-oil'!AF16</f>
        <v>0</v>
      </c>
    </row>
    <row r="17" spans="1:33" ht="14" customHeight="1" x14ac:dyDescent="0.15">
      <c r="A17" s="49" t="s">
        <v>189</v>
      </c>
      <c r="B17">
        <f>'BIFUbC-heavy-or-residual-oil'!B17</f>
        <v>0</v>
      </c>
      <c r="C17">
        <f>'BIFUbC-heavy-or-residual-oil'!C17</f>
        <v>0</v>
      </c>
      <c r="D17">
        <f>'BIFUbC-heavy-or-residual-oil'!D17</f>
        <v>0</v>
      </c>
      <c r="E17">
        <f>'BIFUbC-heavy-or-residual-oil'!E17</f>
        <v>0</v>
      </c>
      <c r="F17">
        <f>'BIFUbC-heavy-or-residual-oil'!F17</f>
        <v>0</v>
      </c>
      <c r="G17">
        <f>'BIFUbC-heavy-or-residual-oil'!G17</f>
        <v>0</v>
      </c>
      <c r="H17">
        <f>'BIFUbC-heavy-or-residual-oil'!H17</f>
        <v>0</v>
      </c>
      <c r="I17">
        <f>'BIFUbC-heavy-or-residual-oil'!I17</f>
        <v>0</v>
      </c>
      <c r="J17">
        <f>'BIFUbC-heavy-or-residual-oil'!J17</f>
        <v>0</v>
      </c>
      <c r="K17">
        <f>'BIFUbC-heavy-or-residual-oil'!K17</f>
        <v>0</v>
      </c>
      <c r="L17">
        <f>'BIFUbC-heavy-or-residual-oil'!L17</f>
        <v>0</v>
      </c>
      <c r="M17">
        <f>'BIFUbC-heavy-or-residual-oil'!M17</f>
        <v>0</v>
      </c>
      <c r="N17">
        <f>'BIFUbC-heavy-or-residual-oil'!N17</f>
        <v>0</v>
      </c>
      <c r="O17">
        <f>'BIFUbC-heavy-or-residual-oil'!O17</f>
        <v>0</v>
      </c>
      <c r="P17">
        <f>'BIFUbC-heavy-or-residual-oil'!P17</f>
        <v>0</v>
      </c>
      <c r="Q17">
        <f>'BIFUbC-heavy-or-residual-oil'!Q17</f>
        <v>0</v>
      </c>
      <c r="R17">
        <f>'BIFUbC-heavy-or-residual-oil'!R17</f>
        <v>0</v>
      </c>
      <c r="S17">
        <f>'BIFUbC-heavy-or-residual-oil'!S17</f>
        <v>0</v>
      </c>
      <c r="T17">
        <f>'BIFUbC-heavy-or-residual-oil'!T17</f>
        <v>0</v>
      </c>
      <c r="U17">
        <f>'BIFUbC-heavy-or-residual-oil'!U17</f>
        <v>0</v>
      </c>
      <c r="V17">
        <f>'BIFUbC-heavy-or-residual-oil'!V17</f>
        <v>0</v>
      </c>
      <c r="W17">
        <f>'BIFUbC-heavy-or-residual-oil'!W17</f>
        <v>0</v>
      </c>
      <c r="X17">
        <f>'BIFUbC-heavy-or-residual-oil'!X17</f>
        <v>0</v>
      </c>
      <c r="Y17">
        <f>'BIFUbC-heavy-or-residual-oil'!Y17</f>
        <v>0</v>
      </c>
      <c r="Z17">
        <f>'BIFUbC-heavy-or-residual-oil'!Z17</f>
        <v>0</v>
      </c>
      <c r="AA17">
        <f>'BIFUbC-heavy-or-residual-oil'!AA17</f>
        <v>0</v>
      </c>
      <c r="AB17">
        <f>'BIFUbC-heavy-or-residual-oil'!AB17</f>
        <v>0</v>
      </c>
      <c r="AC17">
        <f>'BIFUbC-heavy-or-residual-oil'!AC17</f>
        <v>0</v>
      </c>
      <c r="AD17">
        <f>'BIFUbC-heavy-or-residual-oil'!AD17</f>
        <v>0</v>
      </c>
      <c r="AE17">
        <f>'BIFUbC-heavy-or-residual-oil'!AE17</f>
        <v>0</v>
      </c>
      <c r="AF17">
        <f>'BIFUbC-heavy-or-residual-oil'!AF17</f>
        <v>0</v>
      </c>
    </row>
    <row r="18" spans="1:33" ht="14" customHeight="1" x14ac:dyDescent="0.15">
      <c r="A18" s="49" t="s">
        <v>190</v>
      </c>
      <c r="B18">
        <f>'BIFUbC-heavy-or-residual-oil'!B18</f>
        <v>0</v>
      </c>
      <c r="C18" s="57">
        <f>'BIFUbC-heavy-or-residual-oil'!C18</f>
        <v>0</v>
      </c>
      <c r="D18" s="57">
        <f>'BIFUbC-heavy-or-residual-oil'!D18</f>
        <v>0</v>
      </c>
      <c r="E18" s="57">
        <f>'BIFUbC-heavy-or-residual-oil'!E18</f>
        <v>0</v>
      </c>
      <c r="F18" s="57">
        <f>'BIFUbC-heavy-or-residual-oil'!F18</f>
        <v>0</v>
      </c>
      <c r="G18" s="57">
        <f>'BIFUbC-heavy-or-residual-oil'!G18</f>
        <v>0</v>
      </c>
      <c r="H18" s="57">
        <f>'BIFUbC-heavy-or-residual-oil'!H18</f>
        <v>0</v>
      </c>
      <c r="I18" s="57">
        <f>'BIFUbC-heavy-or-residual-oil'!I18</f>
        <v>0</v>
      </c>
      <c r="J18" s="57">
        <f>'BIFUbC-heavy-or-residual-oil'!J18</f>
        <v>0</v>
      </c>
      <c r="K18" s="57">
        <f>'BIFUbC-heavy-or-residual-oil'!K18</f>
        <v>0</v>
      </c>
      <c r="L18" s="57">
        <f>'BIFUbC-heavy-or-residual-oil'!L18</f>
        <v>0</v>
      </c>
      <c r="M18" s="57">
        <f>'BIFUbC-heavy-or-residual-oil'!M18</f>
        <v>0</v>
      </c>
      <c r="N18" s="57">
        <f>'BIFUbC-heavy-or-residual-oil'!N18</f>
        <v>0</v>
      </c>
      <c r="O18" s="57">
        <f>'BIFUbC-heavy-or-residual-oil'!O18</f>
        <v>0</v>
      </c>
      <c r="P18" s="57">
        <f>'BIFUbC-heavy-or-residual-oil'!P18</f>
        <v>0</v>
      </c>
      <c r="Q18" s="57">
        <f>'BIFUbC-heavy-or-residual-oil'!Q18</f>
        <v>0</v>
      </c>
      <c r="R18" s="57">
        <f>'BIFUbC-heavy-or-residual-oil'!R18</f>
        <v>0</v>
      </c>
      <c r="S18" s="57">
        <f>'BIFUbC-heavy-or-residual-oil'!S18</f>
        <v>0</v>
      </c>
      <c r="T18" s="57">
        <f>'BIFUbC-heavy-or-residual-oil'!T18</f>
        <v>0</v>
      </c>
      <c r="U18" s="57">
        <f>'BIFUbC-heavy-or-residual-oil'!U18</f>
        <v>0</v>
      </c>
      <c r="V18" s="57">
        <f>'BIFUbC-heavy-or-residual-oil'!V18</f>
        <v>0</v>
      </c>
      <c r="W18" s="57">
        <f>'BIFUbC-heavy-or-residual-oil'!W18</f>
        <v>0</v>
      </c>
      <c r="X18" s="57">
        <f>'BIFUbC-heavy-or-residual-oil'!X18</f>
        <v>0</v>
      </c>
      <c r="Y18" s="57">
        <f>'BIFUbC-heavy-or-residual-oil'!Y18</f>
        <v>0</v>
      </c>
      <c r="Z18" s="57">
        <f>'BIFUbC-heavy-or-residual-oil'!Z18</f>
        <v>0</v>
      </c>
      <c r="AA18" s="57">
        <f>'BIFUbC-heavy-or-residual-oil'!AA18</f>
        <v>0</v>
      </c>
      <c r="AB18" s="57">
        <f>'BIFUbC-heavy-or-residual-oil'!AB18</f>
        <v>0</v>
      </c>
      <c r="AC18" s="57">
        <f>'BIFUbC-heavy-or-residual-oil'!AC18</f>
        <v>0</v>
      </c>
      <c r="AD18" s="57">
        <f>'BIFUbC-heavy-or-residual-oil'!AD18</f>
        <v>0</v>
      </c>
      <c r="AE18" s="57">
        <f>'BIFUbC-heavy-or-residual-oil'!AE18</f>
        <v>0</v>
      </c>
      <c r="AF18" s="57">
        <f>'BIFUbC-heavy-or-residual-oil'!AF18</f>
        <v>0</v>
      </c>
      <c r="AG18" s="31"/>
    </row>
    <row r="19" spans="1:33" ht="14" customHeight="1" x14ac:dyDescent="0.15">
      <c r="A19" s="49" t="s">
        <v>191</v>
      </c>
      <c r="B19">
        <f>'BIFUbC-heavy-or-residual-oil'!B19</f>
        <v>0</v>
      </c>
      <c r="C19">
        <f>'BIFUbC-heavy-or-residual-oil'!C19</f>
        <v>0</v>
      </c>
      <c r="D19">
        <f>'BIFUbC-heavy-or-residual-oil'!D19</f>
        <v>0</v>
      </c>
      <c r="E19">
        <f>'BIFUbC-heavy-or-residual-oil'!E19</f>
        <v>0</v>
      </c>
      <c r="F19">
        <f>'BIFUbC-heavy-or-residual-oil'!F19</f>
        <v>0</v>
      </c>
      <c r="G19">
        <f>'BIFUbC-heavy-or-residual-oil'!G19</f>
        <v>0</v>
      </c>
      <c r="H19">
        <f>'BIFUbC-heavy-or-residual-oil'!H19</f>
        <v>0</v>
      </c>
      <c r="I19">
        <f>'BIFUbC-heavy-or-residual-oil'!I19</f>
        <v>0</v>
      </c>
      <c r="J19">
        <f>'BIFUbC-heavy-or-residual-oil'!J19</f>
        <v>0</v>
      </c>
      <c r="K19">
        <f>'BIFUbC-heavy-or-residual-oil'!K19</f>
        <v>0</v>
      </c>
      <c r="L19">
        <f>'BIFUbC-heavy-or-residual-oil'!L19</f>
        <v>0</v>
      </c>
      <c r="M19">
        <f>'BIFUbC-heavy-or-residual-oil'!M19</f>
        <v>0</v>
      </c>
      <c r="N19">
        <f>'BIFUbC-heavy-or-residual-oil'!N19</f>
        <v>0</v>
      </c>
      <c r="O19">
        <f>'BIFUbC-heavy-or-residual-oil'!O19</f>
        <v>0</v>
      </c>
      <c r="P19">
        <f>'BIFUbC-heavy-or-residual-oil'!P19</f>
        <v>0</v>
      </c>
      <c r="Q19">
        <f>'BIFUbC-heavy-or-residual-oil'!Q19</f>
        <v>0</v>
      </c>
      <c r="R19">
        <f>'BIFUbC-heavy-or-residual-oil'!R19</f>
        <v>0</v>
      </c>
      <c r="S19">
        <f>'BIFUbC-heavy-or-residual-oil'!S19</f>
        <v>0</v>
      </c>
      <c r="T19">
        <f>'BIFUbC-heavy-or-residual-oil'!T19</f>
        <v>0</v>
      </c>
      <c r="U19">
        <f>'BIFUbC-heavy-or-residual-oil'!U19</f>
        <v>0</v>
      </c>
      <c r="V19">
        <f>'BIFUbC-heavy-or-residual-oil'!V19</f>
        <v>0</v>
      </c>
      <c r="W19">
        <f>'BIFUbC-heavy-or-residual-oil'!W19</f>
        <v>0</v>
      </c>
      <c r="X19">
        <f>'BIFUbC-heavy-or-residual-oil'!X19</f>
        <v>0</v>
      </c>
      <c r="Y19">
        <f>'BIFUbC-heavy-or-residual-oil'!Y19</f>
        <v>0</v>
      </c>
      <c r="Z19">
        <f>'BIFUbC-heavy-or-residual-oil'!Z19</f>
        <v>0</v>
      </c>
      <c r="AA19">
        <f>'BIFUbC-heavy-or-residual-oil'!AA19</f>
        <v>0</v>
      </c>
      <c r="AB19">
        <f>'BIFUbC-heavy-or-residual-oil'!AB19</f>
        <v>0</v>
      </c>
      <c r="AC19">
        <f>'BIFUbC-heavy-or-residual-oil'!AC19</f>
        <v>0</v>
      </c>
      <c r="AD19">
        <f>'BIFUbC-heavy-or-residual-oil'!AD19</f>
        <v>0</v>
      </c>
      <c r="AE19">
        <f>'BIFUbC-heavy-or-residual-oil'!AE19</f>
        <v>0</v>
      </c>
      <c r="AF19">
        <f>'BIFUbC-heavy-or-residual-oil'!AF19</f>
        <v>0</v>
      </c>
    </row>
    <row r="20" spans="1:33" ht="14" customHeight="1" x14ac:dyDescent="0.15">
      <c r="A20" s="49" t="s">
        <v>192</v>
      </c>
      <c r="B20">
        <f>'BIFUbC-heavy-or-residual-oil'!B20</f>
        <v>0</v>
      </c>
      <c r="C20">
        <f>'BIFUbC-heavy-or-residual-oil'!C20</f>
        <v>0</v>
      </c>
      <c r="D20">
        <f>'BIFUbC-heavy-or-residual-oil'!D20</f>
        <v>0</v>
      </c>
      <c r="E20">
        <f>'BIFUbC-heavy-or-residual-oil'!E20</f>
        <v>0</v>
      </c>
      <c r="F20">
        <f>'BIFUbC-heavy-or-residual-oil'!F20</f>
        <v>0</v>
      </c>
      <c r="G20">
        <f>'BIFUbC-heavy-or-residual-oil'!G20</f>
        <v>0</v>
      </c>
      <c r="H20">
        <f>'BIFUbC-heavy-or-residual-oil'!H20</f>
        <v>0</v>
      </c>
      <c r="I20">
        <f>'BIFUbC-heavy-or-residual-oil'!I20</f>
        <v>0</v>
      </c>
      <c r="J20">
        <f>'BIFUbC-heavy-or-residual-oil'!J20</f>
        <v>0</v>
      </c>
      <c r="K20">
        <f>'BIFUbC-heavy-or-residual-oil'!K20</f>
        <v>0</v>
      </c>
      <c r="L20">
        <f>'BIFUbC-heavy-or-residual-oil'!L20</f>
        <v>0</v>
      </c>
      <c r="M20">
        <f>'BIFUbC-heavy-or-residual-oil'!M20</f>
        <v>0</v>
      </c>
      <c r="N20">
        <f>'BIFUbC-heavy-or-residual-oil'!N20</f>
        <v>0</v>
      </c>
      <c r="O20">
        <f>'BIFUbC-heavy-or-residual-oil'!O20</f>
        <v>0</v>
      </c>
      <c r="P20">
        <f>'BIFUbC-heavy-or-residual-oil'!P20</f>
        <v>0</v>
      </c>
      <c r="Q20">
        <f>'BIFUbC-heavy-or-residual-oil'!Q20</f>
        <v>0</v>
      </c>
      <c r="R20">
        <f>'BIFUbC-heavy-or-residual-oil'!R20</f>
        <v>0</v>
      </c>
      <c r="S20">
        <f>'BIFUbC-heavy-or-residual-oil'!S20</f>
        <v>0</v>
      </c>
      <c r="T20">
        <f>'BIFUbC-heavy-or-residual-oil'!T20</f>
        <v>0</v>
      </c>
      <c r="U20">
        <f>'BIFUbC-heavy-or-residual-oil'!U20</f>
        <v>0</v>
      </c>
      <c r="V20">
        <f>'BIFUbC-heavy-or-residual-oil'!V20</f>
        <v>0</v>
      </c>
      <c r="W20">
        <f>'BIFUbC-heavy-or-residual-oil'!W20</f>
        <v>0</v>
      </c>
      <c r="X20">
        <f>'BIFUbC-heavy-or-residual-oil'!X20</f>
        <v>0</v>
      </c>
      <c r="Y20">
        <f>'BIFUbC-heavy-or-residual-oil'!Y20</f>
        <v>0</v>
      </c>
      <c r="Z20">
        <f>'BIFUbC-heavy-or-residual-oil'!Z20</f>
        <v>0</v>
      </c>
      <c r="AA20">
        <f>'BIFUbC-heavy-or-residual-oil'!AA20</f>
        <v>0</v>
      </c>
      <c r="AB20">
        <f>'BIFUbC-heavy-or-residual-oil'!AB20</f>
        <v>0</v>
      </c>
      <c r="AC20">
        <f>'BIFUbC-heavy-or-residual-oil'!AC20</f>
        <v>0</v>
      </c>
      <c r="AD20">
        <f>'BIFUbC-heavy-or-residual-oil'!AD20</f>
        <v>0</v>
      </c>
      <c r="AE20">
        <f>'BIFUbC-heavy-or-residual-oil'!AE20</f>
        <v>0</v>
      </c>
      <c r="AF20">
        <f>'BIFUbC-heavy-or-residual-oil'!AF20</f>
        <v>0</v>
      </c>
      <c r="AG20" s="58"/>
    </row>
    <row r="21" spans="1:33" ht="14" customHeight="1" x14ac:dyDescent="0.15">
      <c r="A21" s="49" t="s">
        <v>193</v>
      </c>
      <c r="B21">
        <f>'BIFUbC-heavy-or-residual-oil'!B21</f>
        <v>0</v>
      </c>
      <c r="C21">
        <f>'BIFUbC-heavy-or-residual-oil'!C21</f>
        <v>0</v>
      </c>
      <c r="D21">
        <f>'BIFUbC-heavy-or-residual-oil'!D21</f>
        <v>0</v>
      </c>
      <c r="E21">
        <f>'BIFUbC-heavy-or-residual-oil'!E21</f>
        <v>0</v>
      </c>
      <c r="F21">
        <f>'BIFUbC-heavy-or-residual-oil'!F21</f>
        <v>0</v>
      </c>
      <c r="G21">
        <f>'BIFUbC-heavy-or-residual-oil'!G21</f>
        <v>0</v>
      </c>
      <c r="H21">
        <f>'BIFUbC-heavy-or-residual-oil'!H21</f>
        <v>0</v>
      </c>
      <c r="I21">
        <f>'BIFUbC-heavy-or-residual-oil'!I21</f>
        <v>0</v>
      </c>
      <c r="J21">
        <f>'BIFUbC-heavy-or-residual-oil'!J21</f>
        <v>0</v>
      </c>
      <c r="K21">
        <f>'BIFUbC-heavy-or-residual-oil'!K21</f>
        <v>0</v>
      </c>
      <c r="L21">
        <f>'BIFUbC-heavy-or-residual-oil'!L21</f>
        <v>0</v>
      </c>
      <c r="M21">
        <f>'BIFUbC-heavy-or-residual-oil'!M21</f>
        <v>0</v>
      </c>
      <c r="N21">
        <f>'BIFUbC-heavy-or-residual-oil'!N21</f>
        <v>0</v>
      </c>
      <c r="O21">
        <f>'BIFUbC-heavy-or-residual-oil'!O21</f>
        <v>0</v>
      </c>
      <c r="P21">
        <f>'BIFUbC-heavy-or-residual-oil'!P21</f>
        <v>0</v>
      </c>
      <c r="Q21">
        <f>'BIFUbC-heavy-or-residual-oil'!Q21</f>
        <v>0</v>
      </c>
      <c r="R21">
        <f>'BIFUbC-heavy-or-residual-oil'!R21</f>
        <v>0</v>
      </c>
      <c r="S21">
        <f>'BIFUbC-heavy-or-residual-oil'!S21</f>
        <v>0</v>
      </c>
      <c r="T21">
        <f>'BIFUbC-heavy-or-residual-oil'!T21</f>
        <v>0</v>
      </c>
      <c r="U21">
        <f>'BIFUbC-heavy-or-residual-oil'!U21</f>
        <v>0</v>
      </c>
      <c r="V21">
        <f>'BIFUbC-heavy-or-residual-oil'!V21</f>
        <v>0</v>
      </c>
      <c r="W21">
        <f>'BIFUbC-heavy-or-residual-oil'!W21</f>
        <v>0</v>
      </c>
      <c r="X21">
        <f>'BIFUbC-heavy-or-residual-oil'!X21</f>
        <v>0</v>
      </c>
      <c r="Y21">
        <f>'BIFUbC-heavy-or-residual-oil'!Y21</f>
        <v>0</v>
      </c>
      <c r="Z21">
        <f>'BIFUbC-heavy-or-residual-oil'!Z21</f>
        <v>0</v>
      </c>
      <c r="AA21">
        <f>'BIFUbC-heavy-or-residual-oil'!AA21</f>
        <v>0</v>
      </c>
      <c r="AB21">
        <f>'BIFUbC-heavy-or-residual-oil'!AB21</f>
        <v>0</v>
      </c>
      <c r="AC21">
        <f>'BIFUbC-heavy-or-residual-oil'!AC21</f>
        <v>0</v>
      </c>
      <c r="AD21">
        <f>'BIFUbC-heavy-or-residual-oil'!AD21</f>
        <v>0</v>
      </c>
      <c r="AE21">
        <f>'BIFUbC-heavy-or-residual-oil'!AE21</f>
        <v>0</v>
      </c>
      <c r="AF21">
        <f>'BIFUbC-heavy-or-residual-oil'!AF21</f>
        <v>0</v>
      </c>
    </row>
    <row r="22" spans="1:33" ht="14" customHeight="1" x14ac:dyDescent="0.15">
      <c r="A22" s="49" t="s">
        <v>194</v>
      </c>
      <c r="B22">
        <f>'BIFUbC-heavy-or-residual-oil'!B22</f>
        <v>0</v>
      </c>
      <c r="C22">
        <f>'BIFUbC-heavy-or-residual-oil'!C22</f>
        <v>0</v>
      </c>
      <c r="D22">
        <f>'BIFUbC-heavy-or-residual-oil'!D22</f>
        <v>0</v>
      </c>
      <c r="E22">
        <f>'BIFUbC-heavy-or-residual-oil'!E22</f>
        <v>0</v>
      </c>
      <c r="F22">
        <f>'BIFUbC-heavy-or-residual-oil'!F22</f>
        <v>0</v>
      </c>
      <c r="G22">
        <f>'BIFUbC-heavy-or-residual-oil'!G22</f>
        <v>0</v>
      </c>
      <c r="H22">
        <f>'BIFUbC-heavy-or-residual-oil'!H22</f>
        <v>0</v>
      </c>
      <c r="I22">
        <f>'BIFUbC-heavy-or-residual-oil'!I22</f>
        <v>0</v>
      </c>
      <c r="J22">
        <f>'BIFUbC-heavy-or-residual-oil'!J22</f>
        <v>0</v>
      </c>
      <c r="K22">
        <f>'BIFUbC-heavy-or-residual-oil'!K22</f>
        <v>0</v>
      </c>
      <c r="L22">
        <f>'BIFUbC-heavy-or-residual-oil'!L22</f>
        <v>0</v>
      </c>
      <c r="M22">
        <f>'BIFUbC-heavy-or-residual-oil'!M22</f>
        <v>0</v>
      </c>
      <c r="N22">
        <f>'BIFUbC-heavy-or-residual-oil'!N22</f>
        <v>0</v>
      </c>
      <c r="O22">
        <f>'BIFUbC-heavy-or-residual-oil'!O22</f>
        <v>0</v>
      </c>
      <c r="P22">
        <f>'BIFUbC-heavy-or-residual-oil'!P22</f>
        <v>0</v>
      </c>
      <c r="Q22">
        <f>'BIFUbC-heavy-or-residual-oil'!Q22</f>
        <v>0</v>
      </c>
      <c r="R22">
        <f>'BIFUbC-heavy-or-residual-oil'!R22</f>
        <v>0</v>
      </c>
      <c r="S22">
        <f>'BIFUbC-heavy-or-residual-oil'!S22</f>
        <v>0</v>
      </c>
      <c r="T22">
        <f>'BIFUbC-heavy-or-residual-oil'!T22</f>
        <v>0</v>
      </c>
      <c r="U22">
        <f>'BIFUbC-heavy-or-residual-oil'!U22</f>
        <v>0</v>
      </c>
      <c r="V22">
        <f>'BIFUbC-heavy-or-residual-oil'!V22</f>
        <v>0</v>
      </c>
      <c r="W22">
        <f>'BIFUbC-heavy-or-residual-oil'!W22</f>
        <v>0</v>
      </c>
      <c r="X22">
        <f>'BIFUbC-heavy-or-residual-oil'!X22</f>
        <v>0</v>
      </c>
      <c r="Y22">
        <f>'BIFUbC-heavy-or-residual-oil'!Y22</f>
        <v>0</v>
      </c>
      <c r="Z22">
        <f>'BIFUbC-heavy-or-residual-oil'!Z22</f>
        <v>0</v>
      </c>
      <c r="AA22">
        <f>'BIFUbC-heavy-or-residual-oil'!AA22</f>
        <v>0</v>
      </c>
      <c r="AB22">
        <f>'BIFUbC-heavy-or-residual-oil'!AB22</f>
        <v>0</v>
      </c>
      <c r="AC22">
        <f>'BIFUbC-heavy-or-residual-oil'!AC22</f>
        <v>0</v>
      </c>
      <c r="AD22">
        <f>'BIFUbC-heavy-or-residual-oil'!AD22</f>
        <v>0</v>
      </c>
      <c r="AE22">
        <f>'BIFUbC-heavy-or-residual-oil'!AE22</f>
        <v>0</v>
      </c>
      <c r="AF22">
        <f>'BIFUbC-heavy-or-residual-oil'!AF22</f>
        <v>0</v>
      </c>
    </row>
    <row r="23" spans="1:33" ht="14" customHeight="1" x14ac:dyDescent="0.15">
      <c r="A23" s="49" t="s">
        <v>195</v>
      </c>
      <c r="B23">
        <f>'BIFUbC-heavy-or-residual-oil'!B23</f>
        <v>0</v>
      </c>
      <c r="C23">
        <f>'BIFUbC-heavy-or-residual-oil'!C23</f>
        <v>0</v>
      </c>
      <c r="D23">
        <f>'BIFUbC-heavy-or-residual-oil'!D23</f>
        <v>0</v>
      </c>
      <c r="E23">
        <f>'BIFUbC-heavy-or-residual-oil'!E23</f>
        <v>0</v>
      </c>
      <c r="F23">
        <f>'BIFUbC-heavy-or-residual-oil'!F23</f>
        <v>0</v>
      </c>
      <c r="G23">
        <f>'BIFUbC-heavy-or-residual-oil'!G23</f>
        <v>0</v>
      </c>
      <c r="H23">
        <f>'BIFUbC-heavy-or-residual-oil'!H23</f>
        <v>0</v>
      </c>
      <c r="I23">
        <f>'BIFUbC-heavy-or-residual-oil'!I23</f>
        <v>0</v>
      </c>
      <c r="J23">
        <f>'BIFUbC-heavy-or-residual-oil'!J23</f>
        <v>0</v>
      </c>
      <c r="K23">
        <f>'BIFUbC-heavy-or-residual-oil'!K23</f>
        <v>0</v>
      </c>
      <c r="L23">
        <f>'BIFUbC-heavy-or-residual-oil'!L23</f>
        <v>0</v>
      </c>
      <c r="M23">
        <f>'BIFUbC-heavy-or-residual-oil'!M23</f>
        <v>0</v>
      </c>
      <c r="N23">
        <f>'BIFUbC-heavy-or-residual-oil'!N23</f>
        <v>0</v>
      </c>
      <c r="O23">
        <f>'BIFUbC-heavy-or-residual-oil'!O23</f>
        <v>0</v>
      </c>
      <c r="P23">
        <f>'BIFUbC-heavy-or-residual-oil'!P23</f>
        <v>0</v>
      </c>
      <c r="Q23">
        <f>'BIFUbC-heavy-or-residual-oil'!Q23</f>
        <v>0</v>
      </c>
      <c r="R23">
        <f>'BIFUbC-heavy-or-residual-oil'!R23</f>
        <v>0</v>
      </c>
      <c r="S23">
        <f>'BIFUbC-heavy-or-residual-oil'!S23</f>
        <v>0</v>
      </c>
      <c r="T23">
        <f>'BIFUbC-heavy-or-residual-oil'!T23</f>
        <v>0</v>
      </c>
      <c r="U23">
        <f>'BIFUbC-heavy-or-residual-oil'!U23</f>
        <v>0</v>
      </c>
      <c r="V23">
        <f>'BIFUbC-heavy-or-residual-oil'!V23</f>
        <v>0</v>
      </c>
      <c r="W23">
        <f>'BIFUbC-heavy-or-residual-oil'!W23</f>
        <v>0</v>
      </c>
      <c r="X23">
        <f>'BIFUbC-heavy-or-residual-oil'!X23</f>
        <v>0</v>
      </c>
      <c r="Y23">
        <f>'BIFUbC-heavy-or-residual-oil'!Y23</f>
        <v>0</v>
      </c>
      <c r="Z23">
        <f>'BIFUbC-heavy-or-residual-oil'!Z23</f>
        <v>0</v>
      </c>
      <c r="AA23">
        <f>'BIFUbC-heavy-or-residual-oil'!AA23</f>
        <v>0</v>
      </c>
      <c r="AB23">
        <f>'BIFUbC-heavy-or-residual-oil'!AB23</f>
        <v>0</v>
      </c>
      <c r="AC23">
        <f>'BIFUbC-heavy-or-residual-oil'!AC23</f>
        <v>0</v>
      </c>
      <c r="AD23">
        <f>'BIFUbC-heavy-or-residual-oil'!AD23</f>
        <v>0</v>
      </c>
      <c r="AE23">
        <f>'BIFUbC-heavy-or-residual-oil'!AE23</f>
        <v>0</v>
      </c>
      <c r="AF23">
        <f>'BIFUbC-heavy-or-residual-oil'!AF23</f>
        <v>0</v>
      </c>
    </row>
    <row r="24" spans="1:33" ht="14" customHeight="1" x14ac:dyDescent="0.15">
      <c r="A24" s="49" t="s">
        <v>196</v>
      </c>
      <c r="B24">
        <f>'BIFUbC-heavy-or-residual-oil'!B24</f>
        <v>0</v>
      </c>
      <c r="C24">
        <f>'BIFUbC-heavy-or-residual-oil'!C24</f>
        <v>0</v>
      </c>
      <c r="D24">
        <f>'BIFUbC-heavy-or-residual-oil'!D24</f>
        <v>0</v>
      </c>
      <c r="E24">
        <f>'BIFUbC-heavy-or-residual-oil'!E24</f>
        <v>0</v>
      </c>
      <c r="F24">
        <f>'BIFUbC-heavy-or-residual-oil'!F24</f>
        <v>0</v>
      </c>
      <c r="G24">
        <f>'BIFUbC-heavy-or-residual-oil'!G24</f>
        <v>0</v>
      </c>
      <c r="H24">
        <f>'BIFUbC-heavy-or-residual-oil'!H24</f>
        <v>0</v>
      </c>
      <c r="I24">
        <f>'BIFUbC-heavy-or-residual-oil'!I24</f>
        <v>0</v>
      </c>
      <c r="J24">
        <f>'BIFUbC-heavy-or-residual-oil'!J24</f>
        <v>0</v>
      </c>
      <c r="K24">
        <f>'BIFUbC-heavy-or-residual-oil'!K24</f>
        <v>0</v>
      </c>
      <c r="L24">
        <f>'BIFUbC-heavy-or-residual-oil'!L24</f>
        <v>0</v>
      </c>
      <c r="M24">
        <f>'BIFUbC-heavy-or-residual-oil'!M24</f>
        <v>0</v>
      </c>
      <c r="N24">
        <f>'BIFUbC-heavy-or-residual-oil'!N24</f>
        <v>0</v>
      </c>
      <c r="O24">
        <f>'BIFUbC-heavy-or-residual-oil'!O24</f>
        <v>0</v>
      </c>
      <c r="P24">
        <f>'BIFUbC-heavy-or-residual-oil'!P24</f>
        <v>0</v>
      </c>
      <c r="Q24">
        <f>'BIFUbC-heavy-or-residual-oil'!Q24</f>
        <v>0</v>
      </c>
      <c r="R24">
        <f>'BIFUbC-heavy-or-residual-oil'!R24</f>
        <v>0</v>
      </c>
      <c r="S24">
        <f>'BIFUbC-heavy-or-residual-oil'!S24</f>
        <v>0</v>
      </c>
      <c r="T24">
        <f>'BIFUbC-heavy-or-residual-oil'!T24</f>
        <v>0</v>
      </c>
      <c r="U24">
        <f>'BIFUbC-heavy-or-residual-oil'!U24</f>
        <v>0</v>
      </c>
      <c r="V24">
        <f>'BIFUbC-heavy-or-residual-oil'!V24</f>
        <v>0</v>
      </c>
      <c r="W24">
        <f>'BIFUbC-heavy-or-residual-oil'!W24</f>
        <v>0</v>
      </c>
      <c r="X24">
        <f>'BIFUbC-heavy-or-residual-oil'!X24</f>
        <v>0</v>
      </c>
      <c r="Y24">
        <f>'BIFUbC-heavy-or-residual-oil'!Y24</f>
        <v>0</v>
      </c>
      <c r="Z24">
        <f>'BIFUbC-heavy-or-residual-oil'!Z24</f>
        <v>0</v>
      </c>
      <c r="AA24">
        <f>'BIFUbC-heavy-or-residual-oil'!AA24</f>
        <v>0</v>
      </c>
      <c r="AB24">
        <f>'BIFUbC-heavy-or-residual-oil'!AB24</f>
        <v>0</v>
      </c>
      <c r="AC24">
        <f>'BIFUbC-heavy-or-residual-oil'!AC24</f>
        <v>0</v>
      </c>
      <c r="AD24">
        <f>'BIFUbC-heavy-or-residual-oil'!AD24</f>
        <v>0</v>
      </c>
      <c r="AE24">
        <f>'BIFUbC-heavy-or-residual-oil'!AE24</f>
        <v>0</v>
      </c>
      <c r="AF24">
        <f>'BIFUbC-heavy-or-residual-oil'!AF24</f>
        <v>0</v>
      </c>
    </row>
    <row r="25" spans="1:33" ht="14" customHeight="1" x14ac:dyDescent="0.15">
      <c r="A25" s="49" t="s">
        <v>197</v>
      </c>
      <c r="B25">
        <f>'BIFUbC-heavy-or-residual-oil'!B25</f>
        <v>0</v>
      </c>
      <c r="C25">
        <f>'BIFUbC-heavy-or-residual-oil'!C25</f>
        <v>0</v>
      </c>
      <c r="D25">
        <f>'BIFUbC-heavy-or-residual-oil'!D25</f>
        <v>0</v>
      </c>
      <c r="E25">
        <f>'BIFUbC-heavy-or-residual-oil'!E25</f>
        <v>0</v>
      </c>
      <c r="F25">
        <f>'BIFUbC-heavy-or-residual-oil'!F25</f>
        <v>0</v>
      </c>
      <c r="G25">
        <f>'BIFUbC-heavy-or-residual-oil'!G25</f>
        <v>0</v>
      </c>
      <c r="H25">
        <f>'BIFUbC-heavy-or-residual-oil'!H25</f>
        <v>0</v>
      </c>
      <c r="I25">
        <f>'BIFUbC-heavy-or-residual-oil'!I25</f>
        <v>0</v>
      </c>
      <c r="J25">
        <f>'BIFUbC-heavy-or-residual-oil'!J25</f>
        <v>0</v>
      </c>
      <c r="K25">
        <f>'BIFUbC-heavy-or-residual-oil'!K25</f>
        <v>0</v>
      </c>
      <c r="L25">
        <f>'BIFUbC-heavy-or-residual-oil'!L25</f>
        <v>0</v>
      </c>
      <c r="M25">
        <f>'BIFUbC-heavy-or-residual-oil'!M25</f>
        <v>0</v>
      </c>
      <c r="N25">
        <f>'BIFUbC-heavy-or-residual-oil'!N25</f>
        <v>0</v>
      </c>
      <c r="O25">
        <f>'BIFUbC-heavy-or-residual-oil'!O25</f>
        <v>0</v>
      </c>
      <c r="P25">
        <f>'BIFUbC-heavy-or-residual-oil'!P25</f>
        <v>0</v>
      </c>
      <c r="Q25">
        <f>'BIFUbC-heavy-or-residual-oil'!Q25</f>
        <v>0</v>
      </c>
      <c r="R25">
        <f>'BIFUbC-heavy-or-residual-oil'!R25</f>
        <v>0</v>
      </c>
      <c r="S25">
        <f>'BIFUbC-heavy-or-residual-oil'!S25</f>
        <v>0</v>
      </c>
      <c r="T25">
        <f>'BIFUbC-heavy-or-residual-oil'!T25</f>
        <v>0</v>
      </c>
      <c r="U25">
        <f>'BIFUbC-heavy-or-residual-oil'!U25</f>
        <v>0</v>
      </c>
      <c r="V25">
        <f>'BIFUbC-heavy-or-residual-oil'!V25</f>
        <v>0</v>
      </c>
      <c r="W25">
        <f>'BIFUbC-heavy-or-residual-oil'!W25</f>
        <v>0</v>
      </c>
      <c r="X25">
        <f>'BIFUbC-heavy-or-residual-oil'!X25</f>
        <v>0</v>
      </c>
      <c r="Y25">
        <f>'BIFUbC-heavy-or-residual-oil'!Y25</f>
        <v>0</v>
      </c>
      <c r="Z25">
        <f>'BIFUbC-heavy-or-residual-oil'!Z25</f>
        <v>0</v>
      </c>
      <c r="AA25">
        <f>'BIFUbC-heavy-or-residual-oil'!AA25</f>
        <v>0</v>
      </c>
      <c r="AB25">
        <f>'BIFUbC-heavy-or-residual-oil'!AB25</f>
        <v>0</v>
      </c>
      <c r="AC25">
        <f>'BIFUbC-heavy-or-residual-oil'!AC25</f>
        <v>0</v>
      </c>
      <c r="AD25">
        <f>'BIFUbC-heavy-or-residual-oil'!AD25</f>
        <v>0</v>
      </c>
      <c r="AE25">
        <f>'BIFUbC-heavy-or-residual-oil'!AE25</f>
        <v>0</v>
      </c>
      <c r="AF25">
        <f>'BIFUbC-heavy-or-residual-oil'!AF25</f>
        <v>0</v>
      </c>
    </row>
    <row r="26" spans="1:33" ht="14" customHeight="1" x14ac:dyDescent="0.15">
      <c r="A26" s="49" t="s">
        <v>198</v>
      </c>
      <c r="B26">
        <f>'BIFUbC-heavy-or-residual-oil'!B26</f>
        <v>0</v>
      </c>
      <c r="C26">
        <f>'BIFUbC-heavy-or-residual-oil'!C26</f>
        <v>0</v>
      </c>
      <c r="D26">
        <f>'BIFUbC-heavy-or-residual-oil'!D26</f>
        <v>0</v>
      </c>
      <c r="E26">
        <f>'BIFUbC-heavy-or-residual-oil'!E26</f>
        <v>0</v>
      </c>
      <c r="F26">
        <f>'BIFUbC-heavy-or-residual-oil'!F26</f>
        <v>0</v>
      </c>
      <c r="G26">
        <f>'BIFUbC-heavy-or-residual-oil'!G26</f>
        <v>0</v>
      </c>
      <c r="H26">
        <f>'BIFUbC-heavy-or-residual-oil'!H26</f>
        <v>0</v>
      </c>
      <c r="I26">
        <f>'BIFUbC-heavy-or-residual-oil'!I26</f>
        <v>0</v>
      </c>
      <c r="J26">
        <f>'BIFUbC-heavy-or-residual-oil'!J26</f>
        <v>0</v>
      </c>
      <c r="K26">
        <f>'BIFUbC-heavy-or-residual-oil'!K26</f>
        <v>0</v>
      </c>
      <c r="L26">
        <f>'BIFUbC-heavy-or-residual-oil'!L26</f>
        <v>0</v>
      </c>
      <c r="M26">
        <f>'BIFUbC-heavy-or-residual-oil'!M26</f>
        <v>0</v>
      </c>
      <c r="N26">
        <f>'BIFUbC-heavy-or-residual-oil'!N26</f>
        <v>0</v>
      </c>
      <c r="O26">
        <f>'BIFUbC-heavy-or-residual-oil'!O26</f>
        <v>0</v>
      </c>
      <c r="P26">
        <f>'BIFUbC-heavy-or-residual-oil'!P26</f>
        <v>0</v>
      </c>
      <c r="Q26">
        <f>'BIFUbC-heavy-or-residual-oil'!Q26</f>
        <v>0</v>
      </c>
      <c r="R26">
        <f>'BIFUbC-heavy-or-residual-oil'!R26</f>
        <v>0</v>
      </c>
      <c r="S26">
        <f>'BIFUbC-heavy-or-residual-oil'!S26</f>
        <v>0</v>
      </c>
      <c r="T26">
        <f>'BIFUbC-heavy-or-residual-oil'!T26</f>
        <v>0</v>
      </c>
      <c r="U26">
        <f>'BIFUbC-heavy-or-residual-oil'!U26</f>
        <v>0</v>
      </c>
      <c r="V26">
        <f>'BIFUbC-heavy-or-residual-oil'!V26</f>
        <v>0</v>
      </c>
      <c r="W26">
        <f>'BIFUbC-heavy-or-residual-oil'!W26</f>
        <v>0</v>
      </c>
      <c r="X26">
        <f>'BIFUbC-heavy-or-residual-oil'!X26</f>
        <v>0</v>
      </c>
      <c r="Y26">
        <f>'BIFUbC-heavy-or-residual-oil'!Y26</f>
        <v>0</v>
      </c>
      <c r="Z26">
        <f>'BIFUbC-heavy-or-residual-oil'!Z26</f>
        <v>0</v>
      </c>
      <c r="AA26">
        <f>'BIFUbC-heavy-or-residual-oil'!AA26</f>
        <v>0</v>
      </c>
      <c r="AB26">
        <f>'BIFUbC-heavy-or-residual-oil'!AB26</f>
        <v>0</v>
      </c>
      <c r="AC26">
        <f>'BIFUbC-heavy-or-residual-oil'!AC26</f>
        <v>0</v>
      </c>
      <c r="AD26">
        <f>'BIFUbC-heavy-or-residual-oil'!AD26</f>
        <v>0</v>
      </c>
      <c r="AE26">
        <f>'BIFUbC-heavy-or-residual-oil'!AE26</f>
        <v>0</v>
      </c>
      <c r="AF26">
        <f>'BIFUbC-heavy-or-residual-oil'!AF26</f>
        <v>0</v>
      </c>
    </row>
    <row r="27" spans="1:33" ht="14" customHeight="1" x14ac:dyDescent="0.15"/>
    <row r="28" spans="1:33" ht="14.5" customHeight="1" x14ac:dyDescent="0.2">
      <c r="A28" s="30"/>
    </row>
    <row r="29" spans="1:33" ht="14" customHeight="1" x14ac:dyDescent="0.15"/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AI1000"/>
  <sheetViews>
    <sheetView workbookViewId="0">
      <selection activeCell="B1" sqref="B1:AF1"/>
    </sheetView>
  </sheetViews>
  <sheetFormatPr baseColWidth="10" defaultColWidth="8.83203125" defaultRowHeight="15" customHeight="1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39" width="8.83203125" style="49" customWidth="1"/>
    <col min="40" max="16384" width="8.83203125" style="49"/>
  </cols>
  <sheetData>
    <row r="1" spans="1:35" ht="14.5" customHeight="1" x14ac:dyDescent="0.2">
      <c r="A1" s="29" t="s">
        <v>175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176</v>
      </c>
      <c r="B2">
        <v>1074243242407.65</v>
      </c>
      <c r="C2" s="58">
        <v>1119939286991.74</v>
      </c>
      <c r="D2" s="58">
        <v>1165145633403.686</v>
      </c>
      <c r="E2" s="58">
        <v>1197666546252.3259</v>
      </c>
      <c r="F2" s="58">
        <v>1222727941819.2109</v>
      </c>
      <c r="G2" s="58">
        <v>1248947717932.4761</v>
      </c>
      <c r="H2" s="58">
        <v>1273591260917.458</v>
      </c>
      <c r="I2" s="58">
        <v>1297642144187.645</v>
      </c>
      <c r="J2" s="58">
        <v>1317217060038.3669</v>
      </c>
      <c r="K2" s="58">
        <v>1337079212588.1521</v>
      </c>
      <c r="L2" s="58">
        <v>1357983910200.1819</v>
      </c>
      <c r="M2" s="58">
        <v>1379340712361.5549</v>
      </c>
      <c r="N2" s="58">
        <v>1398478813878.293</v>
      </c>
      <c r="O2" s="58">
        <v>1418024832978.498</v>
      </c>
      <c r="P2" s="58">
        <v>1439608083700.5959</v>
      </c>
      <c r="Q2" s="58">
        <v>1461134462018.97</v>
      </c>
      <c r="R2" s="58">
        <v>1482312537028.665</v>
      </c>
      <c r="S2" s="58">
        <v>1503190432851.0371</v>
      </c>
      <c r="T2" s="58">
        <v>1524179455850.825</v>
      </c>
      <c r="U2" s="58">
        <v>1545507498355.2351</v>
      </c>
      <c r="V2" s="58">
        <v>1566825340242.449</v>
      </c>
      <c r="W2" s="58">
        <v>1588644841714.3269</v>
      </c>
      <c r="X2" s="58">
        <v>1610887820887.9641</v>
      </c>
      <c r="Y2" s="58">
        <v>1633171456868.4819</v>
      </c>
      <c r="Z2" s="58">
        <v>1655948651061.501</v>
      </c>
      <c r="AA2" s="58">
        <v>1679216387408.853</v>
      </c>
      <c r="AB2" s="58">
        <v>1702584664740.804</v>
      </c>
      <c r="AC2" s="58">
        <v>1726260974150.1741</v>
      </c>
      <c r="AD2" s="58">
        <v>1750611912366.6509</v>
      </c>
      <c r="AE2" s="58">
        <v>1775436795849.1699</v>
      </c>
      <c r="AF2" s="58">
        <v>1800808575504.7461</v>
      </c>
      <c r="AG2" s="58"/>
    </row>
    <row r="3" spans="1:35" ht="14" customHeight="1" x14ac:dyDescent="0.15">
      <c r="A3" s="49" t="s">
        <v>177</v>
      </c>
      <c r="B3">
        <v>2084439124178.4399</v>
      </c>
      <c r="C3">
        <v>1973535272187.781</v>
      </c>
      <c r="D3">
        <v>2082063171878.958</v>
      </c>
      <c r="E3">
        <v>2168129084863.5181</v>
      </c>
      <c r="F3">
        <v>2212125163132.5498</v>
      </c>
      <c r="G3">
        <v>2255503034805.397</v>
      </c>
      <c r="H3">
        <v>2277365624104.0542</v>
      </c>
      <c r="I3">
        <v>2281212116628.0552</v>
      </c>
      <c r="J3">
        <v>2292374354955.9131</v>
      </c>
      <c r="K3">
        <v>2306196868790.7432</v>
      </c>
      <c r="L3">
        <v>2324916435970.9438</v>
      </c>
      <c r="M3">
        <v>2339252460942.0278</v>
      </c>
      <c r="N3">
        <v>2339999293968.9189</v>
      </c>
      <c r="O3">
        <v>2349151878789.1528</v>
      </c>
      <c r="P3">
        <v>2357252867606.0742</v>
      </c>
      <c r="Q3">
        <v>2354910568868.5459</v>
      </c>
      <c r="R3">
        <v>2350880930331.563</v>
      </c>
      <c r="S3">
        <v>2352513351360.937</v>
      </c>
      <c r="T3">
        <v>2354470772158.811</v>
      </c>
      <c r="U3">
        <v>2356532252422.4819</v>
      </c>
      <c r="V3">
        <v>2354958058685.8691</v>
      </c>
      <c r="W3">
        <v>2355735663003.4268</v>
      </c>
      <c r="X3">
        <v>2369742351267.2861</v>
      </c>
      <c r="Y3">
        <v>2388864550095.7388</v>
      </c>
      <c r="Z3">
        <v>2402446103344.4238</v>
      </c>
      <c r="AA3">
        <v>2404421277850.897</v>
      </c>
      <c r="AB3">
        <v>2413366555646.9419</v>
      </c>
      <c r="AC3">
        <v>2421538363087.3018</v>
      </c>
      <c r="AD3">
        <v>2428996585109.022</v>
      </c>
      <c r="AE3">
        <v>2437416579111.4341</v>
      </c>
      <c r="AF3">
        <v>2440199499997.8931</v>
      </c>
    </row>
    <row r="4" spans="1:35" ht="14" customHeight="1" x14ac:dyDescent="0.15">
      <c r="A4" s="49" t="s">
        <v>135</v>
      </c>
      <c r="B4">
        <v>8979220090687.0176</v>
      </c>
      <c r="C4">
        <v>8501475221874.1182</v>
      </c>
      <c r="D4">
        <v>8968985107868.5879</v>
      </c>
      <c r="E4">
        <v>9339734613589.3984</v>
      </c>
      <c r="F4">
        <v>9529258243865.9336</v>
      </c>
      <c r="G4">
        <v>9716118801364.6289</v>
      </c>
      <c r="H4">
        <v>9810297133937.5742</v>
      </c>
      <c r="I4">
        <v>9826866820501.9648</v>
      </c>
      <c r="J4">
        <v>9874950831921.6035</v>
      </c>
      <c r="K4">
        <v>9934494616381.3281</v>
      </c>
      <c r="L4">
        <v>10015133629420.23</v>
      </c>
      <c r="M4">
        <v>10076889485922.73</v>
      </c>
      <c r="N4">
        <v>10080106647816.141</v>
      </c>
      <c r="O4">
        <v>10119533596075.881</v>
      </c>
      <c r="P4">
        <v>10154430543027.02</v>
      </c>
      <c r="Q4">
        <v>10144340530976.08</v>
      </c>
      <c r="R4">
        <v>10126981899155.289</v>
      </c>
      <c r="S4">
        <v>10134013943187.359</v>
      </c>
      <c r="T4">
        <v>10142446001456.811</v>
      </c>
      <c r="U4">
        <v>10151326320764.49</v>
      </c>
      <c r="V4">
        <v>10144545104722.98</v>
      </c>
      <c r="W4">
        <v>10147894821310.92</v>
      </c>
      <c r="X4">
        <v>10208231981175.16</v>
      </c>
      <c r="Y4">
        <v>10290605426341.73</v>
      </c>
      <c r="Z4">
        <v>10349111215442.859</v>
      </c>
      <c r="AA4">
        <v>10357619752058.5</v>
      </c>
      <c r="AB4">
        <v>10396153675727.141</v>
      </c>
      <c r="AC4">
        <v>10431355690837.381</v>
      </c>
      <c r="AD4">
        <v>10463483766079.029</v>
      </c>
      <c r="AE4">
        <v>10499754904167.42</v>
      </c>
      <c r="AF4">
        <v>10511743001514.381</v>
      </c>
    </row>
    <row r="5" spans="1:35" ht="14" customHeight="1" x14ac:dyDescent="0.15">
      <c r="A5" s="49" t="s">
        <v>178</v>
      </c>
      <c r="B5">
        <v>4774775544050.4307</v>
      </c>
      <c r="C5">
        <v>4520730705761.041</v>
      </c>
      <c r="D5">
        <v>4769333006150.5186</v>
      </c>
      <c r="E5">
        <v>4966482163316.2461</v>
      </c>
      <c r="F5">
        <v>5067262942239.6426</v>
      </c>
      <c r="G5">
        <v>5166627609892.4355</v>
      </c>
      <c r="H5">
        <v>5216707727609.4688</v>
      </c>
      <c r="I5">
        <v>5225518797321.6689</v>
      </c>
      <c r="J5">
        <v>5251087873418.2051</v>
      </c>
      <c r="K5">
        <v>5282750779880.8037</v>
      </c>
      <c r="L5">
        <v>5325631250953.5508</v>
      </c>
      <c r="M5">
        <v>5358470445265.7422</v>
      </c>
      <c r="N5">
        <v>5360181198067.7451</v>
      </c>
      <c r="O5">
        <v>5381146808268.3877</v>
      </c>
      <c r="P5">
        <v>5399703552304.2217</v>
      </c>
      <c r="Q5">
        <v>5394338103825.0234</v>
      </c>
      <c r="R5">
        <v>5385107505860.0518</v>
      </c>
      <c r="S5">
        <v>5388846854214.3555</v>
      </c>
      <c r="T5">
        <v>5393330671873.8369</v>
      </c>
      <c r="U5">
        <v>5398052856097.5674</v>
      </c>
      <c r="V5">
        <v>5394446887629.6035</v>
      </c>
      <c r="W5">
        <v>5396228127501.4502</v>
      </c>
      <c r="X5">
        <v>5428312917985.2061</v>
      </c>
      <c r="Y5">
        <v>5472115687879.2686</v>
      </c>
      <c r="Z5">
        <v>5503226631609.8037</v>
      </c>
      <c r="AA5">
        <v>5507751117270.8848</v>
      </c>
      <c r="AB5">
        <v>5528241854160.1797</v>
      </c>
      <c r="AC5">
        <v>5546960820746.5977</v>
      </c>
      <c r="AD5">
        <v>5564045194043.1523</v>
      </c>
      <c r="AE5">
        <v>5583332675734.2354</v>
      </c>
      <c r="AF5">
        <v>5589707446978.7178</v>
      </c>
    </row>
    <row r="6" spans="1:35" ht="14" customHeight="1" x14ac:dyDescent="0.15">
      <c r="A6" s="49" t="s">
        <v>179</v>
      </c>
      <c r="B6">
        <v>1399630057742.325</v>
      </c>
      <c r="C6">
        <v>1451164950298.9109</v>
      </c>
      <c r="D6">
        <v>1502102113760.2371</v>
      </c>
      <c r="E6">
        <v>1551182013701.949</v>
      </c>
      <c r="F6">
        <v>1585184107851.05</v>
      </c>
      <c r="G6">
        <v>1618371349435.0049</v>
      </c>
      <c r="H6">
        <v>1647058482309.9939</v>
      </c>
      <c r="I6">
        <v>1677224764009.7839</v>
      </c>
      <c r="J6">
        <v>1700269528671.1731</v>
      </c>
      <c r="K6">
        <v>1721980714723.5081</v>
      </c>
      <c r="L6">
        <v>1746173729401.04</v>
      </c>
      <c r="M6">
        <v>1768140450801.9221</v>
      </c>
      <c r="N6">
        <v>1787925497880.0879</v>
      </c>
      <c r="O6">
        <v>1809780197867.415</v>
      </c>
      <c r="P6">
        <v>1834772693669.875</v>
      </c>
      <c r="Q6">
        <v>1858091869179.6699</v>
      </c>
      <c r="R6">
        <v>1884205712420.7051</v>
      </c>
      <c r="S6">
        <v>1908183584560.5691</v>
      </c>
      <c r="T6">
        <v>1932105302472.636</v>
      </c>
      <c r="U6">
        <v>1956375228315.573</v>
      </c>
      <c r="V6">
        <v>1980375438395.678</v>
      </c>
      <c r="W6">
        <v>2003725811500.3899</v>
      </c>
      <c r="X6">
        <v>2027119211405.009</v>
      </c>
      <c r="Y6">
        <v>2051535961897.0559</v>
      </c>
      <c r="Z6">
        <v>2075338679121.959</v>
      </c>
      <c r="AA6">
        <v>2098855228052.8811</v>
      </c>
      <c r="AB6">
        <v>2123476861658.864</v>
      </c>
      <c r="AC6">
        <v>2147819175217.5879</v>
      </c>
      <c r="AD6">
        <v>2172966026581.365</v>
      </c>
      <c r="AE6">
        <v>2199596314501.3599</v>
      </c>
      <c r="AF6">
        <v>2225829068196.7681</v>
      </c>
    </row>
    <row r="7" spans="1:35" ht="14" customHeight="1" x14ac:dyDescent="0.15">
      <c r="A7" s="49" t="s">
        <v>180</v>
      </c>
      <c r="B7">
        <v>15778482530.42009</v>
      </c>
      <c r="C7">
        <v>15618727308.977671</v>
      </c>
      <c r="D7">
        <v>16331004639.58169</v>
      </c>
      <c r="E7">
        <v>16676174914.667471</v>
      </c>
      <c r="F7">
        <v>16870659201.14773</v>
      </c>
      <c r="G7">
        <v>17112449423.53775</v>
      </c>
      <c r="H7">
        <v>17326628206.122421</v>
      </c>
      <c r="I7">
        <v>17547317279.878201</v>
      </c>
      <c r="J7">
        <v>17695959431.825279</v>
      </c>
      <c r="K7">
        <v>17846837447.359402</v>
      </c>
      <c r="L7">
        <v>18030117838.49855</v>
      </c>
      <c r="M7">
        <v>18217741456.949478</v>
      </c>
      <c r="N7">
        <v>18327376161.778561</v>
      </c>
      <c r="O7">
        <v>18411355031.424259</v>
      </c>
      <c r="P7">
        <v>18533462812.233189</v>
      </c>
      <c r="Q7">
        <v>18673692262.73785</v>
      </c>
      <c r="R7">
        <v>18820600772.101761</v>
      </c>
      <c r="S7">
        <v>18951430045.220119</v>
      </c>
      <c r="T7">
        <v>19118533911.005508</v>
      </c>
      <c r="U7">
        <v>19295832085.027149</v>
      </c>
      <c r="V7">
        <v>19474649848.585339</v>
      </c>
      <c r="W7">
        <v>19693667573.701809</v>
      </c>
      <c r="X7">
        <v>19940518615.619511</v>
      </c>
      <c r="Y7">
        <v>20215626062.89901</v>
      </c>
      <c r="Z7">
        <v>20470949506.393688</v>
      </c>
      <c r="AA7">
        <v>20712120701.319939</v>
      </c>
      <c r="AB7">
        <v>20956401150.690922</v>
      </c>
      <c r="AC7">
        <v>21162570803.042049</v>
      </c>
      <c r="AD7">
        <v>21383961906.158112</v>
      </c>
      <c r="AE7">
        <v>21622506720.377689</v>
      </c>
      <c r="AF7">
        <v>21850836390.84396</v>
      </c>
    </row>
    <row r="8" spans="1:35" ht="14" customHeight="1" x14ac:dyDescent="0.15">
      <c r="A8" s="49" t="s">
        <v>181</v>
      </c>
      <c r="B8">
        <v>302524000063.52142</v>
      </c>
      <c r="C8">
        <v>300536775420.70428</v>
      </c>
      <c r="D8">
        <v>320043747466.16968</v>
      </c>
      <c r="E8">
        <v>325788831796.81427</v>
      </c>
      <c r="F8">
        <v>328215479794.25232</v>
      </c>
      <c r="G8">
        <v>332738696458.99573</v>
      </c>
      <c r="H8">
        <v>334644647408.88788</v>
      </c>
      <c r="I8">
        <v>335997045166.71991</v>
      </c>
      <c r="J8">
        <v>335374674789.84021</v>
      </c>
      <c r="K8">
        <v>334844100282.16779</v>
      </c>
      <c r="L8">
        <v>335503272550.77008</v>
      </c>
      <c r="M8">
        <v>337881664401.6604</v>
      </c>
      <c r="N8">
        <v>340378306549.94019</v>
      </c>
      <c r="O8">
        <v>340254654347.14288</v>
      </c>
      <c r="P8">
        <v>338904141349.71289</v>
      </c>
      <c r="Q8">
        <v>339513027884.21832</v>
      </c>
      <c r="R8">
        <v>340553030943.81982</v>
      </c>
      <c r="S8">
        <v>340303163031.8504</v>
      </c>
      <c r="T8">
        <v>342986519034.44879</v>
      </c>
      <c r="U8">
        <v>345028891947.13818</v>
      </c>
      <c r="V8">
        <v>347368654588.81689</v>
      </c>
      <c r="W8">
        <v>353425452939.52649</v>
      </c>
      <c r="X8">
        <v>358255001027.36151</v>
      </c>
      <c r="Y8">
        <v>364573402154.85321</v>
      </c>
      <c r="Z8">
        <v>372557823038.30652</v>
      </c>
      <c r="AA8">
        <v>380896923254.20312</v>
      </c>
      <c r="AB8">
        <v>387940356440.35498</v>
      </c>
      <c r="AC8">
        <v>393117633533.0835</v>
      </c>
      <c r="AD8">
        <v>398337281306.07953</v>
      </c>
      <c r="AE8">
        <v>403984121357.83533</v>
      </c>
      <c r="AF8">
        <v>410403047636.37408</v>
      </c>
    </row>
    <row r="9" spans="1:35" ht="14" customHeight="1" x14ac:dyDescent="0.15">
      <c r="A9" s="49" t="s">
        <v>182</v>
      </c>
      <c r="B9">
        <v>435577545047.1629</v>
      </c>
      <c r="C9" s="58">
        <v>430136202126.58289</v>
      </c>
      <c r="D9" s="58">
        <v>438026332266.63208</v>
      </c>
      <c r="E9" s="58">
        <v>438527374541.1153</v>
      </c>
      <c r="F9" s="58">
        <v>437380346469.69128</v>
      </c>
      <c r="G9" s="58">
        <v>435165302864.83978</v>
      </c>
      <c r="H9" s="58">
        <v>431888838073.75952</v>
      </c>
      <c r="I9" s="58">
        <v>428063284418.18158</v>
      </c>
      <c r="J9" s="58">
        <v>422246100412.32971</v>
      </c>
      <c r="K9" s="58">
        <v>415613805508.62018</v>
      </c>
      <c r="L9" s="58">
        <v>409897633360.54718</v>
      </c>
      <c r="M9" s="58">
        <v>403934773921.50049</v>
      </c>
      <c r="N9" s="58">
        <v>396647931325.44531</v>
      </c>
      <c r="O9" s="58">
        <v>389387084388.84192</v>
      </c>
      <c r="P9" s="58">
        <v>383062541653.35388</v>
      </c>
      <c r="Q9" s="58">
        <v>377128210661.91022</v>
      </c>
      <c r="R9" s="58">
        <v>372046240180.85681</v>
      </c>
      <c r="S9" s="58">
        <v>367730424259.66663</v>
      </c>
      <c r="T9" s="58">
        <v>364505326423.22192</v>
      </c>
      <c r="U9" s="58">
        <v>361671019493.82568</v>
      </c>
      <c r="V9" s="58">
        <v>358776933323.89069</v>
      </c>
      <c r="W9" s="58">
        <v>356505532038.05029</v>
      </c>
      <c r="X9" s="58">
        <v>355328341588.32953</v>
      </c>
      <c r="Y9" s="58">
        <v>354810356708.63611</v>
      </c>
      <c r="Z9" s="58">
        <v>353760342237.9057</v>
      </c>
      <c r="AA9" s="58">
        <v>352775979918.24768</v>
      </c>
      <c r="AB9" s="58">
        <v>352323690428.72961</v>
      </c>
      <c r="AC9" s="58">
        <v>352544553857.55627</v>
      </c>
      <c r="AD9" s="58">
        <v>352444722154.80151</v>
      </c>
      <c r="AE9" s="58">
        <v>353011729083.50348</v>
      </c>
      <c r="AF9" s="58">
        <v>353362698835.66998</v>
      </c>
      <c r="AG9" s="58"/>
    </row>
    <row r="10" spans="1:35" ht="14" customHeight="1" x14ac:dyDescent="0.15">
      <c r="A10" s="49" t="s">
        <v>136</v>
      </c>
      <c r="B10">
        <v>2020896062793.4871</v>
      </c>
      <c r="C10">
        <v>2150131689059.3501</v>
      </c>
      <c r="D10">
        <v>2038898654041.595</v>
      </c>
      <c r="E10">
        <v>2090146358005.2261</v>
      </c>
      <c r="F10">
        <v>2065374230453.5691</v>
      </c>
      <c r="G10">
        <v>2090057740740.656</v>
      </c>
      <c r="H10">
        <v>2112931047895.373</v>
      </c>
      <c r="I10">
        <v>2097457122849.792</v>
      </c>
      <c r="J10">
        <v>2121397147815.647</v>
      </c>
      <c r="K10">
        <v>2149671510614.2271</v>
      </c>
      <c r="L10">
        <v>2175514711498.5281</v>
      </c>
      <c r="M10">
        <v>2181610736793.5171</v>
      </c>
      <c r="N10">
        <v>2192425243719.4651</v>
      </c>
      <c r="O10">
        <v>2195980185176.1211</v>
      </c>
      <c r="P10">
        <v>2230146325708.1821</v>
      </c>
      <c r="Q10">
        <v>2233916084565.1509</v>
      </c>
      <c r="R10">
        <v>2266096481249.6211</v>
      </c>
      <c r="S10">
        <v>2275972494277.8408</v>
      </c>
      <c r="T10">
        <v>2285323545977.9409</v>
      </c>
      <c r="U10">
        <v>2319671782505.0659</v>
      </c>
      <c r="V10">
        <v>2327671654644.793</v>
      </c>
      <c r="W10">
        <v>2337130450508.1958</v>
      </c>
      <c r="X10">
        <v>2355854375511.0898</v>
      </c>
      <c r="Y10">
        <v>2365081910780.6172</v>
      </c>
      <c r="Z10">
        <v>2372816272089.1748</v>
      </c>
      <c r="AA10">
        <v>2377995625089.1318</v>
      </c>
      <c r="AB10">
        <v>2398250977850.46</v>
      </c>
      <c r="AC10">
        <v>2426777916901.1919</v>
      </c>
      <c r="AD10">
        <v>2450956769629.6001</v>
      </c>
      <c r="AE10">
        <v>2459679977304.1992</v>
      </c>
      <c r="AF10">
        <v>2491458753110.4531</v>
      </c>
    </row>
    <row r="11" spans="1:35" ht="14" customHeight="1" x14ac:dyDescent="0.15">
      <c r="A11" s="49" t="s">
        <v>183</v>
      </c>
      <c r="B11">
        <v>1716275272479.386</v>
      </c>
      <c r="C11">
        <v>1682780912355.7439</v>
      </c>
      <c r="D11">
        <v>1753492176324.9199</v>
      </c>
      <c r="E11">
        <v>1787159983191.5791</v>
      </c>
      <c r="F11">
        <v>1844320504011.8049</v>
      </c>
      <c r="G11">
        <v>1886534482249.3359</v>
      </c>
      <c r="H11">
        <v>1910387416063.863</v>
      </c>
      <c r="I11">
        <v>1923462907315.0349</v>
      </c>
      <c r="J11">
        <v>1934615294073.0549</v>
      </c>
      <c r="K11">
        <v>1946841096823.96</v>
      </c>
      <c r="L11">
        <v>1967654847446.0879</v>
      </c>
      <c r="M11">
        <v>1984948321507.4189</v>
      </c>
      <c r="N11">
        <v>1984475861366.6101</v>
      </c>
      <c r="O11">
        <v>1987639982964.4509</v>
      </c>
      <c r="P11">
        <v>1995034531701.9561</v>
      </c>
      <c r="Q11">
        <v>2000501274477.791</v>
      </c>
      <c r="R11">
        <v>1992430733618.533</v>
      </c>
      <c r="S11">
        <v>1989180525219.7</v>
      </c>
      <c r="T11">
        <v>1983708573383.1699</v>
      </c>
      <c r="U11">
        <v>1966400878419.718</v>
      </c>
      <c r="V11">
        <v>1938654246626.2581</v>
      </c>
      <c r="W11">
        <v>1919619872860.1311</v>
      </c>
      <c r="X11">
        <v>1914631681331.22</v>
      </c>
      <c r="Y11">
        <v>1904874836050.2671</v>
      </c>
      <c r="Z11">
        <v>1881931777854.229</v>
      </c>
      <c r="AA11">
        <v>1861940676047.498</v>
      </c>
      <c r="AB11">
        <v>1835246886121.4141</v>
      </c>
      <c r="AC11">
        <v>1806791376890.1189</v>
      </c>
      <c r="AD11">
        <v>1775481934807.8401</v>
      </c>
      <c r="AE11">
        <v>1756455811494.874</v>
      </c>
      <c r="AF11">
        <v>1728160539128.2361</v>
      </c>
    </row>
    <row r="12" spans="1:35" ht="14" customHeight="1" x14ac:dyDescent="0.15">
      <c r="A12" s="49" t="s">
        <v>184</v>
      </c>
      <c r="B12">
        <v>371741146736.63202</v>
      </c>
      <c r="C12">
        <v>373934390142.40143</v>
      </c>
      <c r="D12">
        <v>397579100702.97339</v>
      </c>
      <c r="E12">
        <v>408010838617.85553</v>
      </c>
      <c r="F12">
        <v>414084511772.92969</v>
      </c>
      <c r="G12">
        <v>421930430179.83722</v>
      </c>
      <c r="H12">
        <v>427342039844.01727</v>
      </c>
      <c r="I12">
        <v>432172792258.9646</v>
      </c>
      <c r="J12">
        <v>434750056189.99487</v>
      </c>
      <c r="K12">
        <v>436679567293.92657</v>
      </c>
      <c r="L12">
        <v>439580686382.41431</v>
      </c>
      <c r="M12">
        <v>443132558063.95392</v>
      </c>
      <c r="N12">
        <v>446483825379.25232</v>
      </c>
      <c r="O12">
        <v>450228519040.42743</v>
      </c>
      <c r="P12">
        <v>454629478593.46167</v>
      </c>
      <c r="Q12">
        <v>458573235554.22333</v>
      </c>
      <c r="R12">
        <v>462355512642.68958</v>
      </c>
      <c r="S12">
        <v>466294973215.89893</v>
      </c>
      <c r="T12">
        <v>471209405550.18909</v>
      </c>
      <c r="U12">
        <v>476546539182.77008</v>
      </c>
      <c r="V12">
        <v>481934512072.88287</v>
      </c>
      <c r="W12">
        <v>487676422804.35492</v>
      </c>
      <c r="X12">
        <v>494907795713.55829</v>
      </c>
      <c r="Y12">
        <v>501963534850.3476</v>
      </c>
      <c r="Z12">
        <v>508349996710.09253</v>
      </c>
      <c r="AA12">
        <v>514060485623.88019</v>
      </c>
      <c r="AB12">
        <v>519446715514.46649</v>
      </c>
      <c r="AC12">
        <v>524678559753.3913</v>
      </c>
      <c r="AD12">
        <v>529975755846.51562</v>
      </c>
      <c r="AE12">
        <v>536135340810.5705</v>
      </c>
      <c r="AF12">
        <v>542107574581.6134</v>
      </c>
    </row>
    <row r="13" spans="1:35" ht="14" customHeight="1" x14ac:dyDescent="0.15">
      <c r="A13" s="49" t="s">
        <v>185</v>
      </c>
      <c r="B13">
        <v>58458772670.855621</v>
      </c>
      <c r="C13">
        <v>56328393373.861198</v>
      </c>
      <c r="D13">
        <v>58812441989.280067</v>
      </c>
      <c r="E13">
        <v>59947657267.844994</v>
      </c>
      <c r="F13">
        <v>60633101059.109749</v>
      </c>
      <c r="G13">
        <v>61276034747.096024</v>
      </c>
      <c r="H13">
        <v>61850521450.874046</v>
      </c>
      <c r="I13">
        <v>62383463226.239067</v>
      </c>
      <c r="J13">
        <v>62592843289.437073</v>
      </c>
      <c r="K13">
        <v>62850784809.84269</v>
      </c>
      <c r="L13">
        <v>63302140061.353897</v>
      </c>
      <c r="M13">
        <v>63971316268.977318</v>
      </c>
      <c r="N13">
        <v>64261507791.364449</v>
      </c>
      <c r="O13">
        <v>64476863164.411293</v>
      </c>
      <c r="P13">
        <v>64914784936.658813</v>
      </c>
      <c r="Q13">
        <v>65752707345.644737</v>
      </c>
      <c r="R13">
        <v>66264250024.333794</v>
      </c>
      <c r="S13">
        <v>66521365296.559143</v>
      </c>
      <c r="T13">
        <v>66951640251.577187</v>
      </c>
      <c r="U13">
        <v>67330123338.360687</v>
      </c>
      <c r="V13">
        <v>67737943353.895432</v>
      </c>
      <c r="W13">
        <v>68586286726.655899</v>
      </c>
      <c r="X13">
        <v>69247402261.766663</v>
      </c>
      <c r="Y13">
        <v>70004295316.025665</v>
      </c>
      <c r="Z13">
        <v>70935513574.84671</v>
      </c>
      <c r="AA13">
        <v>71930354405.934906</v>
      </c>
      <c r="AB13">
        <v>72816766615.206635</v>
      </c>
      <c r="AC13">
        <v>73505332600.922531</v>
      </c>
      <c r="AD13">
        <v>74315630535.350311</v>
      </c>
      <c r="AE13">
        <v>75233783836.21994</v>
      </c>
      <c r="AF13">
        <v>76216457614.458801</v>
      </c>
    </row>
    <row r="14" spans="1:35" ht="14" customHeight="1" x14ac:dyDescent="0.15">
      <c r="A14" s="49" t="s">
        <v>186</v>
      </c>
      <c r="B14">
        <v>736680751386.22266</v>
      </c>
      <c r="C14">
        <v>704122200713.646</v>
      </c>
      <c r="D14">
        <v>725175157300.22229</v>
      </c>
      <c r="E14">
        <v>739754595561.05273</v>
      </c>
      <c r="F14">
        <v>744277362962.70032</v>
      </c>
      <c r="G14">
        <v>748173624978.30164</v>
      </c>
      <c r="H14">
        <v>745828353410.94226</v>
      </c>
      <c r="I14">
        <v>740092977547.69666</v>
      </c>
      <c r="J14">
        <v>730744459112.36536</v>
      </c>
      <c r="K14">
        <v>721407330152.38562</v>
      </c>
      <c r="L14">
        <v>713934233729.46741</v>
      </c>
      <c r="M14">
        <v>708271491044.0957</v>
      </c>
      <c r="N14">
        <v>697973872127.20569</v>
      </c>
      <c r="O14">
        <v>689595733622.20447</v>
      </c>
      <c r="P14">
        <v>679589843648.68921</v>
      </c>
      <c r="Q14">
        <v>676421530852.11487</v>
      </c>
      <c r="R14">
        <v>671906665320.20105</v>
      </c>
      <c r="S14">
        <v>666577738722.33081</v>
      </c>
      <c r="T14">
        <v>662545342149.26672</v>
      </c>
      <c r="U14">
        <v>658654690629.65991</v>
      </c>
      <c r="V14">
        <v>657967312204.49072</v>
      </c>
      <c r="W14">
        <v>658418291622.75891</v>
      </c>
      <c r="X14">
        <v>657801743603.47754</v>
      </c>
      <c r="Y14">
        <v>658874308693.58655</v>
      </c>
      <c r="Z14">
        <v>661000332860.41833</v>
      </c>
      <c r="AA14">
        <v>663108295610.71545</v>
      </c>
      <c r="AB14">
        <v>665228810371.57043</v>
      </c>
      <c r="AC14">
        <v>667199172759.1449</v>
      </c>
      <c r="AD14">
        <v>670108223356.4325</v>
      </c>
      <c r="AE14">
        <v>674060000640.20703</v>
      </c>
      <c r="AF14">
        <v>679021498719.61829</v>
      </c>
    </row>
    <row r="15" spans="1:35" ht="14" customHeight="1" x14ac:dyDescent="0.15">
      <c r="A15" s="49" t="s">
        <v>187</v>
      </c>
      <c r="B15">
        <v>268493550539.74438</v>
      </c>
      <c r="C15" s="58">
        <v>232280771617.71399</v>
      </c>
      <c r="D15" s="58">
        <v>254166557719.59451</v>
      </c>
      <c r="E15" s="58">
        <v>249195591287.1113</v>
      </c>
      <c r="F15" s="58">
        <v>258023953651.0636</v>
      </c>
      <c r="G15" s="58">
        <v>273419128892.98669</v>
      </c>
      <c r="H15" s="58">
        <v>273350423066.42819</v>
      </c>
      <c r="I15" s="58">
        <v>275328424650.3465</v>
      </c>
      <c r="J15" s="58">
        <v>274864087796.89499</v>
      </c>
      <c r="K15" s="58">
        <v>277003153667.67853</v>
      </c>
      <c r="L15" s="58">
        <v>280947350992.04712</v>
      </c>
      <c r="M15" s="58">
        <v>282876037989.8855</v>
      </c>
      <c r="N15" s="58">
        <v>281675309273.74878</v>
      </c>
      <c r="O15" s="58">
        <v>279248166490.96527</v>
      </c>
      <c r="P15" s="58">
        <v>277495517151.88208</v>
      </c>
      <c r="Q15" s="58">
        <v>276339505279.73901</v>
      </c>
      <c r="R15" s="58">
        <v>273926331209.55359</v>
      </c>
      <c r="S15" s="58">
        <v>273481474802.13641</v>
      </c>
      <c r="T15" s="58">
        <v>275547416977.77271</v>
      </c>
      <c r="U15" s="58">
        <v>275977434552.8266</v>
      </c>
      <c r="V15" s="58">
        <v>271499903533.60211</v>
      </c>
      <c r="W15" s="58">
        <v>271801568937.7988</v>
      </c>
      <c r="X15" s="58">
        <v>276809599547.50153</v>
      </c>
      <c r="Y15" s="58">
        <v>281146617192.56409</v>
      </c>
      <c r="Z15" s="58">
        <v>278456724563.68158</v>
      </c>
      <c r="AA15" s="58">
        <v>278084991851.41162</v>
      </c>
      <c r="AB15" s="58">
        <v>277451892710.34979</v>
      </c>
      <c r="AC15" s="58">
        <v>276139614640.33179</v>
      </c>
      <c r="AD15" s="58">
        <v>276645433539.59137</v>
      </c>
      <c r="AE15" s="58">
        <v>276265198514.18848</v>
      </c>
      <c r="AF15" s="58">
        <v>279858639593.36298</v>
      </c>
      <c r="AG15" s="58"/>
    </row>
    <row r="16" spans="1:35" ht="14" customHeight="1" x14ac:dyDescent="0.15">
      <c r="A16" s="49" t="s">
        <v>188</v>
      </c>
      <c r="B16">
        <v>134757962743.2019</v>
      </c>
      <c r="C16">
        <v>137696538834.6673</v>
      </c>
      <c r="D16">
        <v>143874875873.46399</v>
      </c>
      <c r="E16">
        <v>144595680265.0571</v>
      </c>
      <c r="F16">
        <v>145896655408.2673</v>
      </c>
      <c r="G16">
        <v>148038040005.59061</v>
      </c>
      <c r="H16">
        <v>149492932919.27921</v>
      </c>
      <c r="I16">
        <v>150154944258.59921</v>
      </c>
      <c r="J16">
        <v>149914305155.71439</v>
      </c>
      <c r="K16">
        <v>149616934099.96829</v>
      </c>
      <c r="L16">
        <v>149927077842.40369</v>
      </c>
      <c r="M16">
        <v>150545085858.59421</v>
      </c>
      <c r="N16">
        <v>151079661490.04541</v>
      </c>
      <c r="O16">
        <v>151051148976.34259</v>
      </c>
      <c r="P16">
        <v>151149430471.34219</v>
      </c>
      <c r="Q16">
        <v>151251466385.3446</v>
      </c>
      <c r="R16">
        <v>151319057420.51559</v>
      </c>
      <c r="S16">
        <v>151533432830.05951</v>
      </c>
      <c r="T16">
        <v>152082826923.4527</v>
      </c>
      <c r="U16">
        <v>152577667010.11029</v>
      </c>
      <c r="V16">
        <v>152678241382.4295</v>
      </c>
      <c r="W16">
        <v>152985214939.4314</v>
      </c>
      <c r="X16">
        <v>153659033543.4115</v>
      </c>
      <c r="Y16">
        <v>154436512422.26871</v>
      </c>
      <c r="Z16">
        <v>154533550744.85361</v>
      </c>
      <c r="AA16">
        <v>154505461561.04849</v>
      </c>
      <c r="AB16">
        <v>154147835911.3461</v>
      </c>
      <c r="AC16">
        <v>153707816088.69009</v>
      </c>
      <c r="AD16">
        <v>152849228350.7316</v>
      </c>
      <c r="AE16">
        <v>151936245594.18921</v>
      </c>
      <c r="AF16">
        <v>151247813488.89639</v>
      </c>
    </row>
    <row r="17" spans="1:33" ht="14" customHeight="1" x14ac:dyDescent="0.15">
      <c r="A17" s="49" t="s">
        <v>189</v>
      </c>
      <c r="B17">
        <v>413971842437.21979</v>
      </c>
      <c r="C17">
        <v>405868995078.44202</v>
      </c>
      <c r="D17">
        <v>427810245059.01007</v>
      </c>
      <c r="E17">
        <v>440673924381.18762</v>
      </c>
      <c r="F17">
        <v>451021677850.25659</v>
      </c>
      <c r="G17">
        <v>463091646754.66479</v>
      </c>
      <c r="H17">
        <v>472796651764.46222</v>
      </c>
      <c r="I17">
        <v>480007607764.96729</v>
      </c>
      <c r="J17">
        <v>483182059287.89447</v>
      </c>
      <c r="K17">
        <v>486486322298.88757</v>
      </c>
      <c r="L17">
        <v>491404866100.97083</v>
      </c>
      <c r="M17">
        <v>498269230979.2287</v>
      </c>
      <c r="N17">
        <v>502134834707.49689</v>
      </c>
      <c r="O17">
        <v>505182719633.06812</v>
      </c>
      <c r="P17">
        <v>509825869592.34479</v>
      </c>
      <c r="Q17">
        <v>513301854884.11761</v>
      </c>
      <c r="R17">
        <v>515998841198.11243</v>
      </c>
      <c r="S17">
        <v>518189615045.5976</v>
      </c>
      <c r="T17">
        <v>521420406498.9104</v>
      </c>
      <c r="U17">
        <v>523647089835.86157</v>
      </c>
      <c r="V17">
        <v>525332907303.5636</v>
      </c>
      <c r="W17">
        <v>529215404763.91351</v>
      </c>
      <c r="X17">
        <v>535371726876.68512</v>
      </c>
      <c r="Y17">
        <v>543215706180.14148</v>
      </c>
      <c r="Z17">
        <v>549156599903.54321</v>
      </c>
      <c r="AA17">
        <v>553715823603.49854</v>
      </c>
      <c r="AB17">
        <v>557954783251.48022</v>
      </c>
      <c r="AC17">
        <v>561500075348.73206</v>
      </c>
      <c r="AD17">
        <v>567346930680.27832</v>
      </c>
      <c r="AE17">
        <v>574602607808.95056</v>
      </c>
      <c r="AF17">
        <v>581899764347.01636</v>
      </c>
    </row>
    <row r="18" spans="1:33" ht="14" customHeight="1" x14ac:dyDescent="0.15">
      <c r="A18" s="49" t="s">
        <v>190</v>
      </c>
      <c r="B18">
        <v>664723585427.65857</v>
      </c>
      <c r="C18" s="31">
        <v>671069310378.83618</v>
      </c>
      <c r="D18" s="31">
        <v>712676105038.35242</v>
      </c>
      <c r="E18" s="31">
        <v>737305846723.05627</v>
      </c>
      <c r="F18" s="31">
        <v>756562028527.87683</v>
      </c>
      <c r="G18" s="31">
        <v>772100663852.07397</v>
      </c>
      <c r="H18" s="31">
        <v>785529821764.6582</v>
      </c>
      <c r="I18" s="31">
        <v>799725306584.61804</v>
      </c>
      <c r="J18" s="31">
        <v>810583136288.60962</v>
      </c>
      <c r="K18" s="31">
        <v>821112111904.92212</v>
      </c>
      <c r="L18" s="31">
        <v>832690298407.35669</v>
      </c>
      <c r="M18" s="31">
        <v>844599525264.77966</v>
      </c>
      <c r="N18" s="31">
        <v>855892429475.16553</v>
      </c>
      <c r="O18" s="31">
        <v>867007039564.95178</v>
      </c>
      <c r="P18" s="31">
        <v>879226935738.1571</v>
      </c>
      <c r="Q18" s="31">
        <v>890824813270.2334</v>
      </c>
      <c r="R18" s="31">
        <v>903165648778.85205</v>
      </c>
      <c r="S18" s="31">
        <v>915319605960.11304</v>
      </c>
      <c r="T18" s="31">
        <v>927861658492.38562</v>
      </c>
      <c r="U18" s="31">
        <v>941132271809.45801</v>
      </c>
      <c r="V18" s="31">
        <v>953960286643.34387</v>
      </c>
      <c r="W18" s="31">
        <v>967863952305.12061</v>
      </c>
      <c r="X18" s="31">
        <v>982310082800.93518</v>
      </c>
      <c r="Y18" s="31">
        <v>998687842615.54138</v>
      </c>
      <c r="Z18" s="31">
        <v>1013432870218.552</v>
      </c>
      <c r="AA18" s="31">
        <v>1028085409208.8879</v>
      </c>
      <c r="AB18" s="31">
        <v>1043253512439.8521</v>
      </c>
      <c r="AC18" s="31">
        <v>1057886747932.879</v>
      </c>
      <c r="AD18" s="31">
        <v>1073758646439.027</v>
      </c>
      <c r="AE18" s="31">
        <v>1090499904269.438</v>
      </c>
      <c r="AF18" s="31">
        <v>1107448908677.7061</v>
      </c>
      <c r="AG18" s="31"/>
    </row>
    <row r="19" spans="1:33" ht="14" customHeight="1" x14ac:dyDescent="0.15">
      <c r="A19" s="49" t="s">
        <v>191</v>
      </c>
      <c r="B19">
        <v>102102981091.4304</v>
      </c>
      <c r="C19">
        <v>100008958794.6637</v>
      </c>
      <c r="D19">
        <v>105058950103.5826</v>
      </c>
      <c r="E19">
        <v>107637284377.69991</v>
      </c>
      <c r="F19">
        <v>109233923354.0981</v>
      </c>
      <c r="G19">
        <v>111856016835.8412</v>
      </c>
      <c r="H19">
        <v>114051438270.12421</v>
      </c>
      <c r="I19">
        <v>115820364296.7175</v>
      </c>
      <c r="J19">
        <v>116727918346.283</v>
      </c>
      <c r="K19">
        <v>117614243986.41341</v>
      </c>
      <c r="L19">
        <v>119047493811.5042</v>
      </c>
      <c r="M19">
        <v>120954264769.4576</v>
      </c>
      <c r="N19">
        <v>122097245359.7249</v>
      </c>
      <c r="O19">
        <v>122778977326.5583</v>
      </c>
      <c r="P19">
        <v>123874410181.58459</v>
      </c>
      <c r="Q19">
        <v>125136870439.90781</v>
      </c>
      <c r="R19">
        <v>126409902720.31689</v>
      </c>
      <c r="S19">
        <v>127717880674.72771</v>
      </c>
      <c r="T19">
        <v>129403614642.23959</v>
      </c>
      <c r="U19">
        <v>131094921989.9734</v>
      </c>
      <c r="V19">
        <v>132624269123.0507</v>
      </c>
      <c r="W19">
        <v>134350632874.1945</v>
      </c>
      <c r="X19">
        <v>136516154731.80051</v>
      </c>
      <c r="Y19">
        <v>139007613875.8006</v>
      </c>
      <c r="Z19">
        <v>141049342891.25269</v>
      </c>
      <c r="AA19">
        <v>142732000163.06049</v>
      </c>
      <c r="AB19">
        <v>144511495575.32501</v>
      </c>
      <c r="AC19">
        <v>145943037003.82941</v>
      </c>
      <c r="AD19">
        <v>147805866841.5575</v>
      </c>
      <c r="AE19">
        <v>149983315838.29459</v>
      </c>
      <c r="AF19">
        <v>152564708353.21481</v>
      </c>
    </row>
    <row r="20" spans="1:33" ht="14" customHeight="1" x14ac:dyDescent="0.15">
      <c r="A20" s="49" t="s">
        <v>192</v>
      </c>
      <c r="B20">
        <v>199628240842.75839</v>
      </c>
      <c r="C20" s="58">
        <v>195291874124.31281</v>
      </c>
      <c r="D20" s="58">
        <v>206330213484.53311</v>
      </c>
      <c r="E20" s="58">
        <v>210794607641.72049</v>
      </c>
      <c r="F20" s="58">
        <v>213803149642.28641</v>
      </c>
      <c r="G20" s="58">
        <v>220615711941.87589</v>
      </c>
      <c r="H20" s="58">
        <v>225316703825.70621</v>
      </c>
      <c r="I20" s="58">
        <v>229052562717.76251</v>
      </c>
      <c r="J20" s="58">
        <v>231190704113.3291</v>
      </c>
      <c r="K20" s="58">
        <v>233334044312.29071</v>
      </c>
      <c r="L20" s="58">
        <v>236093648333.29099</v>
      </c>
      <c r="M20" s="58">
        <v>239343403763.15991</v>
      </c>
      <c r="N20" s="58">
        <v>240811427380.38611</v>
      </c>
      <c r="O20" s="58">
        <v>242192633436.077</v>
      </c>
      <c r="P20" s="58">
        <v>244835003519.83499</v>
      </c>
      <c r="Q20" s="58">
        <v>247256504252.0383</v>
      </c>
      <c r="R20" s="58">
        <v>249622653379.7363</v>
      </c>
      <c r="S20" s="58">
        <v>251763931243.4668</v>
      </c>
      <c r="T20" s="58">
        <v>254602628275.73959</v>
      </c>
      <c r="U20" s="58">
        <v>257146208819.1879</v>
      </c>
      <c r="V20" s="58">
        <v>259296831639.4342</v>
      </c>
      <c r="W20" s="58">
        <v>262671220247.97711</v>
      </c>
      <c r="X20" s="58">
        <v>266874544861.36011</v>
      </c>
      <c r="Y20" s="58">
        <v>271623117765.1644</v>
      </c>
      <c r="Z20" s="58">
        <v>275236424227.48511</v>
      </c>
      <c r="AA20" s="58">
        <v>277960977756.41089</v>
      </c>
      <c r="AB20" s="58">
        <v>281159549217.55389</v>
      </c>
      <c r="AC20" s="58">
        <v>284073662657.51758</v>
      </c>
      <c r="AD20" s="58">
        <v>287695657320.78943</v>
      </c>
      <c r="AE20" s="58">
        <v>291807972185.2478</v>
      </c>
      <c r="AF20" s="58">
        <v>295765703975.91309</v>
      </c>
      <c r="AG20" s="58"/>
    </row>
    <row r="21" spans="1:33" ht="14" customHeight="1" x14ac:dyDescent="0.15">
      <c r="A21" s="49" t="s">
        <v>193</v>
      </c>
      <c r="B21">
        <v>12834323718.74242</v>
      </c>
      <c r="C21">
        <v>12950325505.55868</v>
      </c>
      <c r="D21">
        <v>13408705936.43701</v>
      </c>
      <c r="E21">
        <v>13814855689.5917</v>
      </c>
      <c r="F21">
        <v>14030006925.645081</v>
      </c>
      <c r="G21">
        <v>14327745973.113001</v>
      </c>
      <c r="H21">
        <v>14657432278.767811</v>
      </c>
      <c r="I21">
        <v>15006471849.336321</v>
      </c>
      <c r="J21">
        <v>15163025987.8246</v>
      </c>
      <c r="K21">
        <v>15135262733.4821</v>
      </c>
      <c r="L21">
        <v>15127778986.02047</v>
      </c>
      <c r="M21">
        <v>15236884346.74575</v>
      </c>
      <c r="N21">
        <v>15405493589.47139</v>
      </c>
      <c r="O21">
        <v>15582569185.01989</v>
      </c>
      <c r="P21">
        <v>15825190014.73044</v>
      </c>
      <c r="Q21">
        <v>16032830114.731079</v>
      </c>
      <c r="R21">
        <v>16246464615.02294</v>
      </c>
      <c r="S21">
        <v>16438396564.91844</v>
      </c>
      <c r="T21">
        <v>16641976808.588051</v>
      </c>
      <c r="U21">
        <v>16886550159.326309</v>
      </c>
      <c r="V21">
        <v>17090816175.248131</v>
      </c>
      <c r="W21">
        <v>17312141053.530659</v>
      </c>
      <c r="X21">
        <v>17555141093.61845</v>
      </c>
      <c r="Y21">
        <v>17793934499.906269</v>
      </c>
      <c r="Z21">
        <v>18041742982.56617</v>
      </c>
      <c r="AA21">
        <v>18221371321.702679</v>
      </c>
      <c r="AB21">
        <v>18361307247.47942</v>
      </c>
      <c r="AC21">
        <v>18492237825.65004</v>
      </c>
      <c r="AD21">
        <v>18612565635.1441</v>
      </c>
      <c r="AE21">
        <v>18758316825.021591</v>
      </c>
      <c r="AF21">
        <v>18857064645.420792</v>
      </c>
    </row>
    <row r="22" spans="1:33" ht="14" customHeight="1" x14ac:dyDescent="0.15">
      <c r="A22" s="49" t="s">
        <v>194</v>
      </c>
      <c r="B22">
        <v>34662042160.107262</v>
      </c>
      <c r="C22">
        <v>34975331657.348251</v>
      </c>
      <c r="D22">
        <v>36213293404.975861</v>
      </c>
      <c r="E22">
        <v>37310194198.167374</v>
      </c>
      <c r="F22">
        <v>37891259580.209343</v>
      </c>
      <c r="G22">
        <v>38695372336.144577</v>
      </c>
      <c r="H22">
        <v>39585766008.351013</v>
      </c>
      <c r="I22">
        <v>40528427622.295181</v>
      </c>
      <c r="J22">
        <v>40951238069.307312</v>
      </c>
      <c r="K22">
        <v>40876257017.433403</v>
      </c>
      <c r="L22">
        <v>40856045436.697601</v>
      </c>
      <c r="M22">
        <v>41150709549.605309</v>
      </c>
      <c r="N22">
        <v>41606077577.404503</v>
      </c>
      <c r="O22">
        <v>42084310937.644974</v>
      </c>
      <c r="P22">
        <v>42739564273.359589</v>
      </c>
      <c r="Q22">
        <v>43300344105.478104</v>
      </c>
      <c r="R22">
        <v>43877313193.857567</v>
      </c>
      <c r="S22">
        <v>44395669554.889214</v>
      </c>
      <c r="T22">
        <v>44945484811.51516</v>
      </c>
      <c r="U22">
        <v>45606011379.202454</v>
      </c>
      <c r="V22">
        <v>46157678721.473038</v>
      </c>
      <c r="W22">
        <v>46755417443.841919</v>
      </c>
      <c r="X22">
        <v>47411694924.370987</v>
      </c>
      <c r="Y22">
        <v>48056611423.104523</v>
      </c>
      <c r="Z22">
        <v>48725875208.390381</v>
      </c>
      <c r="AA22">
        <v>49211002839.634979</v>
      </c>
      <c r="AB22">
        <v>49588931982.24369</v>
      </c>
      <c r="AC22">
        <v>49942540113.069458</v>
      </c>
      <c r="AD22">
        <v>50267513029.221283</v>
      </c>
      <c r="AE22">
        <v>50661147629.620354</v>
      </c>
      <c r="AF22">
        <v>50927838823.399223</v>
      </c>
    </row>
    <row r="23" spans="1:33" ht="14" customHeight="1" x14ac:dyDescent="0.15">
      <c r="A23" s="49" t="s">
        <v>195</v>
      </c>
      <c r="B23">
        <v>1285482253213.637</v>
      </c>
      <c r="C23">
        <v>1272466901349.064</v>
      </c>
      <c r="D23">
        <v>1330496554460.0381</v>
      </c>
      <c r="E23">
        <v>1358617779812.615</v>
      </c>
      <c r="F23">
        <v>1374462529034.6831</v>
      </c>
      <c r="G23">
        <v>1394161320682.3411</v>
      </c>
      <c r="H23">
        <v>1411610592087.032</v>
      </c>
      <c r="I23">
        <v>1429590260743.019</v>
      </c>
      <c r="J23">
        <v>1441700224298.707</v>
      </c>
      <c r="K23">
        <v>1453992344976.0449</v>
      </c>
      <c r="L23">
        <v>1468924306254.146</v>
      </c>
      <c r="M23">
        <v>1484210112816.179</v>
      </c>
      <c r="N23">
        <v>1493142116709.6069</v>
      </c>
      <c r="O23">
        <v>1499983924618.9761</v>
      </c>
      <c r="P23">
        <v>1509932117349.5859</v>
      </c>
      <c r="Q23">
        <v>1521356693170.113</v>
      </c>
      <c r="R23">
        <v>1533325415844.761</v>
      </c>
      <c r="S23">
        <v>1543984153684.1101</v>
      </c>
      <c r="T23">
        <v>1557598203926.0371</v>
      </c>
      <c r="U23">
        <v>1572042790456.624</v>
      </c>
      <c r="V23">
        <v>1586611178840.6299</v>
      </c>
      <c r="W23">
        <v>1604454681739.824</v>
      </c>
      <c r="X23">
        <v>1624565781331.354</v>
      </c>
      <c r="Y23">
        <v>1646978946889.125</v>
      </c>
      <c r="Z23">
        <v>1667780298020.8979</v>
      </c>
      <c r="AA23">
        <v>1687428657136.948</v>
      </c>
      <c r="AB23">
        <v>1707330329041.584</v>
      </c>
      <c r="AC23">
        <v>1724127091894.896</v>
      </c>
      <c r="AD23">
        <v>1742163955295.823</v>
      </c>
      <c r="AE23">
        <v>1761598341630.771</v>
      </c>
      <c r="AF23">
        <v>1780200494195.229</v>
      </c>
    </row>
    <row r="24" spans="1:33" ht="14" customHeight="1" x14ac:dyDescent="0.15">
      <c r="A24" s="49" t="s">
        <v>196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9" t="s">
        <v>197</v>
      </c>
      <c r="B25">
        <v>688220585.21619225</v>
      </c>
      <c r="C25">
        <v>680775413.72477889</v>
      </c>
      <c r="D25">
        <v>708079387.47900522</v>
      </c>
      <c r="E25">
        <v>724413974.34991229</v>
      </c>
      <c r="F25">
        <v>737634326.18682599</v>
      </c>
      <c r="G25">
        <v>753157479.57431209</v>
      </c>
      <c r="H25">
        <v>763035380.71002018</v>
      </c>
      <c r="I25">
        <v>770613621.907094</v>
      </c>
      <c r="J25">
        <v>775959972.22305417</v>
      </c>
      <c r="K25">
        <v>781388004.44940281</v>
      </c>
      <c r="L25">
        <v>788674300.13709331</v>
      </c>
      <c r="M25">
        <v>795696251.62028396</v>
      </c>
      <c r="N25">
        <v>799636057.39141989</v>
      </c>
      <c r="O25">
        <v>803388039.64883244</v>
      </c>
      <c r="P25">
        <v>809045633.94750941</v>
      </c>
      <c r="Q25">
        <v>813869354.67749393</v>
      </c>
      <c r="R25">
        <v>818226994.83638704</v>
      </c>
      <c r="S25">
        <v>822522251.55822504</v>
      </c>
      <c r="T25">
        <v>828019174.84635758</v>
      </c>
      <c r="U25">
        <v>833264769.17944813</v>
      </c>
      <c r="V25">
        <v>836487165.42445076</v>
      </c>
      <c r="W25">
        <v>842008324.00467646</v>
      </c>
      <c r="X25">
        <v>850262011.76842582</v>
      </c>
      <c r="Y25">
        <v>858862398.84962142</v>
      </c>
      <c r="Z25">
        <v>865096478.93892622</v>
      </c>
      <c r="AA25">
        <v>870951770.38884604</v>
      </c>
      <c r="AB25">
        <v>876821199.09248745</v>
      </c>
      <c r="AC25">
        <v>882179667.05449414</v>
      </c>
      <c r="AD25">
        <v>888006683.99697196</v>
      </c>
      <c r="AE25">
        <v>894749256.41853118</v>
      </c>
      <c r="AF25">
        <v>901894179.56901073</v>
      </c>
    </row>
    <row r="26" spans="1:33" ht="14" customHeight="1" x14ac:dyDescent="0.15">
      <c r="A26" s="49" t="s">
        <v>198</v>
      </c>
      <c r="B26">
        <v>2099095655852.9551</v>
      </c>
      <c r="C26">
        <v>2026966964747.385</v>
      </c>
      <c r="D26">
        <v>2076290064798.321</v>
      </c>
      <c r="E26">
        <v>2152263691872.7419</v>
      </c>
      <c r="F26">
        <v>2223695618176.084</v>
      </c>
      <c r="G26">
        <v>2298438098593.29</v>
      </c>
      <c r="H26">
        <v>2362836289584.0908</v>
      </c>
      <c r="I26">
        <v>2414254601984.5762</v>
      </c>
      <c r="J26">
        <v>2449464879932.0371</v>
      </c>
      <c r="K26">
        <v>2483934430041.8501</v>
      </c>
      <c r="L26">
        <v>2522241221291.7041</v>
      </c>
      <c r="M26">
        <v>2568713705183.4639</v>
      </c>
      <c r="N26">
        <v>2606570044009.5908</v>
      </c>
      <c r="O26">
        <v>2640682803203.8398</v>
      </c>
      <c r="P26">
        <v>2677735064859.6948</v>
      </c>
      <c r="Q26">
        <v>2718086396778.6631</v>
      </c>
      <c r="R26">
        <v>2748133431619.2671</v>
      </c>
      <c r="S26">
        <v>2774741604644.0469</v>
      </c>
      <c r="T26">
        <v>2810282137377.3682</v>
      </c>
      <c r="U26">
        <v>2845871577041.1792</v>
      </c>
      <c r="V26">
        <v>2888379926486.1152</v>
      </c>
      <c r="W26">
        <v>2935646392140.3662</v>
      </c>
      <c r="X26">
        <v>2981973154400.5518</v>
      </c>
      <c r="Y26">
        <v>3036761230870.812</v>
      </c>
      <c r="Z26">
        <v>3096066664943.7769</v>
      </c>
      <c r="AA26">
        <v>3154109654000.1909</v>
      </c>
      <c r="AB26">
        <v>3209976836134.1509</v>
      </c>
      <c r="AC26">
        <v>3263087452900.1792</v>
      </c>
      <c r="AD26">
        <v>3321117375021.3301</v>
      </c>
      <c r="AE26">
        <v>3384142837100.0532</v>
      </c>
      <c r="AF26">
        <v>3450616841167.1001</v>
      </c>
    </row>
    <row r="27" spans="1:33" ht="14" customHeight="1" x14ac:dyDescent="0.15"/>
    <row r="28" spans="1:33" ht="14.5" customHeight="1" x14ac:dyDescent="0.2">
      <c r="A28" s="30"/>
    </row>
    <row r="29" spans="1:33" ht="14" customHeight="1" x14ac:dyDescent="0.15"/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AI1000"/>
  <sheetViews>
    <sheetView workbookViewId="0">
      <selection activeCell="A4" sqref="A4"/>
    </sheetView>
  </sheetViews>
  <sheetFormatPr baseColWidth="10" defaultColWidth="8.83203125" defaultRowHeight="15" customHeight="1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39" width="8.83203125" style="49" customWidth="1"/>
    <col min="40" max="16384" width="8.83203125" style="49"/>
  </cols>
  <sheetData>
    <row r="1" spans="1:35" ht="14.5" customHeight="1" x14ac:dyDescent="0.2">
      <c r="A1" s="29" t="s">
        <v>175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176</v>
      </c>
      <c r="B2">
        <v>0</v>
      </c>
      <c r="C2" s="58">
        <v>0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I2" s="58">
        <v>0</v>
      </c>
      <c r="J2" s="58">
        <v>0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8">
        <v>0</v>
      </c>
      <c r="AG2" s="58"/>
    </row>
    <row r="3" spans="1:35" ht="14" customHeight="1" x14ac:dyDescent="0.15">
      <c r="A3" s="49" t="s">
        <v>177</v>
      </c>
      <c r="B3">
        <v>158752851981.11041</v>
      </c>
      <c r="C3">
        <v>152519601817.71149</v>
      </c>
      <c r="D3">
        <v>162346301406.159</v>
      </c>
      <c r="E3">
        <v>166762439897.1756</v>
      </c>
      <c r="F3">
        <v>169247147681.36389</v>
      </c>
      <c r="G3">
        <v>170035602869.44141</v>
      </c>
      <c r="H3">
        <v>168599448166.3826</v>
      </c>
      <c r="I3">
        <v>167117558003.73679</v>
      </c>
      <c r="J3">
        <v>166986310703.36029</v>
      </c>
      <c r="K3">
        <v>167046639366.81491</v>
      </c>
      <c r="L3">
        <v>167937637404.34341</v>
      </c>
      <c r="M3">
        <v>168688010532.2511</v>
      </c>
      <c r="N3">
        <v>168673957194.7323</v>
      </c>
      <c r="O3">
        <v>168788416332.9021</v>
      </c>
      <c r="P3">
        <v>169390980032.2341</v>
      </c>
      <c r="Q3">
        <v>169932161488.1088</v>
      </c>
      <c r="R3">
        <v>170108729541.0499</v>
      </c>
      <c r="S3">
        <v>170363357784.72589</v>
      </c>
      <c r="T3">
        <v>170379163352.81659</v>
      </c>
      <c r="U3">
        <v>170258362186.0842</v>
      </c>
      <c r="V3">
        <v>169929025032.74591</v>
      </c>
      <c r="W3">
        <v>169951514482.48529</v>
      </c>
      <c r="X3">
        <v>170696328294.63379</v>
      </c>
      <c r="Y3">
        <v>171620534650.79471</v>
      </c>
      <c r="Z3">
        <v>172232703861.42831</v>
      </c>
      <c r="AA3">
        <v>172665355368.72299</v>
      </c>
      <c r="AB3">
        <v>172970377987.8136</v>
      </c>
      <c r="AC3">
        <v>173476753942.60489</v>
      </c>
      <c r="AD3">
        <v>174060164528.87289</v>
      </c>
      <c r="AE3">
        <v>175080969600.49771</v>
      </c>
      <c r="AF3">
        <v>176097627601.8988</v>
      </c>
    </row>
    <row r="4" spans="1:35" ht="14" customHeight="1" x14ac:dyDescent="0.15">
      <c r="A4" s="49" t="s">
        <v>135</v>
      </c>
      <c r="B4">
        <v>683865880959.4574</v>
      </c>
      <c r="C4">
        <v>657014664990.49561</v>
      </c>
      <c r="D4">
        <v>699345523851.39441</v>
      </c>
      <c r="E4">
        <v>718369096668.57678</v>
      </c>
      <c r="F4">
        <v>729072569749.88513</v>
      </c>
      <c r="G4">
        <v>732469029057.94116</v>
      </c>
      <c r="H4">
        <v>726282449170.11511</v>
      </c>
      <c r="I4">
        <v>719898852850.95422</v>
      </c>
      <c r="J4">
        <v>719333473712.40332</v>
      </c>
      <c r="K4">
        <v>719593353859.85071</v>
      </c>
      <c r="L4">
        <v>723431541018.46667</v>
      </c>
      <c r="M4">
        <v>726663952743.74377</v>
      </c>
      <c r="N4">
        <v>726603414631.05603</v>
      </c>
      <c r="O4">
        <v>727096474745.45105</v>
      </c>
      <c r="P4">
        <v>729692162003.57312</v>
      </c>
      <c r="Q4">
        <v>732023430566.38696</v>
      </c>
      <c r="R4">
        <v>732784039686.58276</v>
      </c>
      <c r="S4">
        <v>733880911749.07239</v>
      </c>
      <c r="T4">
        <v>733948998014.05298</v>
      </c>
      <c r="U4">
        <v>733428618094.71631</v>
      </c>
      <c r="V4">
        <v>732009919534.72363</v>
      </c>
      <c r="W4">
        <v>732106798218.57935</v>
      </c>
      <c r="X4">
        <v>735315261861.52759</v>
      </c>
      <c r="Y4">
        <v>739296501795.53223</v>
      </c>
      <c r="Z4">
        <v>741933567091.06458</v>
      </c>
      <c r="AA4">
        <v>743797316941.80566</v>
      </c>
      <c r="AB4">
        <v>745111274829.89307</v>
      </c>
      <c r="AC4">
        <v>747292610371.89148</v>
      </c>
      <c r="AD4">
        <v>749805791014.38306</v>
      </c>
      <c r="AE4">
        <v>754203153020.05969</v>
      </c>
      <c r="AF4">
        <v>758582650528.83789</v>
      </c>
    </row>
    <row r="5" spans="1:35" ht="14" customHeight="1" x14ac:dyDescent="0.15">
      <c r="A5" s="49" t="s">
        <v>178</v>
      </c>
      <c r="B5">
        <v>363651414135.88898</v>
      </c>
      <c r="C5">
        <v>349373054986.45801</v>
      </c>
      <c r="D5">
        <v>371882843988.87958</v>
      </c>
      <c r="E5">
        <v>381998788283.65808</v>
      </c>
      <c r="F5">
        <v>387690449807.58478</v>
      </c>
      <c r="G5">
        <v>389496545512.63269</v>
      </c>
      <c r="H5">
        <v>386206779803.43213</v>
      </c>
      <c r="I5">
        <v>382812248955.54327</v>
      </c>
      <c r="J5">
        <v>382511603859.79962</v>
      </c>
      <c r="K5">
        <v>382649797306.43329</v>
      </c>
      <c r="L5">
        <v>384690785498.43188</v>
      </c>
      <c r="M5">
        <v>386409647526.34479</v>
      </c>
      <c r="N5">
        <v>386377455877.51282</v>
      </c>
      <c r="O5">
        <v>386639644726.00787</v>
      </c>
      <c r="P5">
        <v>388019923181.69897</v>
      </c>
      <c r="Q5">
        <v>389259594779.89069</v>
      </c>
      <c r="R5">
        <v>389664055054.72668</v>
      </c>
      <c r="S5">
        <v>390247325967.57123</v>
      </c>
      <c r="T5">
        <v>390283531409.65118</v>
      </c>
      <c r="U5">
        <v>390006815025.89313</v>
      </c>
      <c r="V5">
        <v>389252410175.55872</v>
      </c>
      <c r="W5">
        <v>389303926227.70392</v>
      </c>
      <c r="X5">
        <v>391010053662.11359</v>
      </c>
      <c r="Y5">
        <v>393127111366.44562</v>
      </c>
      <c r="Z5">
        <v>394529392940.34668</v>
      </c>
      <c r="AA5">
        <v>395520457544.80768</v>
      </c>
      <c r="AB5">
        <v>396219165664.95502</v>
      </c>
      <c r="AC5">
        <v>397379109122.63953</v>
      </c>
      <c r="AD5">
        <v>398715513993.92627</v>
      </c>
      <c r="AE5">
        <v>401053848097.66638</v>
      </c>
      <c r="AF5">
        <v>403382682605.44641</v>
      </c>
    </row>
    <row r="6" spans="1:35" ht="14" customHeight="1" x14ac:dyDescent="0.15">
      <c r="A6" s="49" t="s">
        <v>179</v>
      </c>
      <c r="B6">
        <v>177196808821.27429</v>
      </c>
      <c r="C6">
        <v>179857725647.74619</v>
      </c>
      <c r="D6">
        <v>182524522211.76529</v>
      </c>
      <c r="E6">
        <v>184994782063.5174</v>
      </c>
      <c r="F6">
        <v>186212135536.6723</v>
      </c>
      <c r="G6">
        <v>187453163825.96329</v>
      </c>
      <c r="H6">
        <v>188694453986.8595</v>
      </c>
      <c r="I6">
        <v>189955548885.3511</v>
      </c>
      <c r="J6">
        <v>190597597235.08789</v>
      </c>
      <c r="K6">
        <v>191260189808.99969</v>
      </c>
      <c r="L6">
        <v>191917697165.56409</v>
      </c>
      <c r="M6">
        <v>192586542072.70569</v>
      </c>
      <c r="N6">
        <v>192651282046.98792</v>
      </c>
      <c r="O6">
        <v>192768909630.8204</v>
      </c>
      <c r="P6">
        <v>192928196981.22641</v>
      </c>
      <c r="Q6">
        <v>193091708586.7272</v>
      </c>
      <c r="R6">
        <v>193269987021.03271</v>
      </c>
      <c r="S6">
        <v>193448496857.65659</v>
      </c>
      <c r="T6">
        <v>193630539679.60629</v>
      </c>
      <c r="U6">
        <v>193817151712.92221</v>
      </c>
      <c r="V6">
        <v>194015629385.15811</v>
      </c>
      <c r="W6">
        <v>194227693021.89581</v>
      </c>
      <c r="X6">
        <v>194452989496.08139</v>
      </c>
      <c r="Y6">
        <v>194683464765.00891</v>
      </c>
      <c r="Z6">
        <v>194916056357.892</v>
      </c>
      <c r="AA6">
        <v>195153094359.80042</v>
      </c>
      <c r="AB6">
        <v>195393110892.07321</v>
      </c>
      <c r="AC6">
        <v>195638111030.67139</v>
      </c>
      <c r="AD6">
        <v>195894872666.38019</v>
      </c>
      <c r="AE6">
        <v>196158341488.52951</v>
      </c>
      <c r="AF6">
        <v>196425546616.23141</v>
      </c>
    </row>
    <row r="7" spans="1:35" ht="14" customHeight="1" x14ac:dyDescent="0.15">
      <c r="A7" s="49" t="s">
        <v>180</v>
      </c>
      <c r="B7">
        <v>705173073.99456489</v>
      </c>
      <c r="C7">
        <v>719626617.5091933</v>
      </c>
      <c r="D7">
        <v>752722190.37909949</v>
      </c>
      <c r="E7">
        <v>766188128.3216728</v>
      </c>
      <c r="F7">
        <v>774630365.11011839</v>
      </c>
      <c r="G7">
        <v>785707216.62155879</v>
      </c>
      <c r="H7">
        <v>795862919.28704607</v>
      </c>
      <c r="I7">
        <v>806023730.84759462</v>
      </c>
      <c r="J7">
        <v>813268637.12786007</v>
      </c>
      <c r="K7">
        <v>821055990.27138972</v>
      </c>
      <c r="L7">
        <v>829587680.66209733</v>
      </c>
      <c r="M7">
        <v>839521002.57634854</v>
      </c>
      <c r="N7">
        <v>846434899.0256753</v>
      </c>
      <c r="O7">
        <v>852990542.76932693</v>
      </c>
      <c r="P7">
        <v>860942585.87053502</v>
      </c>
      <c r="Q7">
        <v>870237104.14738131</v>
      </c>
      <c r="R7">
        <v>878707035.80395961</v>
      </c>
      <c r="S7">
        <v>886533739.76655197</v>
      </c>
      <c r="T7">
        <v>896098029.61745286</v>
      </c>
      <c r="U7">
        <v>905918654.51143026</v>
      </c>
      <c r="V7">
        <v>915974603.60391593</v>
      </c>
      <c r="W7">
        <v>927852579.16929853</v>
      </c>
      <c r="X7">
        <v>941116106.25071323</v>
      </c>
      <c r="Y7">
        <v>954947049.4063741</v>
      </c>
      <c r="Z7">
        <v>968403057.19098699</v>
      </c>
      <c r="AA7">
        <v>981589142.73707986</v>
      </c>
      <c r="AB7">
        <v>994595910.17556095</v>
      </c>
      <c r="AC7">
        <v>1006526563.5168279</v>
      </c>
      <c r="AD7">
        <v>1019302074.697371</v>
      </c>
      <c r="AE7">
        <v>1032512088.499956</v>
      </c>
      <c r="AF7">
        <v>1045584175.8326631</v>
      </c>
    </row>
    <row r="8" spans="1:35" ht="14" customHeight="1" x14ac:dyDescent="0.15">
      <c r="A8" s="49" t="s">
        <v>181</v>
      </c>
      <c r="B8">
        <v>1760405738.689641</v>
      </c>
      <c r="C8">
        <v>1804505156.816252</v>
      </c>
      <c r="D8">
        <v>1889532975.677109</v>
      </c>
      <c r="E8">
        <v>1910339984.9156301</v>
      </c>
      <c r="F8">
        <v>1921194834.9370301</v>
      </c>
      <c r="G8">
        <v>1942784532.8174751</v>
      </c>
      <c r="H8">
        <v>1955388243.065253</v>
      </c>
      <c r="I8">
        <v>1968895994.645216</v>
      </c>
      <c r="J8">
        <v>1974470597.914902</v>
      </c>
      <c r="K8">
        <v>1982261263.4079621</v>
      </c>
      <c r="L8">
        <v>1995611786.0463941</v>
      </c>
      <c r="M8">
        <v>2011059153.6398029</v>
      </c>
      <c r="N8">
        <v>2018414378.8648961</v>
      </c>
      <c r="O8">
        <v>2018694632.489671</v>
      </c>
      <c r="P8">
        <v>2017141348.486166</v>
      </c>
      <c r="Q8">
        <v>2027550415.741941</v>
      </c>
      <c r="R8">
        <v>2036187129.9591639</v>
      </c>
      <c r="S8">
        <v>2044096797.4153719</v>
      </c>
      <c r="T8">
        <v>2060393298.125468</v>
      </c>
      <c r="U8">
        <v>2075454565.261585</v>
      </c>
      <c r="V8">
        <v>2091616695.942821</v>
      </c>
      <c r="W8">
        <v>2116698715.8176601</v>
      </c>
      <c r="X8">
        <v>2141315563.442826</v>
      </c>
      <c r="Y8">
        <v>2168487476.6291561</v>
      </c>
      <c r="Z8">
        <v>2197481455.2876401</v>
      </c>
      <c r="AA8">
        <v>2226926457.6126199</v>
      </c>
      <c r="AB8">
        <v>2253604789.639647</v>
      </c>
      <c r="AC8">
        <v>2276543637.5401239</v>
      </c>
      <c r="AD8">
        <v>2301576821.056983</v>
      </c>
      <c r="AE8">
        <v>2327678526.1970201</v>
      </c>
      <c r="AF8">
        <v>2354919271.9473829</v>
      </c>
    </row>
    <row r="9" spans="1:35" ht="14" customHeight="1" x14ac:dyDescent="0.15">
      <c r="A9" s="49" t="s">
        <v>182</v>
      </c>
      <c r="B9">
        <v>24173047758.691662</v>
      </c>
      <c r="C9" s="58">
        <v>24456122801.532249</v>
      </c>
      <c r="D9" s="58">
        <v>24794472072.60535</v>
      </c>
      <c r="E9" s="58">
        <v>25128517117.79348</v>
      </c>
      <c r="F9" s="58">
        <v>25306672086.777081</v>
      </c>
      <c r="G9" s="58">
        <v>25523799395.678051</v>
      </c>
      <c r="H9" s="58">
        <v>25799059907.55452</v>
      </c>
      <c r="I9" s="58">
        <v>26146768559.10199</v>
      </c>
      <c r="J9" s="58">
        <v>26515384986.094379</v>
      </c>
      <c r="K9" s="58">
        <v>27015549361.47971</v>
      </c>
      <c r="L9" s="58">
        <v>27674044331.35894</v>
      </c>
      <c r="M9" s="58">
        <v>28463901667.060081</v>
      </c>
      <c r="N9" s="58">
        <v>29268330458.995071</v>
      </c>
      <c r="O9" s="58">
        <v>30166699858.625011</v>
      </c>
      <c r="P9" s="58">
        <v>31107275320.732491</v>
      </c>
      <c r="Q9" s="58">
        <v>32028998746.376911</v>
      </c>
      <c r="R9" s="58">
        <v>32891716945.92247</v>
      </c>
      <c r="S9" s="58">
        <v>33700182696.178749</v>
      </c>
      <c r="T9" s="58">
        <v>34461638016.626259</v>
      </c>
      <c r="U9" s="58">
        <v>35134146978.491219</v>
      </c>
      <c r="V9" s="58">
        <v>35734623390.998688</v>
      </c>
      <c r="W9" s="58">
        <v>36321033504.463722</v>
      </c>
      <c r="X9" s="58">
        <v>36944079337.135162</v>
      </c>
      <c r="Y9" s="58">
        <v>37575166842.3731</v>
      </c>
      <c r="Z9" s="58">
        <v>38171088958.272461</v>
      </c>
      <c r="AA9" s="58">
        <v>38787536936.449333</v>
      </c>
      <c r="AB9" s="58">
        <v>39449059983.337044</v>
      </c>
      <c r="AC9" s="58">
        <v>40199712821.773239</v>
      </c>
      <c r="AD9" s="58">
        <v>40943185262.740936</v>
      </c>
      <c r="AE9" s="58">
        <v>41751079934.583641</v>
      </c>
      <c r="AF9" s="58">
        <v>42554590845.153793</v>
      </c>
      <c r="AG9" s="58"/>
    </row>
    <row r="10" spans="1:35" ht="14" customHeight="1" x14ac:dyDescent="0.15">
      <c r="A10" s="49" t="s">
        <v>136</v>
      </c>
      <c r="B10">
        <v>72881848084.400833</v>
      </c>
      <c r="C10">
        <v>72881848084.400833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372277443.27144933</v>
      </c>
      <c r="U10">
        <v>454223971.21134752</v>
      </c>
      <c r="V10">
        <v>541885650.73853076</v>
      </c>
      <c r="W10">
        <v>467534018.71776122</v>
      </c>
      <c r="X10">
        <v>15887538357.867901</v>
      </c>
      <c r="Y10">
        <v>34654784297.246643</v>
      </c>
      <c r="Z10">
        <v>55355306285.886887</v>
      </c>
      <c r="AA10">
        <v>86273256027.226089</v>
      </c>
      <c r="AB10">
        <v>91257742793.515701</v>
      </c>
      <c r="AC10">
        <v>91319434241.175476</v>
      </c>
      <c r="AD10">
        <v>91334590628.833374</v>
      </c>
      <c r="AE10">
        <v>91990527261.592972</v>
      </c>
      <c r="AF10">
        <v>91841848291.500793</v>
      </c>
    </row>
    <row r="11" spans="1:35" ht="14" customHeight="1" x14ac:dyDescent="0.15">
      <c r="A11" s="49" t="s">
        <v>183</v>
      </c>
      <c r="B11">
        <v>55201734746.414177</v>
      </c>
      <c r="C11">
        <v>55703748464.573936</v>
      </c>
      <c r="D11">
        <v>56839937373.869904</v>
      </c>
      <c r="E11">
        <v>57703658836.183807</v>
      </c>
      <c r="F11">
        <v>58351029497.464127</v>
      </c>
      <c r="G11">
        <v>58995999311.473518</v>
      </c>
      <c r="H11">
        <v>59504642354.801003</v>
      </c>
      <c r="I11">
        <v>59980560356.475708</v>
      </c>
      <c r="J11">
        <v>60300025824.699707</v>
      </c>
      <c r="K11">
        <v>60596778588.502243</v>
      </c>
      <c r="L11">
        <v>60956427807.149452</v>
      </c>
      <c r="M11">
        <v>61286081368.409767</v>
      </c>
      <c r="N11">
        <v>61345229514.811836</v>
      </c>
      <c r="O11">
        <v>61433410682.230911</v>
      </c>
      <c r="P11">
        <v>61544179342.419533</v>
      </c>
      <c r="Q11">
        <v>61726907943.08329</v>
      </c>
      <c r="R11">
        <v>61777519871.269913</v>
      </c>
      <c r="S11">
        <v>61870318936.310593</v>
      </c>
      <c r="T11">
        <v>61952500283.013832</v>
      </c>
      <c r="U11">
        <v>61937552998.473457</v>
      </c>
      <c r="V11">
        <v>61914083280.486671</v>
      </c>
      <c r="W11">
        <v>61916983825.634552</v>
      </c>
      <c r="X11">
        <v>62028135013.163483</v>
      </c>
      <c r="Y11">
        <v>62072450748.100327</v>
      </c>
      <c r="Z11">
        <v>62057139315.911697</v>
      </c>
      <c r="AA11">
        <v>62074597725.875137</v>
      </c>
      <c r="AB11">
        <v>62090329593.51889</v>
      </c>
      <c r="AC11">
        <v>62064172994.303993</v>
      </c>
      <c r="AD11">
        <v>62047306180.677643</v>
      </c>
      <c r="AE11">
        <v>62173194435.019371</v>
      </c>
      <c r="AF11">
        <v>62214595840.039307</v>
      </c>
    </row>
    <row r="12" spans="1:35" ht="14" customHeight="1" x14ac:dyDescent="0.15">
      <c r="A12" s="49" t="s">
        <v>184</v>
      </c>
      <c r="B12">
        <v>52764581.373759463</v>
      </c>
      <c r="C12">
        <v>52953848.982057303</v>
      </c>
      <c r="D12">
        <v>53342654.533986948</v>
      </c>
      <c r="E12">
        <v>53629490.327957697</v>
      </c>
      <c r="F12">
        <v>53515783.043902777</v>
      </c>
      <c r="G12">
        <v>53407944.522895887</v>
      </c>
      <c r="H12">
        <v>53279565.331220999</v>
      </c>
      <c r="I12">
        <v>53138715.018069133</v>
      </c>
      <c r="J12">
        <v>52810797.88276241</v>
      </c>
      <c r="K12">
        <v>52480679.961312711</v>
      </c>
      <c r="L12">
        <v>52163033.161339991</v>
      </c>
      <c r="M12">
        <v>51859324.673606262</v>
      </c>
      <c r="N12">
        <v>51399360.369719662</v>
      </c>
      <c r="O12">
        <v>50948199.210405067</v>
      </c>
      <c r="P12">
        <v>50510976.363329448</v>
      </c>
      <c r="Q12">
        <v>50072286.325491831</v>
      </c>
      <c r="R12">
        <v>49621125.166177243</v>
      </c>
      <c r="S12">
        <v>49181701.532958619</v>
      </c>
      <c r="T12">
        <v>48755482.616598003</v>
      </c>
      <c r="U12">
        <v>48329997.295618363</v>
      </c>
      <c r="V12">
        <v>47896442.425447747</v>
      </c>
      <c r="W12">
        <v>47462153.95989614</v>
      </c>
      <c r="X12">
        <v>47060143.691108488</v>
      </c>
      <c r="Y12">
        <v>46632457.583985873</v>
      </c>
      <c r="Z12">
        <v>46179829.233909272</v>
      </c>
      <c r="AA12">
        <v>45700791.450116687</v>
      </c>
      <c r="AB12">
        <v>45197545.018751137</v>
      </c>
      <c r="AC12">
        <v>44688429.824337587</v>
      </c>
      <c r="AD12">
        <v>44177847.439162031</v>
      </c>
      <c r="AE12">
        <v>43680469.770844467</v>
      </c>
      <c r="AF12">
        <v>43169153.790287927</v>
      </c>
    </row>
    <row r="13" spans="1:35" ht="14" customHeight="1" x14ac:dyDescent="0.15">
      <c r="A13" s="49" t="s">
        <v>185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9" t="s">
        <v>186</v>
      </c>
      <c r="B14">
        <v>718771321386.76306</v>
      </c>
      <c r="C14">
        <v>698276782164.84045</v>
      </c>
      <c r="D14">
        <v>694207316435.20239</v>
      </c>
      <c r="E14">
        <v>678937594284.82507</v>
      </c>
      <c r="F14">
        <v>653228313770.37244</v>
      </c>
      <c r="G14">
        <v>627516339869.0083</v>
      </c>
      <c r="H14">
        <v>599649530840.36279</v>
      </c>
      <c r="I14">
        <v>570262953825.19312</v>
      </c>
      <c r="J14">
        <v>538228302993.68469</v>
      </c>
      <c r="K14">
        <v>506353850536.00427</v>
      </c>
      <c r="L14">
        <v>475214832258.79657</v>
      </c>
      <c r="M14">
        <v>445646691194.35309</v>
      </c>
      <c r="N14">
        <v>415011885180.85461</v>
      </c>
      <c r="O14">
        <v>385739942247.98499</v>
      </c>
      <c r="P14">
        <v>353530746919.61871</v>
      </c>
      <c r="Q14">
        <v>344537672228.77148</v>
      </c>
      <c r="R14">
        <v>336074785401.82648</v>
      </c>
      <c r="S14">
        <v>328016204326.17108</v>
      </c>
      <c r="T14">
        <v>321265939431.45477</v>
      </c>
      <c r="U14">
        <v>315086574874.29633</v>
      </c>
      <c r="V14">
        <v>310644175070.96619</v>
      </c>
      <c r="W14">
        <v>307055783597.27191</v>
      </c>
      <c r="X14">
        <v>303298383257.84991</v>
      </c>
      <c r="Y14">
        <v>300218102248.60999</v>
      </c>
      <c r="Z14">
        <v>297642870825.43488</v>
      </c>
      <c r="AA14">
        <v>295269136375.39258</v>
      </c>
      <c r="AB14">
        <v>293009677819.7536</v>
      </c>
      <c r="AC14">
        <v>290860736511.49872</v>
      </c>
      <c r="AD14">
        <v>289163516658.82593</v>
      </c>
      <c r="AE14">
        <v>287859354527.12958</v>
      </c>
      <c r="AF14">
        <v>286979319427.60083</v>
      </c>
    </row>
    <row r="15" spans="1:35" ht="14" customHeight="1" x14ac:dyDescent="0.15">
      <c r="A15" s="49" t="s">
        <v>187</v>
      </c>
      <c r="B15">
        <v>194134541562.2323</v>
      </c>
      <c r="C15" s="58">
        <v>160917406413.95731</v>
      </c>
      <c r="D15" s="58">
        <v>166883338264.65131</v>
      </c>
      <c r="E15" s="58">
        <v>199848136016.54971</v>
      </c>
      <c r="F15" s="58">
        <v>199065721153.84521</v>
      </c>
      <c r="G15" s="58">
        <v>187980126032.36349</v>
      </c>
      <c r="H15" s="58">
        <v>187035879806.8259</v>
      </c>
      <c r="I15" s="58">
        <v>182582355672.1496</v>
      </c>
      <c r="J15" s="58">
        <v>174918710839.14349</v>
      </c>
      <c r="K15" s="58">
        <v>168001964769.7301</v>
      </c>
      <c r="L15" s="58">
        <v>168054706558.466</v>
      </c>
      <c r="M15" s="58">
        <v>167935026312.38501</v>
      </c>
      <c r="N15" s="58">
        <v>165595955074.36569</v>
      </c>
      <c r="O15" s="58">
        <v>162655883591.24249</v>
      </c>
      <c r="P15" s="58">
        <v>162759069764.0788</v>
      </c>
      <c r="Q15" s="58">
        <v>163153146932.41641</v>
      </c>
      <c r="R15" s="58">
        <v>161546193142.29581</v>
      </c>
      <c r="S15" s="58">
        <v>161548838185.84</v>
      </c>
      <c r="T15" s="58">
        <v>162855243805.75461</v>
      </c>
      <c r="U15" s="58">
        <v>163265011157.59521</v>
      </c>
      <c r="V15" s="58">
        <v>160449834504.18509</v>
      </c>
      <c r="W15" s="58">
        <v>160862308271.36331</v>
      </c>
      <c r="X15" s="58">
        <v>164635429173.0986</v>
      </c>
      <c r="Y15" s="58">
        <v>167350692546.8139</v>
      </c>
      <c r="Z15" s="58">
        <v>165810938044.16049</v>
      </c>
      <c r="AA15" s="58">
        <v>165395761495.5007</v>
      </c>
      <c r="AB15" s="58">
        <v>164790530230.50681</v>
      </c>
      <c r="AC15" s="58">
        <v>163844355234.8562</v>
      </c>
      <c r="AD15" s="58">
        <v>164633088162.189</v>
      </c>
      <c r="AE15" s="58">
        <v>163927757887.07269</v>
      </c>
      <c r="AF15" s="58">
        <v>166375687747.4404</v>
      </c>
      <c r="AG15" s="58"/>
    </row>
    <row r="16" spans="1:35" ht="14" customHeight="1" x14ac:dyDescent="0.15">
      <c r="A16" s="49" t="s">
        <v>188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9" t="s">
        <v>189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9" t="s">
        <v>190</v>
      </c>
      <c r="B18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/>
    </row>
    <row r="19" spans="1:33" ht="14" customHeight="1" x14ac:dyDescent="0.15">
      <c r="A19" s="49" t="s">
        <v>191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9" t="s">
        <v>192</v>
      </c>
      <c r="B20">
        <v>151294357.04794431</v>
      </c>
      <c r="C20" s="58">
        <v>153070363.03141421</v>
      </c>
      <c r="D20" s="58">
        <v>155253935.27349529</v>
      </c>
      <c r="E20" s="58">
        <v>157436660.18447751</v>
      </c>
      <c r="F20" s="58">
        <v>158528022.63996851</v>
      </c>
      <c r="G20" s="58">
        <v>159620232.42655861</v>
      </c>
      <c r="H20" s="58">
        <v>160711594.88204971</v>
      </c>
      <c r="I20" s="58">
        <v>161802957.33754069</v>
      </c>
      <c r="J20" s="58">
        <v>162348638.56528619</v>
      </c>
      <c r="K20" s="58">
        <v>162895167.12413079</v>
      </c>
      <c r="L20" s="58">
        <v>163440848.35187629</v>
      </c>
      <c r="M20" s="58">
        <v>163986529.57962191</v>
      </c>
      <c r="N20" s="58">
        <v>163986529.57962191</v>
      </c>
      <c r="O20" s="58">
        <v>163986529.57962191</v>
      </c>
      <c r="P20" s="58">
        <v>163986529.57962191</v>
      </c>
      <c r="Q20" s="58">
        <v>163986529.57962191</v>
      </c>
      <c r="R20" s="58">
        <v>163986529.57962191</v>
      </c>
      <c r="S20" s="58">
        <v>163986529.57962191</v>
      </c>
      <c r="T20" s="58">
        <v>163986529.57962191</v>
      </c>
      <c r="U20" s="58">
        <v>163986529.57962191</v>
      </c>
      <c r="V20" s="58">
        <v>163986529.57962191</v>
      </c>
      <c r="W20" s="58">
        <v>163986529.57962191</v>
      </c>
      <c r="X20" s="58">
        <v>163986529.57962191</v>
      </c>
      <c r="Y20" s="58">
        <v>163986529.57962191</v>
      </c>
      <c r="Z20" s="58">
        <v>163986529.57962191</v>
      </c>
      <c r="AA20" s="58">
        <v>163986529.57962191</v>
      </c>
      <c r="AB20" s="58">
        <v>163986529.57962191</v>
      </c>
      <c r="AC20" s="58">
        <v>163986529.57962191</v>
      </c>
      <c r="AD20" s="58">
        <v>163986529.57962191</v>
      </c>
      <c r="AE20" s="58">
        <v>163986529.57962191</v>
      </c>
      <c r="AF20" s="58">
        <v>163986529.57962191</v>
      </c>
      <c r="AG20" s="58"/>
    </row>
    <row r="21" spans="1:33" ht="14" customHeight="1" x14ac:dyDescent="0.15">
      <c r="A21" s="49" t="s">
        <v>193</v>
      </c>
      <c r="B21">
        <v>5774280.7007887028</v>
      </c>
      <c r="C21">
        <v>5837345.4739300143</v>
      </c>
      <c r="D21">
        <v>5915972.0637770304</v>
      </c>
      <c r="E21">
        <v>5994306.6870817244</v>
      </c>
      <c r="F21">
        <v>6030685.718254908</v>
      </c>
      <c r="G21">
        <v>6067035.5527738612</v>
      </c>
      <c r="H21">
        <v>6103297.7973301131</v>
      </c>
      <c r="I21">
        <v>6139589.2385405991</v>
      </c>
      <c r="J21">
        <v>6154829.8920497494</v>
      </c>
      <c r="K21">
        <v>6169603.3990911869</v>
      </c>
      <c r="L21">
        <v>6184230.9228614634</v>
      </c>
      <c r="M21">
        <v>6199121.2165198307</v>
      </c>
      <c r="N21">
        <v>6193661.4421784282</v>
      </c>
      <c r="O21">
        <v>6188172.4711827962</v>
      </c>
      <c r="P21">
        <v>6182595.9102244666</v>
      </c>
      <c r="Q21">
        <v>6176581.3994526574</v>
      </c>
      <c r="R21">
        <v>6170158.1355215963</v>
      </c>
      <c r="S21">
        <v>6163442.9050482167</v>
      </c>
      <c r="T21">
        <v>6156523.2979952116</v>
      </c>
      <c r="U21">
        <v>6149486.9043252775</v>
      </c>
      <c r="V21">
        <v>6141516.2177199181</v>
      </c>
      <c r="W21">
        <v>6132990.7946841475</v>
      </c>
      <c r="X21">
        <v>6123939.8318721997</v>
      </c>
      <c r="Y21">
        <v>6113779.3961994322</v>
      </c>
      <c r="Z21">
        <v>6102830.6508623986</v>
      </c>
      <c r="AA21">
        <v>6090538.8594306922</v>
      </c>
      <c r="AB21">
        <v>6076787.2352873776</v>
      </c>
      <c r="AC21">
        <v>6062042.9249001723</v>
      </c>
      <c r="AD21">
        <v>6046218.3383063786</v>
      </c>
      <c r="AE21">
        <v>6029284.2788517671</v>
      </c>
      <c r="AF21">
        <v>6010306.4536009096</v>
      </c>
    </row>
    <row r="22" spans="1:33" ht="14" customHeight="1" x14ac:dyDescent="0.15">
      <c r="A22" s="49" t="s">
        <v>194</v>
      </c>
      <c r="B22">
        <v>15594772.695560729</v>
      </c>
      <c r="C22">
        <v>15765093.615723399</v>
      </c>
      <c r="D22">
        <v>15977442.79998176</v>
      </c>
      <c r="E22">
        <v>16189003.461461591</v>
      </c>
      <c r="F22">
        <v>16287253.39966654</v>
      </c>
      <c r="G22">
        <v>16385424.485593639</v>
      </c>
      <c r="H22">
        <v>16483359.01468716</v>
      </c>
      <c r="I22">
        <v>16581372.39605855</v>
      </c>
      <c r="J22">
        <v>16622533.285097869</v>
      </c>
      <c r="K22">
        <v>16662432.53769153</v>
      </c>
      <c r="L22">
        <v>16701937.52889592</v>
      </c>
      <c r="M22">
        <v>16742152.190601001</v>
      </c>
      <c r="N22">
        <v>16727406.81464247</v>
      </c>
      <c r="O22">
        <v>16712582.586406089</v>
      </c>
      <c r="P22">
        <v>16697521.801336151</v>
      </c>
      <c r="Q22">
        <v>16681278.23209841</v>
      </c>
      <c r="R22">
        <v>16663930.730970729</v>
      </c>
      <c r="S22">
        <v>16645794.70706453</v>
      </c>
      <c r="T22">
        <v>16627106.71721334</v>
      </c>
      <c r="U22">
        <v>16608103.318250749</v>
      </c>
      <c r="V22">
        <v>16586576.64639686</v>
      </c>
      <c r="W22">
        <v>16563551.781263759</v>
      </c>
      <c r="X22">
        <v>16539107.5751293</v>
      </c>
      <c r="Y22">
        <v>16511666.98243643</v>
      </c>
      <c r="Z22">
        <v>16482097.378241509</v>
      </c>
      <c r="AA22">
        <v>16448900.569265369</v>
      </c>
      <c r="AB22">
        <v>16411761.14639657</v>
      </c>
      <c r="AC22">
        <v>16371940.746080751</v>
      </c>
      <c r="AD22">
        <v>16329202.81148438</v>
      </c>
      <c r="AE22">
        <v>16283468.49032959</v>
      </c>
      <c r="AF22">
        <v>16232214.50972509</v>
      </c>
    </row>
    <row r="23" spans="1:33" ht="14" customHeight="1" x14ac:dyDescent="0.15">
      <c r="A23" s="49" t="s">
        <v>195</v>
      </c>
      <c r="B23">
        <v>57450865146.027786</v>
      </c>
      <c r="C23">
        <v>58628403838.248993</v>
      </c>
      <c r="D23">
        <v>61324719627.944283</v>
      </c>
      <c r="E23">
        <v>62421797513.265709</v>
      </c>
      <c r="F23">
        <v>63109591510.442017</v>
      </c>
      <c r="G23">
        <v>64012029118.874062</v>
      </c>
      <c r="H23">
        <v>64839420188.97406</v>
      </c>
      <c r="I23">
        <v>65667227483.759933</v>
      </c>
      <c r="J23">
        <v>66257474260.122726</v>
      </c>
      <c r="K23">
        <v>66891914501.522049</v>
      </c>
      <c r="L23">
        <v>67586996336.294411</v>
      </c>
      <c r="M23">
        <v>68396269915.779007</v>
      </c>
      <c r="N23">
        <v>68959549126.503555</v>
      </c>
      <c r="O23">
        <v>69493641278.559875</v>
      </c>
      <c r="P23">
        <v>70141498907.687729</v>
      </c>
      <c r="Q23">
        <v>70898728779.066086</v>
      </c>
      <c r="R23">
        <v>71588779093.440247</v>
      </c>
      <c r="S23">
        <v>72226425269.216156</v>
      </c>
      <c r="T23">
        <v>73005633589.421906</v>
      </c>
      <c r="U23">
        <v>73805725676.372406</v>
      </c>
      <c r="V23">
        <v>74624989764.201385</v>
      </c>
      <c r="W23">
        <v>75592695420.557556</v>
      </c>
      <c r="X23">
        <v>76673282773.95517</v>
      </c>
      <c r="Y23">
        <v>77800097848.695786</v>
      </c>
      <c r="Z23">
        <v>78896366718.206894</v>
      </c>
      <c r="AA23">
        <v>79970644864.167984</v>
      </c>
      <c r="AB23">
        <v>81030313858.420715</v>
      </c>
      <c r="AC23">
        <v>82002311204.165085</v>
      </c>
      <c r="AD23">
        <v>83043139615.050507</v>
      </c>
      <c r="AE23">
        <v>84119367210.143509</v>
      </c>
      <c r="AF23">
        <v>85184357854.602219</v>
      </c>
    </row>
    <row r="24" spans="1:33" ht="14" customHeight="1" x14ac:dyDescent="0.15">
      <c r="A24" s="49" t="s">
        <v>196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9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9" t="s">
        <v>198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30"/>
    </row>
    <row r="29" spans="1:33" ht="14" customHeight="1" x14ac:dyDescent="0.15"/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I1000"/>
  <sheetViews>
    <sheetView workbookViewId="0">
      <selection activeCell="B4" sqref="B4"/>
    </sheetView>
  </sheetViews>
  <sheetFormatPr baseColWidth="10" defaultColWidth="8.83203125" defaultRowHeight="15" customHeight="1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39" width="8.83203125" style="49" customWidth="1"/>
    <col min="40" max="16384" width="8.83203125" style="49"/>
  </cols>
  <sheetData>
    <row r="1" spans="1:35" ht="14.5" customHeight="1" x14ac:dyDescent="0.2">
      <c r="A1" s="29" t="s">
        <v>175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176</v>
      </c>
      <c r="B2">
        <v>81744077936.766525</v>
      </c>
      <c r="C2" s="58">
        <v>88160960189.123215</v>
      </c>
      <c r="D2" s="58">
        <v>89097418236.41127</v>
      </c>
      <c r="E2" s="58">
        <v>88927340699.057556</v>
      </c>
      <c r="F2" s="58">
        <v>89436028942.140244</v>
      </c>
      <c r="G2" s="58">
        <v>90000488100.656418</v>
      </c>
      <c r="H2" s="58">
        <v>90433874511.265167</v>
      </c>
      <c r="I2" s="58">
        <v>90799614729.205261</v>
      </c>
      <c r="J2" s="58">
        <v>91426382867.781342</v>
      </c>
      <c r="K2" s="58">
        <v>92121197344.237305</v>
      </c>
      <c r="L2" s="58">
        <v>92664664493.573486</v>
      </c>
      <c r="M2" s="58">
        <v>93173200340.040909</v>
      </c>
      <c r="N2" s="58">
        <v>94225107983.863892</v>
      </c>
      <c r="O2" s="58">
        <v>95134607652.844894</v>
      </c>
      <c r="P2" s="58">
        <v>96166171181.294968</v>
      </c>
      <c r="Q2" s="58">
        <v>97188719159.159592</v>
      </c>
      <c r="R2" s="58">
        <v>98198477480.09726</v>
      </c>
      <c r="S2" s="58">
        <v>99226883567.198288</v>
      </c>
      <c r="T2" s="58">
        <v>100258021551.0013</v>
      </c>
      <c r="U2" s="58">
        <v>101286147827.9234</v>
      </c>
      <c r="V2" s="58">
        <v>102282214603.7682</v>
      </c>
      <c r="W2" s="58">
        <v>103279691256.4966</v>
      </c>
      <c r="X2" s="58">
        <v>104320613852.4928</v>
      </c>
      <c r="Y2" s="58">
        <v>105366828691.60471</v>
      </c>
      <c r="Z2" s="58">
        <v>106441100746.9137</v>
      </c>
      <c r="AA2" s="58">
        <v>107536911107.4662</v>
      </c>
      <c r="AB2" s="58">
        <v>108634049317.2159</v>
      </c>
      <c r="AC2" s="58">
        <v>109737337937.9068</v>
      </c>
      <c r="AD2" s="58">
        <v>110867183958.92509</v>
      </c>
      <c r="AE2" s="58">
        <v>112007221399.4949</v>
      </c>
      <c r="AF2" s="58">
        <v>113168454044.7317</v>
      </c>
      <c r="AG2" s="58"/>
    </row>
    <row r="3" spans="1:35" ht="14" customHeight="1" x14ac:dyDescent="0.15">
      <c r="A3" s="49" t="s">
        <v>177</v>
      </c>
      <c r="B3">
        <v>1513241589698.5591</v>
      </c>
      <c r="C3">
        <v>1468135553176.876</v>
      </c>
      <c r="D3">
        <v>1523170015680.5339</v>
      </c>
      <c r="E3">
        <v>1565333592397.9099</v>
      </c>
      <c r="F3">
        <v>1577855336282.0959</v>
      </c>
      <c r="G3">
        <v>1613224334543.7661</v>
      </c>
      <c r="H3">
        <v>1633060837514.5811</v>
      </c>
      <c r="I3">
        <v>1640127355982.188</v>
      </c>
      <c r="J3">
        <v>1651882886789.603</v>
      </c>
      <c r="K3">
        <v>1663377092992.9761</v>
      </c>
      <c r="L3">
        <v>1684372880305.6379</v>
      </c>
      <c r="M3">
        <v>1701464492500.7981</v>
      </c>
      <c r="N3">
        <v>1714948292985.219</v>
      </c>
      <c r="O3">
        <v>1739421009415.3501</v>
      </c>
      <c r="P3">
        <v>1756266949521.6909</v>
      </c>
      <c r="Q3">
        <v>1757439759746.228</v>
      </c>
      <c r="R3">
        <v>1758063169514.021</v>
      </c>
      <c r="S3">
        <v>1764362792330.7781</v>
      </c>
      <c r="T3">
        <v>1769693315803.189</v>
      </c>
      <c r="U3">
        <v>1782268821273.5049</v>
      </c>
      <c r="V3">
        <v>1796108607155.6299</v>
      </c>
      <c r="W3">
        <v>1806063543052.269</v>
      </c>
      <c r="X3">
        <v>1825463950233.1121</v>
      </c>
      <c r="Y3">
        <v>1853632074723.2009</v>
      </c>
      <c r="Z3">
        <v>1868305822118.573</v>
      </c>
      <c r="AA3">
        <v>1869062243084.929</v>
      </c>
      <c r="AB3">
        <v>1883554676973.0701</v>
      </c>
      <c r="AC3">
        <v>1890206251556.123</v>
      </c>
      <c r="AD3">
        <v>1898706904852.3091</v>
      </c>
      <c r="AE3">
        <v>1900590621240.813</v>
      </c>
      <c r="AF3">
        <v>1903350482615.2</v>
      </c>
    </row>
    <row r="4" spans="1:35" ht="14" customHeight="1" x14ac:dyDescent="0.15">
      <c r="A4" s="49" t="s">
        <v>135</v>
      </c>
      <c r="B4">
        <v>6518650089932.4287</v>
      </c>
      <c r="C4">
        <v>6324345048998.9893</v>
      </c>
      <c r="D4">
        <v>6561419159564.7148</v>
      </c>
      <c r="E4">
        <v>6743048851103.4893</v>
      </c>
      <c r="F4">
        <v>6796989257878.2051</v>
      </c>
      <c r="G4">
        <v>6949349677568.4844</v>
      </c>
      <c r="H4">
        <v>7034800158677.9854</v>
      </c>
      <c r="I4">
        <v>7065240877171.2891</v>
      </c>
      <c r="J4">
        <v>7115880637852.3477</v>
      </c>
      <c r="K4">
        <v>7165394680296.9814</v>
      </c>
      <c r="L4">
        <v>7255839055990.5898</v>
      </c>
      <c r="M4">
        <v>7329465263551.5791</v>
      </c>
      <c r="N4">
        <v>7387549959239.8008</v>
      </c>
      <c r="O4">
        <v>7492972038730.7207</v>
      </c>
      <c r="P4">
        <v>7565539955008.4336</v>
      </c>
      <c r="Q4">
        <v>7570592115567.3887</v>
      </c>
      <c r="R4">
        <v>7573277602251.4424</v>
      </c>
      <c r="S4">
        <v>7600414734299.9814</v>
      </c>
      <c r="T4">
        <v>7623377239130.2539</v>
      </c>
      <c r="U4">
        <v>7677549236796.1064</v>
      </c>
      <c r="V4">
        <v>7737167424730.7422</v>
      </c>
      <c r="W4">
        <v>7780050692161.1768</v>
      </c>
      <c r="X4">
        <v>7863622586348.4883</v>
      </c>
      <c r="Y4">
        <v>7984963519938.0303</v>
      </c>
      <c r="Z4">
        <v>8048174196560.7539</v>
      </c>
      <c r="AA4">
        <v>8051432660796.6895</v>
      </c>
      <c r="AB4">
        <v>8113862286119.8232</v>
      </c>
      <c r="AC4">
        <v>8142515534582.7148</v>
      </c>
      <c r="AD4">
        <v>8179134131871.4033</v>
      </c>
      <c r="AE4">
        <v>8187248690768.6221</v>
      </c>
      <c r="AF4">
        <v>8199137453751.8867</v>
      </c>
    </row>
    <row r="5" spans="1:35" ht="14" customHeight="1" x14ac:dyDescent="0.15">
      <c r="A5" s="49" t="s">
        <v>178</v>
      </c>
      <c r="B5">
        <v>3466346822472.2021</v>
      </c>
      <c r="C5">
        <v>3363023488355.8071</v>
      </c>
      <c r="D5">
        <v>3489089633725.2461</v>
      </c>
      <c r="E5">
        <v>3585672744560.4771</v>
      </c>
      <c r="F5">
        <v>3614356007973.4292</v>
      </c>
      <c r="G5">
        <v>3695374938177.9512</v>
      </c>
      <c r="H5">
        <v>3740813947725.356</v>
      </c>
      <c r="I5">
        <v>3757001054928.1191</v>
      </c>
      <c r="J5">
        <v>3783929172115.854</v>
      </c>
      <c r="K5">
        <v>3810258679195.9751</v>
      </c>
      <c r="L5">
        <v>3858353234045.6382</v>
      </c>
      <c r="M5">
        <v>3897504587026.5078</v>
      </c>
      <c r="N5">
        <v>3928391610805.2642</v>
      </c>
      <c r="O5">
        <v>3984450685187.2651</v>
      </c>
      <c r="P5">
        <v>4023039282908.0059</v>
      </c>
      <c r="Q5">
        <v>4025725811630.7549</v>
      </c>
      <c r="R5">
        <v>4027153841683.854</v>
      </c>
      <c r="S5">
        <v>4041584239105.0542</v>
      </c>
      <c r="T5">
        <v>4053794743512.6079</v>
      </c>
      <c r="U5">
        <v>4082601157323.0381</v>
      </c>
      <c r="V5">
        <v>4114303628457.0459</v>
      </c>
      <c r="W5">
        <v>4137107165346.4219</v>
      </c>
      <c r="X5">
        <v>4181547220552.2661</v>
      </c>
      <c r="Y5">
        <v>4246071279027.7349</v>
      </c>
      <c r="Z5">
        <v>4279684086132.6738</v>
      </c>
      <c r="AA5">
        <v>4281416801801.4932</v>
      </c>
      <c r="AB5">
        <v>4314614278331.3638</v>
      </c>
      <c r="AC5">
        <v>4329850883363.4771</v>
      </c>
      <c r="AD5">
        <v>4349323129396.604</v>
      </c>
      <c r="AE5">
        <v>4353638114103.7271</v>
      </c>
      <c r="AF5">
        <v>4359960063467.7241</v>
      </c>
    </row>
    <row r="6" spans="1:35" ht="14" customHeight="1" x14ac:dyDescent="0.15">
      <c r="A6" s="49" t="s">
        <v>179</v>
      </c>
      <c r="B6">
        <v>395422647376.63159</v>
      </c>
      <c r="C6">
        <v>399071142661.64697</v>
      </c>
      <c r="D6">
        <v>413697041613.42688</v>
      </c>
      <c r="E6">
        <v>428519141196.92273</v>
      </c>
      <c r="F6">
        <v>439285210719.76752</v>
      </c>
      <c r="G6">
        <v>445071845151.33118</v>
      </c>
      <c r="H6">
        <v>449005907756.11169</v>
      </c>
      <c r="I6">
        <v>451878896041.56482</v>
      </c>
      <c r="J6">
        <v>454998975495.42651</v>
      </c>
      <c r="K6">
        <v>457687800176.47369</v>
      </c>
      <c r="L6">
        <v>456902728330.50159</v>
      </c>
      <c r="M6">
        <v>458530737691.62701</v>
      </c>
      <c r="N6">
        <v>460475505876.23743</v>
      </c>
      <c r="O6">
        <v>462949843572.13318</v>
      </c>
      <c r="P6">
        <v>466565420866.43573</v>
      </c>
      <c r="Q6">
        <v>470288340344.21881</v>
      </c>
      <c r="R6">
        <v>474321569943.01569</v>
      </c>
      <c r="S6">
        <v>478076526927.42688</v>
      </c>
      <c r="T6">
        <v>482037611826.95312</v>
      </c>
      <c r="U6">
        <v>486168543931.14117</v>
      </c>
      <c r="V6">
        <v>491103578195.19098</v>
      </c>
      <c r="W6">
        <v>495559079497.24292</v>
      </c>
      <c r="X6">
        <v>500264799941.33472</v>
      </c>
      <c r="Y6">
        <v>505113350511.37982</v>
      </c>
      <c r="Z6">
        <v>510069946336.59967</v>
      </c>
      <c r="AA6">
        <v>514997333636.65302</v>
      </c>
      <c r="AB6">
        <v>520414446895.26862</v>
      </c>
      <c r="AC6">
        <v>525800447055.63599</v>
      </c>
      <c r="AD6">
        <v>531346350858.54529</v>
      </c>
      <c r="AE6">
        <v>537156530953.09528</v>
      </c>
      <c r="AF6">
        <v>543178141981.75781</v>
      </c>
    </row>
    <row r="7" spans="1:35" ht="14" customHeight="1" x14ac:dyDescent="0.15">
      <c r="A7" s="49" t="s">
        <v>180</v>
      </c>
      <c r="B7">
        <v>3749938714.7927041</v>
      </c>
      <c r="C7">
        <v>3452894704.452652</v>
      </c>
      <c r="D7">
        <v>3664893563.1414609</v>
      </c>
      <c r="E7">
        <v>3933211630.7879152</v>
      </c>
      <c r="F7">
        <v>4187525743.2118979</v>
      </c>
      <c r="G7">
        <v>4333788704.4556112</v>
      </c>
      <c r="H7">
        <v>4441822792.3472815</v>
      </c>
      <c r="I7">
        <v>4470637021.5278893</v>
      </c>
      <c r="J7">
        <v>4508862066.6089125</v>
      </c>
      <c r="K7">
        <v>4530652103.1169062</v>
      </c>
      <c r="L7">
        <v>4566437850.082324</v>
      </c>
      <c r="M7">
        <v>4626559457.8929567</v>
      </c>
      <c r="N7">
        <v>4682188869.3061132</v>
      </c>
      <c r="O7">
        <v>4716916677.9139137</v>
      </c>
      <c r="P7">
        <v>4772094367.8109608</v>
      </c>
      <c r="Q7">
        <v>4841897234.2800713</v>
      </c>
      <c r="R7">
        <v>4903375771.3080492</v>
      </c>
      <c r="S7">
        <v>4959650834.6114397</v>
      </c>
      <c r="T7">
        <v>5040323266.6358995</v>
      </c>
      <c r="U7">
        <v>5110041380.7775202</v>
      </c>
      <c r="V7">
        <v>5244275895.1836834</v>
      </c>
      <c r="W7">
        <v>5346924054.1467113</v>
      </c>
      <c r="X7">
        <v>5458408879.965333</v>
      </c>
      <c r="Y7">
        <v>5573553388.2361155</v>
      </c>
      <c r="Z7">
        <v>5679288555.9854918</v>
      </c>
      <c r="AA7">
        <v>5774038210.746851</v>
      </c>
      <c r="AB7">
        <v>5879667435.6761122</v>
      </c>
      <c r="AC7">
        <v>5968113003.2585182</v>
      </c>
      <c r="AD7">
        <v>6050874239.2755556</v>
      </c>
      <c r="AE7">
        <v>6135689559.6634712</v>
      </c>
      <c r="AF7">
        <v>6223790226.0628815</v>
      </c>
    </row>
    <row r="8" spans="1:35" ht="14" customHeight="1" x14ac:dyDescent="0.15">
      <c r="A8" s="49" t="s">
        <v>181</v>
      </c>
      <c r="B8">
        <v>33698473947.264912</v>
      </c>
      <c r="C8">
        <v>33342848322.955471</v>
      </c>
      <c r="D8">
        <v>34942180861.075897</v>
      </c>
      <c r="E8">
        <v>35312214988.660156</v>
      </c>
      <c r="F8">
        <v>35838874505.860901</v>
      </c>
      <c r="G8">
        <v>36280315116.975693</v>
      </c>
      <c r="H8">
        <v>36306229904.980583</v>
      </c>
      <c r="I8">
        <v>36145477202.204613</v>
      </c>
      <c r="J8">
        <v>35960720570.180153</v>
      </c>
      <c r="K8">
        <v>35823931426.158218</v>
      </c>
      <c r="L8">
        <v>35635523855.756287</v>
      </c>
      <c r="M8">
        <v>35801829155.393471</v>
      </c>
      <c r="N8">
        <v>36045492377.297974</v>
      </c>
      <c r="O8">
        <v>35935605759.433647</v>
      </c>
      <c r="P8">
        <v>35666463993.473297</v>
      </c>
      <c r="Q8">
        <v>35832976963.268784</v>
      </c>
      <c r="R8">
        <v>35982235982.877373</v>
      </c>
      <c r="S8">
        <v>36039578339.49929</v>
      </c>
      <c r="T8">
        <v>36376860374.868393</v>
      </c>
      <c r="U8">
        <v>36655788216.260773</v>
      </c>
      <c r="V8">
        <v>37066184565.525513</v>
      </c>
      <c r="W8">
        <v>37695040419.095612</v>
      </c>
      <c r="X8">
        <v>38272451279.159393</v>
      </c>
      <c r="Y8">
        <v>38963760191.34182</v>
      </c>
      <c r="Z8">
        <v>39788066392.785652</v>
      </c>
      <c r="AA8">
        <v>40633852561.574837</v>
      </c>
      <c r="AB8">
        <v>41427137498.25</v>
      </c>
      <c r="AC8">
        <v>42084082804.619812</v>
      </c>
      <c r="AD8">
        <v>42746234633.342911</v>
      </c>
      <c r="AE8">
        <v>43455021937.578506</v>
      </c>
      <c r="AF8">
        <v>44268068077.978371</v>
      </c>
    </row>
    <row r="9" spans="1:35" ht="14" customHeight="1" x14ac:dyDescent="0.15">
      <c r="A9" s="49" t="s">
        <v>182</v>
      </c>
      <c r="B9">
        <v>126310075122.55119</v>
      </c>
      <c r="C9" s="58">
        <v>128393266024.2205</v>
      </c>
      <c r="D9" s="58">
        <v>127813718691.952</v>
      </c>
      <c r="E9" s="58">
        <v>125696158305.7998</v>
      </c>
      <c r="F9" s="58">
        <v>125285849048.3188</v>
      </c>
      <c r="G9" s="58">
        <v>124381127311.90269</v>
      </c>
      <c r="H9" s="58">
        <v>123401092917.0237</v>
      </c>
      <c r="I9" s="58">
        <v>122242175572.09821</v>
      </c>
      <c r="J9" s="58">
        <v>121174250933.5062</v>
      </c>
      <c r="K9" s="58">
        <v>120055399244.8815</v>
      </c>
      <c r="L9" s="58">
        <v>119100835815.8844</v>
      </c>
      <c r="M9" s="58">
        <v>118333576631.203</v>
      </c>
      <c r="N9" s="58">
        <v>117473639068.8311</v>
      </c>
      <c r="O9" s="58">
        <v>116529398264.44749</v>
      </c>
      <c r="P9" s="58">
        <v>115706501331.2048</v>
      </c>
      <c r="Q9" s="58">
        <v>114849573662.04021</v>
      </c>
      <c r="R9" s="58">
        <v>113965327169.98891</v>
      </c>
      <c r="S9" s="58">
        <v>113311922309.89619</v>
      </c>
      <c r="T9" s="58">
        <v>112839209160.78101</v>
      </c>
      <c r="U9" s="58">
        <v>112343264872.45621</v>
      </c>
      <c r="V9" s="58">
        <v>111729263557.73911</v>
      </c>
      <c r="W9" s="58">
        <v>111306430188.3477</v>
      </c>
      <c r="X9" s="58">
        <v>111289880694.24519</v>
      </c>
      <c r="Y9" s="58">
        <v>111405289781.4025</v>
      </c>
      <c r="Z9" s="58">
        <v>111283430094.32179</v>
      </c>
      <c r="AA9" s="58">
        <v>111182469150.3652</v>
      </c>
      <c r="AB9" s="58">
        <v>111158583719.4453</v>
      </c>
      <c r="AC9" s="58">
        <v>111465161004.1608</v>
      </c>
      <c r="AD9" s="58">
        <v>111544692002.8568</v>
      </c>
      <c r="AE9" s="58">
        <v>111844726370.4686</v>
      </c>
      <c r="AF9" s="58">
        <v>112103640496.7213</v>
      </c>
      <c r="AG9" s="58"/>
    </row>
    <row r="10" spans="1:35" ht="14" customHeight="1" x14ac:dyDescent="0.15">
      <c r="A10" s="49" t="s">
        <v>136</v>
      </c>
      <c r="B10">
        <v>1570130329841.481</v>
      </c>
      <c r="C10">
        <v>1667327964683.0791</v>
      </c>
      <c r="D10">
        <v>1443033469729.925</v>
      </c>
      <c r="E10">
        <v>1484061628569.021</v>
      </c>
      <c r="F10">
        <v>1483636649840.1211</v>
      </c>
      <c r="G10">
        <v>1480275825182.7251</v>
      </c>
      <c r="H10">
        <v>1500059038102.8669</v>
      </c>
      <c r="I10">
        <v>1486100558607.501</v>
      </c>
      <c r="J10">
        <v>1495823625473.2681</v>
      </c>
      <c r="K10">
        <v>1513543832644.4409</v>
      </c>
      <c r="L10">
        <v>1476393718954.47</v>
      </c>
      <c r="M10">
        <v>1486080316282.05</v>
      </c>
      <c r="N10">
        <v>1483368099090.2229</v>
      </c>
      <c r="O10">
        <v>1491838024262.918</v>
      </c>
      <c r="P10">
        <v>1514103364684.739</v>
      </c>
      <c r="Q10">
        <v>1525113372453.873</v>
      </c>
      <c r="R10">
        <v>1552965624632.082</v>
      </c>
      <c r="S10">
        <v>1574415572200.623</v>
      </c>
      <c r="T10">
        <v>1589546484919.9209</v>
      </c>
      <c r="U10">
        <v>1636303155584.7971</v>
      </c>
      <c r="V10">
        <v>1632340975865.293</v>
      </c>
      <c r="W10">
        <v>1638749071173.998</v>
      </c>
      <c r="X10">
        <v>1658330364332.188</v>
      </c>
      <c r="Y10">
        <v>1681287651064.0291</v>
      </c>
      <c r="Z10">
        <v>1691585306642.781</v>
      </c>
      <c r="AA10">
        <v>1681716805253.5969</v>
      </c>
      <c r="AB10">
        <v>1717536150668.9919</v>
      </c>
      <c r="AC10">
        <v>1743454143675.7971</v>
      </c>
      <c r="AD10">
        <v>1760573698108.8899</v>
      </c>
      <c r="AE10">
        <v>1775781259287.1851</v>
      </c>
      <c r="AF10">
        <v>1799851802296.803</v>
      </c>
    </row>
    <row r="11" spans="1:35" ht="14" customHeight="1" x14ac:dyDescent="0.15">
      <c r="A11" s="49" t="s">
        <v>183</v>
      </c>
      <c r="B11">
        <v>1209824500561.7871</v>
      </c>
      <c r="C11">
        <v>1195910649761.0049</v>
      </c>
      <c r="D11">
        <v>1243566035596.0811</v>
      </c>
      <c r="E11">
        <v>1294723405403.2639</v>
      </c>
      <c r="F11">
        <v>1361024183114.967</v>
      </c>
      <c r="G11">
        <v>1406619151669.4341</v>
      </c>
      <c r="H11">
        <v>1440181478245.3369</v>
      </c>
      <c r="I11">
        <v>1453511328140.5701</v>
      </c>
      <c r="J11">
        <v>1471022480530.3579</v>
      </c>
      <c r="K11">
        <v>1486152733368.7891</v>
      </c>
      <c r="L11">
        <v>1509948205432.3701</v>
      </c>
      <c r="M11">
        <v>1532929674016.636</v>
      </c>
      <c r="N11">
        <v>1553460568753.5601</v>
      </c>
      <c r="O11">
        <v>1569636480722.354</v>
      </c>
      <c r="P11">
        <v>1590087631059.678</v>
      </c>
      <c r="Q11">
        <v>1612096718987.116</v>
      </c>
      <c r="R11">
        <v>1626460824690.946</v>
      </c>
      <c r="S11">
        <v>1643869156320.738</v>
      </c>
      <c r="T11">
        <v>1663559565183.2261</v>
      </c>
      <c r="U11">
        <v>1674766579168.6179</v>
      </c>
      <c r="V11">
        <v>1693694444265.3081</v>
      </c>
      <c r="W11">
        <v>1708847798535.2681</v>
      </c>
      <c r="X11">
        <v>1732067167504.5549</v>
      </c>
      <c r="Y11">
        <v>1754107352937.4441</v>
      </c>
      <c r="Z11">
        <v>1769390874507.8611</v>
      </c>
      <c r="AA11">
        <v>1786068698831.6741</v>
      </c>
      <c r="AB11">
        <v>1803631607340.4709</v>
      </c>
      <c r="AC11">
        <v>1820674191173.3301</v>
      </c>
      <c r="AD11">
        <v>1837167574450.679</v>
      </c>
      <c r="AE11">
        <v>1863558843686.1489</v>
      </c>
      <c r="AF11">
        <v>1889734820632.9299</v>
      </c>
    </row>
    <row r="12" spans="1:35" ht="14" customHeight="1" x14ac:dyDescent="0.15">
      <c r="A12" s="49" t="s">
        <v>184</v>
      </c>
      <c r="B12">
        <v>28130998709.68288</v>
      </c>
      <c r="C12">
        <v>26558795544.823029</v>
      </c>
      <c r="D12">
        <v>28312223616.636532</v>
      </c>
      <c r="E12">
        <v>29495383073.589149</v>
      </c>
      <c r="F12">
        <v>30274020536.928619</v>
      </c>
      <c r="G12">
        <v>30627415483.973629</v>
      </c>
      <c r="H12">
        <v>30743446589.062439</v>
      </c>
      <c r="I12">
        <v>30772938691.218761</v>
      </c>
      <c r="J12">
        <v>30756916813.944691</v>
      </c>
      <c r="K12">
        <v>30698949551.957649</v>
      </c>
      <c r="L12">
        <v>30676375136.702641</v>
      </c>
      <c r="M12">
        <v>30849138091.872589</v>
      </c>
      <c r="N12">
        <v>31109460865.874729</v>
      </c>
      <c r="O12">
        <v>31383247925.278831</v>
      </c>
      <c r="P12">
        <v>31744933612.131439</v>
      </c>
      <c r="Q12">
        <v>32108008362.663399</v>
      </c>
      <c r="R12">
        <v>32444453840.551811</v>
      </c>
      <c r="S12">
        <v>32802766419.06097</v>
      </c>
      <c r="T12">
        <v>33229208710.37944</v>
      </c>
      <c r="U12">
        <v>33684877118.431339</v>
      </c>
      <c r="V12">
        <v>34203942506.43306</v>
      </c>
      <c r="W12">
        <v>34711935153.694366</v>
      </c>
      <c r="X12">
        <v>35350004744.040947</v>
      </c>
      <c r="Y12">
        <v>35960148705.60524</v>
      </c>
      <c r="Z12">
        <v>36530163472.242149</v>
      </c>
      <c r="AA12">
        <v>37035161588.470627</v>
      </c>
      <c r="AB12">
        <v>37527597703.828796</v>
      </c>
      <c r="AC12">
        <v>38000209641.556976</v>
      </c>
      <c r="AD12">
        <v>38458549524.560112</v>
      </c>
      <c r="AE12">
        <v>38960233927.248291</v>
      </c>
      <c r="AF12">
        <v>39465653746.579277</v>
      </c>
    </row>
    <row r="13" spans="1:35" ht="14" customHeight="1" x14ac:dyDescent="0.15">
      <c r="A13" s="49" t="s">
        <v>185</v>
      </c>
      <c r="B13">
        <v>19972733041.03204</v>
      </c>
      <c r="C13">
        <v>19616043139.755821</v>
      </c>
      <c r="D13">
        <v>19591451751.453892</v>
      </c>
      <c r="E13">
        <v>19254614586.158249</v>
      </c>
      <c r="F13">
        <v>19124300936.665642</v>
      </c>
      <c r="G13">
        <v>18932824276.49102</v>
      </c>
      <c r="H13">
        <v>18660778587.83754</v>
      </c>
      <c r="I13">
        <v>18356561657.004009</v>
      </c>
      <c r="J13">
        <v>18072766697.380409</v>
      </c>
      <c r="K13">
        <v>17801914910.331589</v>
      </c>
      <c r="L13">
        <v>17540481869.894371</v>
      </c>
      <c r="M13">
        <v>17343510703.977749</v>
      </c>
      <c r="N13">
        <v>17139639639.573059</v>
      </c>
      <c r="O13">
        <v>16920393112.336399</v>
      </c>
      <c r="P13">
        <v>16773301023.495199</v>
      </c>
      <c r="Q13">
        <v>16748824477.15715</v>
      </c>
      <c r="R13">
        <v>16655269068.235929</v>
      </c>
      <c r="S13">
        <v>16527938467.18124</v>
      </c>
      <c r="T13">
        <v>16467732994.01239</v>
      </c>
      <c r="U13">
        <v>16422133912.058519</v>
      </c>
      <c r="V13">
        <v>16408094481.974609</v>
      </c>
      <c r="W13">
        <v>16524033698.27829</v>
      </c>
      <c r="X13">
        <v>16608816630.897011</v>
      </c>
      <c r="Y13">
        <v>16719225382.279409</v>
      </c>
      <c r="Z13">
        <v>16883199097.679319</v>
      </c>
      <c r="AA13">
        <v>17066779377.91942</v>
      </c>
      <c r="AB13">
        <v>17223517054.677109</v>
      </c>
      <c r="AC13">
        <v>17337629033.001091</v>
      </c>
      <c r="AD13">
        <v>17489081421.059872</v>
      </c>
      <c r="AE13">
        <v>17658982431.53347</v>
      </c>
      <c r="AF13">
        <v>17846219177.568981</v>
      </c>
    </row>
    <row r="14" spans="1:35" ht="14" customHeight="1" x14ac:dyDescent="0.15">
      <c r="A14" s="49" t="s">
        <v>186</v>
      </c>
      <c r="B14">
        <v>50597687352.098648</v>
      </c>
      <c r="C14">
        <v>49961286745.711884</v>
      </c>
      <c r="D14">
        <v>49682243422.38987</v>
      </c>
      <c r="E14">
        <v>48684188704.284653</v>
      </c>
      <c r="F14">
        <v>47479665146.825974</v>
      </c>
      <c r="G14">
        <v>46549244542.24408</v>
      </c>
      <c r="H14">
        <v>45625272455.664627</v>
      </c>
      <c r="I14">
        <v>44831130422.366943</v>
      </c>
      <c r="J14">
        <v>44344036424.142883</v>
      </c>
      <c r="K14">
        <v>43981370330.675926</v>
      </c>
      <c r="L14">
        <v>43809444784.177101</v>
      </c>
      <c r="M14">
        <v>43876199554.336456</v>
      </c>
      <c r="N14">
        <v>44001752429.095543</v>
      </c>
      <c r="O14">
        <v>43928645754.078003</v>
      </c>
      <c r="P14">
        <v>43789886353.750191</v>
      </c>
      <c r="Q14">
        <v>43760155705.489052</v>
      </c>
      <c r="R14">
        <v>43411691744.230133</v>
      </c>
      <c r="S14">
        <v>42808845374.102402</v>
      </c>
      <c r="T14">
        <v>42281141105.06559</v>
      </c>
      <c r="U14">
        <v>41655595558.56665</v>
      </c>
      <c r="V14">
        <v>41120979355.937073</v>
      </c>
      <c r="W14">
        <v>40668135536.112984</v>
      </c>
      <c r="X14">
        <v>40091039025.20018</v>
      </c>
      <c r="Y14">
        <v>39588968352.102989</v>
      </c>
      <c r="Z14">
        <v>39182207364.585823</v>
      </c>
      <c r="AA14">
        <v>38791351520.633339</v>
      </c>
      <c r="AB14">
        <v>38374149763.491096</v>
      </c>
      <c r="AC14">
        <v>37927132207.51989</v>
      </c>
      <c r="AD14">
        <v>37515637175.933388</v>
      </c>
      <c r="AE14">
        <v>37141259604.367554</v>
      </c>
      <c r="AF14">
        <v>36815851796.860367</v>
      </c>
    </row>
    <row r="15" spans="1:35" ht="14" customHeight="1" x14ac:dyDescent="0.15">
      <c r="A15" s="49" t="s">
        <v>187</v>
      </c>
      <c r="B15">
        <v>58322899697.478088</v>
      </c>
      <c r="C15" s="58">
        <v>51672629974.134857</v>
      </c>
      <c r="D15" s="58">
        <v>55464501267.246117</v>
      </c>
      <c r="E15" s="58">
        <v>52626428443.308838</v>
      </c>
      <c r="F15" s="58">
        <v>53511841934.141777</v>
      </c>
      <c r="G15" s="58">
        <v>55636582853.721939</v>
      </c>
      <c r="H15" s="58">
        <v>54471782458.547157</v>
      </c>
      <c r="I15" s="58">
        <v>53791584592.735588</v>
      </c>
      <c r="J15" s="58">
        <v>52989342551.617348</v>
      </c>
      <c r="K15" s="58">
        <v>52769899883.402779</v>
      </c>
      <c r="L15" s="58">
        <v>52905429319.465172</v>
      </c>
      <c r="M15" s="58">
        <v>49700547283.234207</v>
      </c>
      <c r="N15" s="58">
        <v>46147173327.947861</v>
      </c>
      <c r="O15" s="58">
        <v>42967969272.610207</v>
      </c>
      <c r="P15" s="58">
        <v>40907995951.640137</v>
      </c>
      <c r="Q15" s="58">
        <v>39759868818.76783</v>
      </c>
      <c r="R15" s="58">
        <v>38930929432.195763</v>
      </c>
      <c r="S15" s="58">
        <v>38601982250.933167</v>
      </c>
      <c r="T15" s="58">
        <v>38721727597.126282</v>
      </c>
      <c r="U15" s="58">
        <v>38649625320.860451</v>
      </c>
      <c r="V15" s="58">
        <v>37921411433.001282</v>
      </c>
      <c r="W15" s="58">
        <v>37865219174.797813</v>
      </c>
      <c r="X15" s="58">
        <v>38463260407.258621</v>
      </c>
      <c r="Y15" s="58">
        <v>38987659656.777046</v>
      </c>
      <c r="Z15" s="58">
        <v>38530205312.854622</v>
      </c>
      <c r="AA15" s="58">
        <v>38417313246.134537</v>
      </c>
      <c r="AB15" s="58">
        <v>38285067323.747253</v>
      </c>
      <c r="AC15" s="58">
        <v>38082944188.144234</v>
      </c>
      <c r="AD15" s="58">
        <v>38164523911.183891</v>
      </c>
      <c r="AE15" s="58">
        <v>38183387698.66861</v>
      </c>
      <c r="AF15" s="58">
        <v>38776852876.836166</v>
      </c>
      <c r="AG15" s="58"/>
    </row>
    <row r="16" spans="1:35" ht="14" customHeight="1" x14ac:dyDescent="0.15">
      <c r="A16" s="49" t="s">
        <v>188</v>
      </c>
      <c r="B16">
        <v>20188811989.566002</v>
      </c>
      <c r="C16">
        <v>21173034420.716831</v>
      </c>
      <c r="D16">
        <v>21430671030.213791</v>
      </c>
      <c r="E16">
        <v>20978553422.46048</v>
      </c>
      <c r="F16">
        <v>20944751329.505821</v>
      </c>
      <c r="G16">
        <v>20913769925.180809</v>
      </c>
      <c r="H16">
        <v>20807960311.390499</v>
      </c>
      <c r="I16">
        <v>20641571703.786449</v>
      </c>
      <c r="J16">
        <v>20488082752.605122</v>
      </c>
      <c r="K16">
        <v>20301188068.187469</v>
      </c>
      <c r="L16">
        <v>20187337509.07317</v>
      </c>
      <c r="M16">
        <v>20117391096.007229</v>
      </c>
      <c r="N16">
        <v>20117104205.295181</v>
      </c>
      <c r="O16">
        <v>20105533815.37735</v>
      </c>
      <c r="P16">
        <v>20138269144.036072</v>
      </c>
      <c r="Q16">
        <v>20206017054.55909</v>
      </c>
      <c r="R16">
        <v>20268328935.29546</v>
      </c>
      <c r="S16">
        <v>20354197875.966221</v>
      </c>
      <c r="T16">
        <v>20477500934.835899</v>
      </c>
      <c r="U16">
        <v>20582074740.35458</v>
      </c>
      <c r="V16">
        <v>20636134370.79734</v>
      </c>
      <c r="W16">
        <v>20714637238.844421</v>
      </c>
      <c r="X16">
        <v>20839998426.735359</v>
      </c>
      <c r="Y16">
        <v>20965984593.289749</v>
      </c>
      <c r="Z16">
        <v>20997786828.99012</v>
      </c>
      <c r="AA16">
        <v>21019649167.216629</v>
      </c>
      <c r="AB16">
        <v>21002938574.46962</v>
      </c>
      <c r="AC16">
        <v>20984165384.578659</v>
      </c>
      <c r="AD16">
        <v>20927405704.819279</v>
      </c>
      <c r="AE16">
        <v>20884967661.533669</v>
      </c>
      <c r="AF16">
        <v>20901612907.986111</v>
      </c>
    </row>
    <row r="17" spans="1:33" ht="14" customHeight="1" x14ac:dyDescent="0.15">
      <c r="A17" s="49" t="s">
        <v>189</v>
      </c>
      <c r="B17">
        <v>65040831700.333191</v>
      </c>
      <c r="C17">
        <v>63212255421.795143</v>
      </c>
      <c r="D17">
        <v>64806476017.984833</v>
      </c>
      <c r="E17">
        <v>65601812601.485611</v>
      </c>
      <c r="F17">
        <v>66859613781.834152</v>
      </c>
      <c r="G17">
        <v>67619209407.403152</v>
      </c>
      <c r="H17">
        <v>67977676710.675758</v>
      </c>
      <c r="I17">
        <v>67950647254.785927</v>
      </c>
      <c r="J17">
        <v>67684346212.677643</v>
      </c>
      <c r="K17">
        <v>67455870747.964928</v>
      </c>
      <c r="L17">
        <v>67163382483.089409</v>
      </c>
      <c r="M17">
        <v>67651328639.593971</v>
      </c>
      <c r="N17">
        <v>68063591271.439827</v>
      </c>
      <c r="O17">
        <v>68345895359.446617</v>
      </c>
      <c r="P17">
        <v>68933341555.94191</v>
      </c>
      <c r="Q17">
        <v>69428122687.029678</v>
      </c>
      <c r="R17">
        <v>69778291897.710312</v>
      </c>
      <c r="S17">
        <v>70067562597.761292</v>
      </c>
      <c r="T17">
        <v>70466235126.11377</v>
      </c>
      <c r="U17">
        <v>70760327703.277023</v>
      </c>
      <c r="V17">
        <v>71014590854.107269</v>
      </c>
      <c r="W17">
        <v>71545988162.685822</v>
      </c>
      <c r="X17">
        <v>72436883061.175247</v>
      </c>
      <c r="Y17">
        <v>73509786942.079269</v>
      </c>
      <c r="Z17">
        <v>74357442171.628738</v>
      </c>
      <c r="AA17">
        <v>74968573245.995087</v>
      </c>
      <c r="AB17">
        <v>75539917437.282837</v>
      </c>
      <c r="AC17">
        <v>75997677613.39447</v>
      </c>
      <c r="AD17">
        <v>76724659826.796249</v>
      </c>
      <c r="AE17">
        <v>77578529146.04277</v>
      </c>
      <c r="AF17">
        <v>78460420597.114273</v>
      </c>
    </row>
    <row r="18" spans="1:33" ht="14" customHeight="1" x14ac:dyDescent="0.15">
      <c r="A18" s="49" t="s">
        <v>190</v>
      </c>
      <c r="B18">
        <v>42743529415.524429</v>
      </c>
      <c r="C18" s="31">
        <v>41198732312.045662</v>
      </c>
      <c r="D18" s="31">
        <v>42844446791.280952</v>
      </c>
      <c r="E18" s="31">
        <v>44126289198.301117</v>
      </c>
      <c r="F18" s="31">
        <v>45410806513.440323</v>
      </c>
      <c r="G18" s="31">
        <v>45825170674.352364</v>
      </c>
      <c r="H18" s="31">
        <v>45928267631.1931</v>
      </c>
      <c r="I18" s="31">
        <v>45977134450.265137</v>
      </c>
      <c r="J18" s="31">
        <v>45961709667.926407</v>
      </c>
      <c r="K18" s="31">
        <v>45929227016.411133</v>
      </c>
      <c r="L18" s="31">
        <v>44815802197.120773</v>
      </c>
      <c r="M18" s="31">
        <v>45171872690.874001</v>
      </c>
      <c r="N18" s="31">
        <v>45510701966.275703</v>
      </c>
      <c r="O18" s="31">
        <v>45946761024.918091</v>
      </c>
      <c r="P18" s="31">
        <v>46479021547.978607</v>
      </c>
      <c r="Q18" s="31">
        <v>47043140056.179123</v>
      </c>
      <c r="R18" s="31">
        <v>47605924663.598686</v>
      </c>
      <c r="S18" s="31">
        <v>48196963521.017067</v>
      </c>
      <c r="T18" s="31">
        <v>48782758449.899261</v>
      </c>
      <c r="U18" s="31">
        <v>49423732241.932411</v>
      </c>
      <c r="V18" s="31">
        <v>50115335989.871643</v>
      </c>
      <c r="W18" s="31">
        <v>50804428991.162491</v>
      </c>
      <c r="X18" s="31">
        <v>51565686948.553421</v>
      </c>
      <c r="Y18" s="31">
        <v>52341990198.13018</v>
      </c>
      <c r="Z18" s="31">
        <v>53102142375.225357</v>
      </c>
      <c r="AA18" s="31">
        <v>53805131538.407562</v>
      </c>
      <c r="AB18" s="31">
        <v>54543541914.495087</v>
      </c>
      <c r="AC18" s="31">
        <v>55246108237.52565</v>
      </c>
      <c r="AD18" s="31">
        <v>55957273494.732597</v>
      </c>
      <c r="AE18" s="31">
        <v>56630383138.2911</v>
      </c>
      <c r="AF18" s="31">
        <v>57312177705.367783</v>
      </c>
      <c r="AG18" s="31"/>
    </row>
    <row r="19" spans="1:33" ht="14" customHeight="1" x14ac:dyDescent="0.15">
      <c r="A19" s="49" t="s">
        <v>191</v>
      </c>
      <c r="B19">
        <v>9042689354.1973686</v>
      </c>
      <c r="C19">
        <v>8575277468.520834</v>
      </c>
      <c r="D19">
        <v>8835036890.7222195</v>
      </c>
      <c r="E19">
        <v>8993553200.6122513</v>
      </c>
      <c r="F19">
        <v>9142313564.7594051</v>
      </c>
      <c r="G19">
        <v>9231098461.9628448</v>
      </c>
      <c r="H19">
        <v>9272662316.6407413</v>
      </c>
      <c r="I19">
        <v>9262087183.0389595</v>
      </c>
      <c r="J19">
        <v>9231720091.5361023</v>
      </c>
      <c r="K19">
        <v>9195797281.8109131</v>
      </c>
      <c r="L19">
        <v>9163359287.5005245</v>
      </c>
      <c r="M19">
        <v>9234413136.3897476</v>
      </c>
      <c r="N19">
        <v>9293088459.7000256</v>
      </c>
      <c r="O19">
        <v>9316797760.1056194</v>
      </c>
      <c r="P19">
        <v>9379958502.0803204</v>
      </c>
      <c r="Q19">
        <v>9462435114.673687</v>
      </c>
      <c r="R19">
        <v>9542071090.2311382</v>
      </c>
      <c r="S19">
        <v>9629259890.7273178</v>
      </c>
      <c r="T19">
        <v>9742877428.8347683</v>
      </c>
      <c r="U19">
        <v>9859357896.5473423</v>
      </c>
      <c r="V19">
        <v>9980364012.0434551</v>
      </c>
      <c r="W19">
        <v>10104802158.25029</v>
      </c>
      <c r="X19">
        <v>10267270402.562559</v>
      </c>
      <c r="Y19">
        <v>10444654681.795891</v>
      </c>
      <c r="Z19">
        <v>10595762940.32877</v>
      </c>
      <c r="AA19">
        <v>10711387322.136869</v>
      </c>
      <c r="AB19">
        <v>10835425483.280279</v>
      </c>
      <c r="AC19">
        <v>10933734944.73251</v>
      </c>
      <c r="AD19">
        <v>11053785298.35384</v>
      </c>
      <c r="AE19">
        <v>11189292089.521931</v>
      </c>
      <c r="AF19">
        <v>11357728592.70491</v>
      </c>
    </row>
    <row r="20" spans="1:33" ht="14" customHeight="1" x14ac:dyDescent="0.15">
      <c r="A20" s="49" t="s">
        <v>192</v>
      </c>
      <c r="B20">
        <v>22174201650.715</v>
      </c>
      <c r="C20" s="58">
        <v>20078353542.32959</v>
      </c>
      <c r="D20" s="58">
        <v>20699679311.26931</v>
      </c>
      <c r="E20" s="58">
        <v>21127512157.6432</v>
      </c>
      <c r="F20" s="58">
        <v>21533507977.145191</v>
      </c>
      <c r="G20" s="58">
        <v>21844217392.548809</v>
      </c>
      <c r="H20" s="58">
        <v>21935032352.8773</v>
      </c>
      <c r="I20" s="58">
        <v>21861903919.783749</v>
      </c>
      <c r="J20" s="58">
        <v>21690367035.901199</v>
      </c>
      <c r="K20" s="58">
        <v>21508166216.479931</v>
      </c>
      <c r="L20" s="58">
        <v>21377302439.388439</v>
      </c>
      <c r="M20" s="58">
        <v>21442053813.02784</v>
      </c>
      <c r="N20" s="58">
        <v>21462086573.11541</v>
      </c>
      <c r="O20" s="58">
        <v>21434152800.81916</v>
      </c>
      <c r="P20" s="58">
        <v>21564288786.382511</v>
      </c>
      <c r="Q20" s="58">
        <v>21695944782.44891</v>
      </c>
      <c r="R20" s="58">
        <v>21823818648.77066</v>
      </c>
      <c r="S20" s="58">
        <v>21928758133.699162</v>
      </c>
      <c r="T20" s="58">
        <v>22085371413.676811</v>
      </c>
      <c r="U20" s="58">
        <v>22230353749.863991</v>
      </c>
      <c r="V20" s="58">
        <v>22380392447.520531</v>
      </c>
      <c r="W20" s="58">
        <v>22604358359.300289</v>
      </c>
      <c r="X20" s="58">
        <v>22925362743.79987</v>
      </c>
      <c r="Y20" s="58">
        <v>23282668713.518139</v>
      </c>
      <c r="Z20" s="58">
        <v>23564495244.886749</v>
      </c>
      <c r="AA20" s="58">
        <v>23717508343.001789</v>
      </c>
      <c r="AB20" s="58">
        <v>23917795974.998459</v>
      </c>
      <c r="AC20" s="58">
        <v>24082269403.480129</v>
      </c>
      <c r="AD20" s="58">
        <v>24261750549.477749</v>
      </c>
      <c r="AE20" s="58">
        <v>24465057919.765831</v>
      </c>
      <c r="AF20" s="58">
        <v>24667518784.98959</v>
      </c>
      <c r="AG20" s="58"/>
    </row>
    <row r="21" spans="1:33" ht="14" customHeight="1" x14ac:dyDescent="0.15">
      <c r="A21" s="49" t="s">
        <v>193</v>
      </c>
      <c r="B21">
        <v>1608783066.2043221</v>
      </c>
      <c r="C21">
        <v>1524480949.7757161</v>
      </c>
      <c r="D21">
        <v>1545817245.391681</v>
      </c>
      <c r="E21">
        <v>1600694155.289484</v>
      </c>
      <c r="F21">
        <v>1642046418.2242849</v>
      </c>
      <c r="G21">
        <v>1657937090.617979</v>
      </c>
      <c r="H21">
        <v>1674341998.8425879</v>
      </c>
      <c r="I21">
        <v>1690145012.496187</v>
      </c>
      <c r="J21">
        <v>1690223739.8908551</v>
      </c>
      <c r="K21">
        <v>1670635582.9901719</v>
      </c>
      <c r="L21">
        <v>1645853206.3660381</v>
      </c>
      <c r="M21">
        <v>1650808736.1399109</v>
      </c>
      <c r="N21">
        <v>1667447472.9488659</v>
      </c>
      <c r="O21">
        <v>1684198021.15816</v>
      </c>
      <c r="P21">
        <v>1711507177.1529329</v>
      </c>
      <c r="Q21">
        <v>1737722155.9722841</v>
      </c>
      <c r="R21">
        <v>1763384491.092067</v>
      </c>
      <c r="S21">
        <v>1787480120.224776</v>
      </c>
      <c r="T21">
        <v>1812359261.6558011</v>
      </c>
      <c r="U21">
        <v>1842266545.007349</v>
      </c>
      <c r="V21">
        <v>1871936710.9016659</v>
      </c>
      <c r="W21">
        <v>1901436091.7937379</v>
      </c>
      <c r="X21">
        <v>1934552030.3643899</v>
      </c>
      <c r="Y21">
        <v>1966410540.331825</v>
      </c>
      <c r="Z21">
        <v>1999704006.094136</v>
      </c>
      <c r="AA21">
        <v>2024670806.2652569</v>
      </c>
      <c r="AB21">
        <v>2046350234.100332</v>
      </c>
      <c r="AC21">
        <v>2066321668.0247691</v>
      </c>
      <c r="AD21">
        <v>2083920807.104578</v>
      </c>
      <c r="AE21">
        <v>2103104504.5845859</v>
      </c>
      <c r="AF21">
        <v>2118973388.195421</v>
      </c>
    </row>
    <row r="22" spans="1:33" ht="14" customHeight="1" x14ac:dyDescent="0.15">
      <c r="A22" s="49" t="s">
        <v>194</v>
      </c>
      <c r="B22">
        <v>4344888572.9605761</v>
      </c>
      <c r="C22">
        <v>4117211324.2117858</v>
      </c>
      <c r="D22">
        <v>4174834896.3132982</v>
      </c>
      <c r="E22">
        <v>4323042609.1759768</v>
      </c>
      <c r="F22">
        <v>4434723903.23347</v>
      </c>
      <c r="G22">
        <v>4477640317.7273865</v>
      </c>
      <c r="H22">
        <v>4521945544.319397</v>
      </c>
      <c r="I22">
        <v>4564625216.2305775</v>
      </c>
      <c r="J22">
        <v>4564837837.6614323</v>
      </c>
      <c r="K22">
        <v>4511935516.1048431</v>
      </c>
      <c r="L22">
        <v>4445005009.8936796</v>
      </c>
      <c r="M22">
        <v>4458388557.4581537</v>
      </c>
      <c r="N22">
        <v>4503325291.9056959</v>
      </c>
      <c r="O22">
        <v>4548563998.7483149</v>
      </c>
      <c r="P22">
        <v>4622318653.6247091</v>
      </c>
      <c r="Q22">
        <v>4693118231.4579916</v>
      </c>
      <c r="R22">
        <v>4762425267.9128809</v>
      </c>
      <c r="S22">
        <v>4827501054.6216555</v>
      </c>
      <c r="T22">
        <v>4894692896.4426746</v>
      </c>
      <c r="U22">
        <v>4975464391.6256857</v>
      </c>
      <c r="V22">
        <v>5055595496.5957394</v>
      </c>
      <c r="W22">
        <v>5135265357.3991461</v>
      </c>
      <c r="X22">
        <v>5224702563.7578411</v>
      </c>
      <c r="Y22">
        <v>5310743795.0567541</v>
      </c>
      <c r="Z22">
        <v>5400660454.4148178</v>
      </c>
      <c r="AA22">
        <v>5468089038.8185749</v>
      </c>
      <c r="AB22">
        <v>5526639318.3731585</v>
      </c>
      <c r="AC22">
        <v>5580576767.6581326</v>
      </c>
      <c r="AD22">
        <v>5628107289.2605362</v>
      </c>
      <c r="AE22">
        <v>5679917275.1554508</v>
      </c>
      <c r="AF22">
        <v>5722774844.0314293</v>
      </c>
    </row>
    <row r="23" spans="1:33" ht="14" customHeight="1" x14ac:dyDescent="0.15">
      <c r="A23" s="49" t="s">
        <v>195</v>
      </c>
      <c r="B23">
        <v>305509712940.46448</v>
      </c>
      <c r="C23">
        <v>281309362686.28961</v>
      </c>
      <c r="D23">
        <v>298581034408.87793</v>
      </c>
      <c r="E23">
        <v>320441065214.19202</v>
      </c>
      <c r="F23">
        <v>341160185549.91052</v>
      </c>
      <c r="G23">
        <v>353076315039.47192</v>
      </c>
      <c r="H23">
        <v>361877915729.46973</v>
      </c>
      <c r="I23">
        <v>364225427930.36047</v>
      </c>
      <c r="J23">
        <v>367339644838.43201</v>
      </c>
      <c r="K23">
        <v>369114891930.40668</v>
      </c>
      <c r="L23">
        <v>372030377786.11877</v>
      </c>
      <c r="M23">
        <v>376928520540.10272</v>
      </c>
      <c r="N23">
        <v>381460681411.11578</v>
      </c>
      <c r="O23">
        <v>384289976406.51599</v>
      </c>
      <c r="P23">
        <v>388785335259.89313</v>
      </c>
      <c r="Q23">
        <v>394472215851.64111</v>
      </c>
      <c r="R23">
        <v>399480908427.15582</v>
      </c>
      <c r="S23">
        <v>404065670937.46149</v>
      </c>
      <c r="T23">
        <v>410638101428.86603</v>
      </c>
      <c r="U23">
        <v>416318077198.6391</v>
      </c>
      <c r="V23">
        <v>427254242048.78839</v>
      </c>
      <c r="W23">
        <v>435617047940.77631</v>
      </c>
      <c r="X23">
        <v>444699782279.52863</v>
      </c>
      <c r="Y23">
        <v>454080673100.41302</v>
      </c>
      <c r="Z23">
        <v>462694979414.11218</v>
      </c>
      <c r="AA23">
        <v>470414289522.61108</v>
      </c>
      <c r="AB23">
        <v>479019964612.43628</v>
      </c>
      <c r="AC23">
        <v>486225677030.17932</v>
      </c>
      <c r="AD23">
        <v>492968283611.56738</v>
      </c>
      <c r="AE23">
        <v>499878237654.93591</v>
      </c>
      <c r="AF23">
        <v>507055850770.41718</v>
      </c>
    </row>
    <row r="24" spans="1:33" ht="14" customHeight="1" x14ac:dyDescent="0.15">
      <c r="A24" s="49" t="s">
        <v>196</v>
      </c>
      <c r="B24">
        <v>1838020036027.011</v>
      </c>
      <c r="C24">
        <v>1982750648750.7219</v>
      </c>
      <c r="D24">
        <v>1968933017318.8799</v>
      </c>
      <c r="E24">
        <v>1868366030263.5691</v>
      </c>
      <c r="F24">
        <v>1770564729487.6379</v>
      </c>
      <c r="G24">
        <v>1730346164499.124</v>
      </c>
      <c r="H24">
        <v>1622347466456.083</v>
      </c>
      <c r="I24">
        <v>1608106689791.094</v>
      </c>
      <c r="J24">
        <v>1605255230969.99</v>
      </c>
      <c r="K24">
        <v>1603833312776.022</v>
      </c>
      <c r="L24">
        <v>1591319104403.5161</v>
      </c>
      <c r="M24">
        <v>1594508888394.886</v>
      </c>
      <c r="N24">
        <v>1607948010979.2639</v>
      </c>
      <c r="O24">
        <v>1614560592762.208</v>
      </c>
      <c r="P24">
        <v>1620194575398.5669</v>
      </c>
      <c r="Q24">
        <v>1632858726322.0161</v>
      </c>
      <c r="R24">
        <v>1641167063967.0291</v>
      </c>
      <c r="S24">
        <v>1652200584118.874</v>
      </c>
      <c r="T24">
        <v>1664781187553.6399</v>
      </c>
      <c r="U24">
        <v>1675881420260.6931</v>
      </c>
      <c r="V24">
        <v>1693475265979.0371</v>
      </c>
      <c r="W24">
        <v>1703625486916.877</v>
      </c>
      <c r="X24">
        <v>1718259546261.043</v>
      </c>
      <c r="Y24">
        <v>1738804285948.605</v>
      </c>
      <c r="Z24">
        <v>1759358553027.0249</v>
      </c>
      <c r="AA24">
        <v>1773237655778.0239</v>
      </c>
      <c r="AB24">
        <v>1793902951701.9819</v>
      </c>
      <c r="AC24">
        <v>1805380740777.655</v>
      </c>
      <c r="AD24">
        <v>1820682237962.0459</v>
      </c>
      <c r="AE24">
        <v>1838979736535.9561</v>
      </c>
      <c r="AF24">
        <v>1859647731149.9771</v>
      </c>
    </row>
    <row r="25" spans="1:33" ht="14" customHeight="1" x14ac:dyDescent="0.15">
      <c r="A25" s="49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9" t="s">
        <v>198</v>
      </c>
      <c r="B26">
        <v>15781338230.366529</v>
      </c>
      <c r="C26">
        <v>15798280703.067551</v>
      </c>
      <c r="D26">
        <v>15722077410.822969</v>
      </c>
      <c r="E26">
        <v>15758154258.67807</v>
      </c>
      <c r="F26">
        <v>15951961062.86026</v>
      </c>
      <c r="G26">
        <v>16141588370.650379</v>
      </c>
      <c r="H26">
        <v>16269462799.491159</v>
      </c>
      <c r="I26">
        <v>16320687484.149281</v>
      </c>
      <c r="J26">
        <v>16387112974.484449</v>
      </c>
      <c r="K26">
        <v>16448618665.35508</v>
      </c>
      <c r="L26">
        <v>16504557579.800039</v>
      </c>
      <c r="M26">
        <v>16608493861.079559</v>
      </c>
      <c r="N26">
        <v>16763265127.44413</v>
      </c>
      <c r="O26">
        <v>16892403242.27914</v>
      </c>
      <c r="P26">
        <v>17032888046.62517</v>
      </c>
      <c r="Q26">
        <v>17189658257.40176</v>
      </c>
      <c r="R26">
        <v>17295916340.992031</v>
      </c>
      <c r="S26">
        <v>17389585488.85939</v>
      </c>
      <c r="T26">
        <v>17526908555.892509</v>
      </c>
      <c r="U26">
        <v>17665646648.559898</v>
      </c>
      <c r="V26">
        <v>17840027748.78096</v>
      </c>
      <c r="W26">
        <v>18039914623.001251</v>
      </c>
      <c r="X26">
        <v>18238671494.575981</v>
      </c>
      <c r="Y26">
        <v>18482277868.472721</v>
      </c>
      <c r="Z26">
        <v>18750070839.1731</v>
      </c>
      <c r="AA26">
        <v>19011203604.548618</v>
      </c>
      <c r="AB26">
        <v>19262235710.116009</v>
      </c>
      <c r="AC26">
        <v>19499291599.92691</v>
      </c>
      <c r="AD26">
        <v>19761205025.612228</v>
      </c>
      <c r="AE26">
        <v>20047363061.629879</v>
      </c>
      <c r="AF26">
        <v>20350208815.28783</v>
      </c>
    </row>
    <row r="27" spans="1:33" ht="14" customHeight="1" x14ac:dyDescent="0.15"/>
    <row r="28" spans="1:33" ht="14.5" customHeight="1" x14ac:dyDescent="0.2">
      <c r="A28" s="30"/>
    </row>
    <row r="29" spans="1:33" ht="14" customHeight="1" x14ac:dyDescent="0.15"/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I1000"/>
  <sheetViews>
    <sheetView workbookViewId="0">
      <selection activeCell="B1" sqref="B1:B1048576"/>
    </sheetView>
  </sheetViews>
  <sheetFormatPr baseColWidth="10" defaultColWidth="8.83203125" defaultRowHeight="15" customHeight="1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39" width="8.83203125" style="49" customWidth="1"/>
    <col min="40" max="16384" width="8.83203125" style="49"/>
  </cols>
  <sheetData>
    <row r="1" spans="1:35" ht="14.5" customHeight="1" x14ac:dyDescent="0.2">
      <c r="A1" s="29" t="s">
        <v>175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176</v>
      </c>
      <c r="B2">
        <v>0</v>
      </c>
      <c r="C2" s="58">
        <v>0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I2" s="58">
        <v>0</v>
      </c>
      <c r="J2" s="58">
        <v>0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8">
        <v>0</v>
      </c>
      <c r="AG2" s="58"/>
    </row>
    <row r="3" spans="1:35" ht="14" customHeight="1" x14ac:dyDescent="0.15">
      <c r="A3" s="49" t="s">
        <v>177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15">
      <c r="A4" s="49" t="s">
        <v>135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9" t="s">
        <v>178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9" t="s">
        <v>179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9" t="s">
        <v>180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9" t="s">
        <v>181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9" t="s">
        <v>182</v>
      </c>
      <c r="B9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/>
    </row>
    <row r="10" spans="1:35" ht="14" customHeight="1" x14ac:dyDescent="0.15">
      <c r="A10" s="49" t="s">
        <v>136</v>
      </c>
      <c r="B10">
        <v>40000000000</v>
      </c>
      <c r="C10">
        <v>38950541481.527687</v>
      </c>
      <c r="D10">
        <v>38491698143.238243</v>
      </c>
      <c r="E10">
        <v>38728593978.246483</v>
      </c>
      <c r="F10">
        <v>38859003235.726837</v>
      </c>
      <c r="G10">
        <v>39142972776.921059</v>
      </c>
      <c r="H10">
        <v>39267874933.450943</v>
      </c>
      <c r="I10">
        <v>39366344932.894958</v>
      </c>
      <c r="J10">
        <v>39467872104.56974</v>
      </c>
      <c r="K10">
        <v>39573905371.456787</v>
      </c>
      <c r="L10">
        <v>39770268011.56102</v>
      </c>
      <c r="M10">
        <v>40196907682.71109</v>
      </c>
      <c r="N10">
        <v>40342362397.28199</v>
      </c>
      <c r="O10">
        <v>40570067971.331146</v>
      </c>
      <c r="P10">
        <v>40844072856.940292</v>
      </c>
      <c r="Q10">
        <v>41112737925.338448</v>
      </c>
      <c r="R10">
        <v>41325848612.030922</v>
      </c>
      <c r="S10">
        <v>41555985326.324837</v>
      </c>
      <c r="T10">
        <v>41794510895.756042</v>
      </c>
      <c r="U10">
        <v>42069001452.391113</v>
      </c>
      <c r="V10">
        <v>42370293790.674927</v>
      </c>
      <c r="W10">
        <v>42664813480.542473</v>
      </c>
      <c r="X10">
        <v>43021214935.779259</v>
      </c>
      <c r="Y10">
        <v>43420186698.68853</v>
      </c>
      <c r="Z10">
        <v>43831554257.42765</v>
      </c>
      <c r="AA10">
        <v>44447195730.478653</v>
      </c>
      <c r="AB10">
        <v>44660373923.056503</v>
      </c>
      <c r="AC10">
        <v>45429945348.592407</v>
      </c>
      <c r="AD10">
        <v>45861482313.107681</v>
      </c>
      <c r="AE10">
        <v>46326369704.858192</v>
      </c>
      <c r="AF10">
        <v>46797668166.35022</v>
      </c>
    </row>
    <row r="11" spans="1:35" ht="14" customHeight="1" x14ac:dyDescent="0.15">
      <c r="A11" s="49" t="s">
        <v>183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9" t="s">
        <v>184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9" t="s">
        <v>185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9" t="s">
        <v>186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9" t="s">
        <v>187</v>
      </c>
      <c r="B15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/>
    </row>
    <row r="16" spans="1:35" ht="14" customHeight="1" x14ac:dyDescent="0.15">
      <c r="A16" s="49" t="s">
        <v>188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9" t="s">
        <v>189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9" t="s">
        <v>190</v>
      </c>
      <c r="B18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/>
    </row>
    <row r="19" spans="1:33" ht="14" customHeight="1" x14ac:dyDescent="0.15">
      <c r="A19" s="49" t="s">
        <v>191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9" t="s">
        <v>192</v>
      </c>
      <c r="B20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/>
    </row>
    <row r="21" spans="1:33" ht="14" customHeight="1" x14ac:dyDescent="0.15">
      <c r="A21" s="49" t="s">
        <v>193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9" t="s">
        <v>194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9" t="s">
        <v>195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9" t="s">
        <v>196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9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9" t="s">
        <v>198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30"/>
    </row>
    <row r="29" spans="1:33" ht="14" customHeight="1" x14ac:dyDescent="0.15"/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I1000"/>
  <sheetViews>
    <sheetView workbookViewId="0">
      <selection activeCell="B1" sqref="B1:B1048576"/>
    </sheetView>
  </sheetViews>
  <sheetFormatPr baseColWidth="10" defaultColWidth="8.83203125" defaultRowHeight="15" customHeight="1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39" width="8.83203125" style="49" customWidth="1"/>
    <col min="40" max="16384" width="8.83203125" style="49"/>
  </cols>
  <sheetData>
    <row r="1" spans="1:35" ht="14.5" customHeight="1" x14ac:dyDescent="0.2">
      <c r="A1" s="29" t="s">
        <v>175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176</v>
      </c>
      <c r="B2">
        <v>857533286444.31018</v>
      </c>
      <c r="C2" s="58">
        <v>909097013509.35974</v>
      </c>
      <c r="D2" s="58">
        <v>941685794375.04822</v>
      </c>
      <c r="E2" s="58">
        <v>964446863004.81372</v>
      </c>
      <c r="F2" s="58">
        <v>982271339209.77051</v>
      </c>
      <c r="G2" s="58">
        <v>1001066623221.5551</v>
      </c>
      <c r="H2" s="58">
        <v>1018878630577.5</v>
      </c>
      <c r="I2" s="58">
        <v>1036245261397.189</v>
      </c>
      <c r="J2" s="58">
        <v>1050304068644.9</v>
      </c>
      <c r="K2" s="58">
        <v>1064827376760.184</v>
      </c>
      <c r="L2" s="58">
        <v>1079941638278.021</v>
      </c>
      <c r="M2" s="58">
        <v>1095440385021.5229</v>
      </c>
      <c r="N2" s="58">
        <v>1111240688964.4541</v>
      </c>
      <c r="O2" s="58">
        <v>1125204197067.9351</v>
      </c>
      <c r="P2" s="58">
        <v>1141180727953.1699</v>
      </c>
      <c r="Q2" s="58">
        <v>1157118909187.051</v>
      </c>
      <c r="R2" s="58">
        <v>1172759709593.6599</v>
      </c>
      <c r="S2" s="58">
        <v>1188876171750.0669</v>
      </c>
      <c r="T2" s="58">
        <v>1205037409372.2429</v>
      </c>
      <c r="U2" s="58">
        <v>1221319537005.6389</v>
      </c>
      <c r="V2" s="58">
        <v>1237299970616.1809</v>
      </c>
      <c r="W2" s="58">
        <v>1253233257154.925</v>
      </c>
      <c r="X2" s="58">
        <v>1269635965317.9839</v>
      </c>
      <c r="Y2" s="58">
        <v>1286071331929.4661</v>
      </c>
      <c r="Z2" s="58">
        <v>1302823913878.2649</v>
      </c>
      <c r="AA2" s="58">
        <v>1319940859865.031</v>
      </c>
      <c r="AB2" s="58">
        <v>1337152798772.1709</v>
      </c>
      <c r="AC2" s="58">
        <v>1354629896590.04</v>
      </c>
      <c r="AD2" s="58">
        <v>1372660933816.3511</v>
      </c>
      <c r="AE2" s="58">
        <v>1391056569635.071</v>
      </c>
      <c r="AF2" s="58">
        <v>1409862861417.1509</v>
      </c>
      <c r="AG2" s="58"/>
    </row>
    <row r="3" spans="1:35" ht="14" customHeight="1" x14ac:dyDescent="0.15">
      <c r="A3" s="49" t="s">
        <v>177</v>
      </c>
      <c r="B3">
        <v>509485054530.8952</v>
      </c>
      <c r="C3">
        <v>495586166777.76099</v>
      </c>
      <c r="D3">
        <v>523918115078.79321</v>
      </c>
      <c r="E3">
        <v>540254570236.42328</v>
      </c>
      <c r="F3">
        <v>547050939284.97467</v>
      </c>
      <c r="G3">
        <v>553626858355.60278</v>
      </c>
      <c r="H3">
        <v>558920461747.39331</v>
      </c>
      <c r="I3">
        <v>558738209413.78113</v>
      </c>
      <c r="J3">
        <v>561363590691.85852</v>
      </c>
      <c r="K3">
        <v>564245795756.90759</v>
      </c>
      <c r="L3">
        <v>567889576805.80762</v>
      </c>
      <c r="M3">
        <v>570430032699.73181</v>
      </c>
      <c r="N3">
        <v>570187472899.40588</v>
      </c>
      <c r="O3">
        <v>571859428216.34521</v>
      </c>
      <c r="P3">
        <v>573474119221.88257</v>
      </c>
      <c r="Q3">
        <v>572473921790.01514</v>
      </c>
      <c r="R3">
        <v>571247008001.23962</v>
      </c>
      <c r="S3">
        <v>571219933436.86646</v>
      </c>
      <c r="T3">
        <v>571027347751.70215</v>
      </c>
      <c r="U3">
        <v>571075909616.42761</v>
      </c>
      <c r="V3">
        <v>570655431985.19458</v>
      </c>
      <c r="W3">
        <v>570623179169.22217</v>
      </c>
      <c r="X3">
        <v>573753870856.09973</v>
      </c>
      <c r="Y3">
        <v>577798887945.59045</v>
      </c>
      <c r="Z3">
        <v>580652541885.70129</v>
      </c>
      <c r="AA3">
        <v>580591205456.9209</v>
      </c>
      <c r="AB3">
        <v>582463070096.53259</v>
      </c>
      <c r="AC3">
        <v>584196487890.10535</v>
      </c>
      <c r="AD3">
        <v>585919384546.54871</v>
      </c>
      <c r="AE3">
        <v>587791560447.18567</v>
      </c>
      <c r="AF3">
        <v>588416582875.20007</v>
      </c>
    </row>
    <row r="4" spans="1:35" ht="14" customHeight="1" x14ac:dyDescent="0.15">
      <c r="A4" s="49" t="s">
        <v>135</v>
      </c>
      <c r="B4">
        <v>2194728732772.0291</v>
      </c>
      <c r="C4">
        <v>2134855949391.8311</v>
      </c>
      <c r="D4">
        <v>2256902593230.9502</v>
      </c>
      <c r="E4">
        <v>2327275781231.7349</v>
      </c>
      <c r="F4">
        <v>2356552766487.1938</v>
      </c>
      <c r="G4">
        <v>2384880110734.77</v>
      </c>
      <c r="H4">
        <v>2407683573487.0962</v>
      </c>
      <c r="I4">
        <v>2406898477968.3252</v>
      </c>
      <c r="J4">
        <v>2418207935771.3281</v>
      </c>
      <c r="K4">
        <v>2430623723464.7051</v>
      </c>
      <c r="L4">
        <v>2446320181864.8721</v>
      </c>
      <c r="M4">
        <v>2457263803262.8911</v>
      </c>
      <c r="N4">
        <v>2456218918906.7041</v>
      </c>
      <c r="O4">
        <v>2463421266338.4189</v>
      </c>
      <c r="P4">
        <v>2470376934052.0962</v>
      </c>
      <c r="Q4">
        <v>2466068344383.6792</v>
      </c>
      <c r="R4">
        <v>2460783119781.0869</v>
      </c>
      <c r="S4">
        <v>2460666489619.2632</v>
      </c>
      <c r="T4">
        <v>2459836880717.1138</v>
      </c>
      <c r="U4">
        <v>2460046072564.6108</v>
      </c>
      <c r="V4">
        <v>2458234764596.7949</v>
      </c>
      <c r="W4">
        <v>2458095827877.6548</v>
      </c>
      <c r="X4">
        <v>2471582031128.4399</v>
      </c>
      <c r="Y4">
        <v>2489006909742.4619</v>
      </c>
      <c r="Z4">
        <v>2501299706636.2109</v>
      </c>
      <c r="AA4">
        <v>2501035485298.583</v>
      </c>
      <c r="AB4">
        <v>2509098989952.7051</v>
      </c>
      <c r="AC4">
        <v>2516566101703.3252</v>
      </c>
      <c r="AD4">
        <v>2523987891139.2778</v>
      </c>
      <c r="AE4">
        <v>2532052736624.7139</v>
      </c>
      <c r="AF4">
        <v>2534745170228.3911</v>
      </c>
    </row>
    <row r="5" spans="1:35" ht="14" customHeight="1" x14ac:dyDescent="0.15">
      <c r="A5" s="49" t="s">
        <v>178</v>
      </c>
      <c r="B5">
        <v>1167065399135.6699</v>
      </c>
      <c r="C5">
        <v>1135227544739.551</v>
      </c>
      <c r="D5">
        <v>1200126870555.261</v>
      </c>
      <c r="E5">
        <v>1237548403119.2661</v>
      </c>
      <c r="F5">
        <v>1253116685418.781</v>
      </c>
      <c r="G5">
        <v>1268179988152.7791</v>
      </c>
      <c r="H5">
        <v>1280305920602.3469</v>
      </c>
      <c r="I5">
        <v>1279888439479.8311</v>
      </c>
      <c r="J5">
        <v>1285902338458.6809</v>
      </c>
      <c r="K5">
        <v>1292504537629.625</v>
      </c>
      <c r="L5">
        <v>1300851260946.3931</v>
      </c>
      <c r="M5">
        <v>1306670623350.573</v>
      </c>
      <c r="N5">
        <v>1306114997336.2991</v>
      </c>
      <c r="O5">
        <v>1309944905950.7871</v>
      </c>
      <c r="P5">
        <v>1313643640557.6211</v>
      </c>
      <c r="Q5">
        <v>1311352511888.2791</v>
      </c>
      <c r="R5">
        <v>1308542049406.8611</v>
      </c>
      <c r="S5">
        <v>1308480030340.7561</v>
      </c>
      <c r="T5">
        <v>1308038878853.533</v>
      </c>
      <c r="U5">
        <v>1308150118371.8169</v>
      </c>
      <c r="V5">
        <v>1307186940178.1509</v>
      </c>
      <c r="W5">
        <v>1307113059413.2271</v>
      </c>
      <c r="X5">
        <v>1314284461028.689</v>
      </c>
      <c r="Y5">
        <v>1323550286281.2151</v>
      </c>
      <c r="Z5">
        <v>1330087084063.5901</v>
      </c>
      <c r="AA5">
        <v>1329946582152.6909</v>
      </c>
      <c r="AB5">
        <v>1334234418338.126</v>
      </c>
      <c r="AC5">
        <v>1338205117598.3579</v>
      </c>
      <c r="AD5">
        <v>1342151716337.8889</v>
      </c>
      <c r="AE5">
        <v>1346440265521.615</v>
      </c>
      <c r="AF5">
        <v>1347871989657.4509</v>
      </c>
    </row>
    <row r="6" spans="1:35" ht="14" customHeight="1" x14ac:dyDescent="0.15">
      <c r="A6" s="49" t="s">
        <v>179</v>
      </c>
      <c r="B6">
        <v>34781977910.771133</v>
      </c>
      <c r="C6">
        <v>57387942707.239098</v>
      </c>
      <c r="D6">
        <v>47181226499.707497</v>
      </c>
      <c r="E6">
        <v>37242795015.056129</v>
      </c>
      <c r="F6">
        <v>32332646395.20269</v>
      </c>
      <c r="G6">
        <v>30829632645.13546</v>
      </c>
      <c r="H6">
        <v>30015340375.799511</v>
      </c>
      <c r="I6">
        <v>30219014960.090691</v>
      </c>
      <c r="J6">
        <v>30013065787.810059</v>
      </c>
      <c r="K6">
        <v>30222868034.077209</v>
      </c>
      <c r="L6">
        <v>30460600258.87006</v>
      </c>
      <c r="M6">
        <v>30209441880.257961</v>
      </c>
      <c r="N6">
        <v>30119845693.92202</v>
      </c>
      <c r="O6">
        <v>30295710022.149979</v>
      </c>
      <c r="P6">
        <v>30421300550.437481</v>
      </c>
      <c r="Q6">
        <v>30423816766.795391</v>
      </c>
      <c r="R6">
        <v>30590580002.550652</v>
      </c>
      <c r="S6">
        <v>30622247240.20208</v>
      </c>
      <c r="T6">
        <v>30593353772.110279</v>
      </c>
      <c r="U6">
        <v>30815545517.378311</v>
      </c>
      <c r="V6">
        <v>30284386915.414631</v>
      </c>
      <c r="W6">
        <v>30175685325.322948</v>
      </c>
      <c r="X6">
        <v>30148950942.13768</v>
      </c>
      <c r="Y6">
        <v>30086994062.867229</v>
      </c>
      <c r="Z6">
        <v>30223014500.55172</v>
      </c>
      <c r="AA6">
        <v>30372310279.267979</v>
      </c>
      <c r="AB6">
        <v>30366748927.251011</v>
      </c>
      <c r="AC6">
        <v>30513477901.525169</v>
      </c>
      <c r="AD6">
        <v>30819908283.395199</v>
      </c>
      <c r="AE6">
        <v>31113776107.207642</v>
      </c>
      <c r="AF6">
        <v>31422770686.417881</v>
      </c>
    </row>
    <row r="7" spans="1:35" ht="14" customHeight="1" x14ac:dyDescent="0.15">
      <c r="A7" s="49" t="s">
        <v>180</v>
      </c>
      <c r="B7">
        <v>224630897.75097319</v>
      </c>
      <c r="C7">
        <v>241654405.01004669</v>
      </c>
      <c r="D7">
        <v>245877180.4349589</v>
      </c>
      <c r="E7">
        <v>239138925.71526989</v>
      </c>
      <c r="F7">
        <v>234192861.34551251</v>
      </c>
      <c r="G7">
        <v>233691266.83734491</v>
      </c>
      <c r="H7">
        <v>234268230.6639542</v>
      </c>
      <c r="I7">
        <v>235790555.09590209</v>
      </c>
      <c r="J7">
        <v>235466255.78126591</v>
      </c>
      <c r="K7">
        <v>236720204.32930329</v>
      </c>
      <c r="L7">
        <v>237516674.6944572</v>
      </c>
      <c r="M7">
        <v>238391286.97310039</v>
      </c>
      <c r="N7">
        <v>238435874.8281545</v>
      </c>
      <c r="O7">
        <v>239111671.29456219</v>
      </c>
      <c r="P7">
        <v>240131420.4364208</v>
      </c>
      <c r="Q7">
        <v>241242420.01937571</v>
      </c>
      <c r="R7">
        <v>242606932.86788979</v>
      </c>
      <c r="S7">
        <v>243356948.1201002</v>
      </c>
      <c r="T7">
        <v>244449859.82107681</v>
      </c>
      <c r="U7">
        <v>246690663.59421551</v>
      </c>
      <c r="V7">
        <v>246598262.62048039</v>
      </c>
      <c r="W7">
        <v>248410389.24908879</v>
      </c>
      <c r="X7">
        <v>250864701.70209739</v>
      </c>
      <c r="Y7">
        <v>253278877.5410808</v>
      </c>
      <c r="Z7">
        <v>256586036.45854789</v>
      </c>
      <c r="AA7">
        <v>259593528.77656531</v>
      </c>
      <c r="AB7">
        <v>261871036.42700309</v>
      </c>
      <c r="AC7">
        <v>264393758.41904759</v>
      </c>
      <c r="AD7">
        <v>267784491.27295491</v>
      </c>
      <c r="AE7">
        <v>271012320.02191222</v>
      </c>
      <c r="AF7">
        <v>274365990.63589507</v>
      </c>
    </row>
    <row r="8" spans="1:35" ht="14" customHeight="1" x14ac:dyDescent="0.15">
      <c r="A8" s="49" t="s">
        <v>181</v>
      </c>
      <c r="B8">
        <v>16520280595.46859</v>
      </c>
      <c r="C8">
        <v>16626991164.555811</v>
      </c>
      <c r="D8">
        <v>17651295678.05521</v>
      </c>
      <c r="E8">
        <v>17455749595.756569</v>
      </c>
      <c r="F8">
        <v>17340001703.781818</v>
      </c>
      <c r="G8">
        <v>17711744024.525921</v>
      </c>
      <c r="H8">
        <v>17890888282.328171</v>
      </c>
      <c r="I8">
        <v>17759350252.05191</v>
      </c>
      <c r="J8">
        <v>17278371104.25016</v>
      </c>
      <c r="K8">
        <v>16952777276.65764</v>
      </c>
      <c r="L8">
        <v>16684878369.998791</v>
      </c>
      <c r="M8">
        <v>16814524550.396561</v>
      </c>
      <c r="N8">
        <v>17122898304.458321</v>
      </c>
      <c r="O8">
        <v>17127226826.85026</v>
      </c>
      <c r="P8">
        <v>16875456734.41572</v>
      </c>
      <c r="Q8">
        <v>16941433263.362801</v>
      </c>
      <c r="R8">
        <v>17096700291.78977</v>
      </c>
      <c r="S8">
        <v>16950637765.955721</v>
      </c>
      <c r="T8">
        <v>16955011378.73243</v>
      </c>
      <c r="U8">
        <v>17048197647.538219</v>
      </c>
      <c r="V8">
        <v>17007902117.25436</v>
      </c>
      <c r="W8">
        <v>17267716371.283009</v>
      </c>
      <c r="X8">
        <v>17512324509.267529</v>
      </c>
      <c r="Y8">
        <v>17849828555.005199</v>
      </c>
      <c r="Z8">
        <v>18459341055.2132</v>
      </c>
      <c r="AA8">
        <v>19016379890.50843</v>
      </c>
      <c r="AB8">
        <v>19426127484.831829</v>
      </c>
      <c r="AC8">
        <v>19718904154.041351</v>
      </c>
      <c r="AD8">
        <v>20015021295.996689</v>
      </c>
      <c r="AE8">
        <v>20281902848.527649</v>
      </c>
      <c r="AF8">
        <v>20642626069.891121</v>
      </c>
    </row>
    <row r="9" spans="1:35" ht="14" customHeight="1" x14ac:dyDescent="0.15">
      <c r="A9" s="49" t="s">
        <v>182</v>
      </c>
      <c r="B9">
        <v>3015782335.2437029</v>
      </c>
      <c r="C9" s="58">
        <v>3172212951.5107832</v>
      </c>
      <c r="D9" s="58">
        <v>3219031230.4802198</v>
      </c>
      <c r="E9" s="58">
        <v>3188403833.080668</v>
      </c>
      <c r="F9" s="58">
        <v>3198121914.1692061</v>
      </c>
      <c r="G9" s="58">
        <v>3219783101.5117431</v>
      </c>
      <c r="H9" s="58">
        <v>3241877453.3986878</v>
      </c>
      <c r="I9" s="58">
        <v>3236028251.988102</v>
      </c>
      <c r="J9" s="58">
        <v>3189875013.799829</v>
      </c>
      <c r="K9" s="58">
        <v>3160093224.6338921</v>
      </c>
      <c r="L9" s="58">
        <v>3123784366.080132</v>
      </c>
      <c r="M9" s="58">
        <v>3096852187.8578119</v>
      </c>
      <c r="N9" s="58">
        <v>3060244356.964746</v>
      </c>
      <c r="O9" s="58">
        <v>3034921498.4962521</v>
      </c>
      <c r="P9" s="58">
        <v>3012662366.475101</v>
      </c>
      <c r="Q9" s="58">
        <v>2988894558.8539538</v>
      </c>
      <c r="R9" s="58">
        <v>2971180201.073215</v>
      </c>
      <c r="S9" s="58">
        <v>2938404741.6846552</v>
      </c>
      <c r="T9" s="58">
        <v>2910832190.3659339</v>
      </c>
      <c r="U9" s="58">
        <v>2895072499.925674</v>
      </c>
      <c r="V9" s="58">
        <v>2852824649.588799</v>
      </c>
      <c r="W9" s="58">
        <v>2818086629.200634</v>
      </c>
      <c r="X9" s="58">
        <v>2791872773.9585629</v>
      </c>
      <c r="Y9" s="58">
        <v>2764206485.4377508</v>
      </c>
      <c r="Z9" s="58">
        <v>2750962898.8431368</v>
      </c>
      <c r="AA9" s="58">
        <v>2730877483.2031469</v>
      </c>
      <c r="AB9" s="58">
        <v>2702304410.5905118</v>
      </c>
      <c r="AC9" s="58">
        <v>2686841719.0747781</v>
      </c>
      <c r="AD9" s="58">
        <v>2680155789.797092</v>
      </c>
      <c r="AE9" s="58">
        <v>2670756415.1956701</v>
      </c>
      <c r="AF9" s="58">
        <v>2665192372.2209258</v>
      </c>
      <c r="AG9" s="58"/>
    </row>
    <row r="10" spans="1:35" ht="14" customHeight="1" x14ac:dyDescent="0.15">
      <c r="A10" s="49" t="s">
        <v>136</v>
      </c>
      <c r="B10">
        <v>28076335920.644112</v>
      </c>
      <c r="C10">
        <v>30326122743.00135</v>
      </c>
      <c r="D10">
        <v>21900717092.632301</v>
      </c>
      <c r="E10">
        <v>16364890801.188089</v>
      </c>
      <c r="F10">
        <v>38185389193.795708</v>
      </c>
      <c r="G10">
        <v>47770237955.578171</v>
      </c>
      <c r="H10">
        <v>24028618159.392429</v>
      </c>
      <c r="I10">
        <v>35021436204.780708</v>
      </c>
      <c r="J10">
        <v>40353681879.360947</v>
      </c>
      <c r="K10">
        <v>3645511912.9967699</v>
      </c>
      <c r="L10">
        <v>291435210.453013</v>
      </c>
      <c r="M10">
        <v>179924401.15007949</v>
      </c>
      <c r="N10">
        <v>116591647.5727552</v>
      </c>
      <c r="O10">
        <v>193381304.48529431</v>
      </c>
      <c r="P10">
        <v>198048148.52572319</v>
      </c>
      <c r="Q10">
        <v>63382934.696038537</v>
      </c>
      <c r="R10">
        <v>445717059.94009131</v>
      </c>
      <c r="S10">
        <v>327394163.77169323</v>
      </c>
      <c r="T10">
        <v>140109865.21018481</v>
      </c>
      <c r="U10">
        <v>143074732.97422069</v>
      </c>
      <c r="V10">
        <v>394465410.69323188</v>
      </c>
      <c r="W10">
        <v>504617148.03098679</v>
      </c>
      <c r="X10">
        <v>366744524.36348069</v>
      </c>
      <c r="Y10">
        <v>358184461.86280167</v>
      </c>
      <c r="Z10">
        <v>90756734.954682618</v>
      </c>
      <c r="AA10">
        <v>126602780.7562556</v>
      </c>
      <c r="AB10">
        <v>17989931.059072241</v>
      </c>
      <c r="AC10">
        <v>0</v>
      </c>
      <c r="AD10">
        <v>0</v>
      </c>
      <c r="AE10">
        <v>0</v>
      </c>
      <c r="AF10">
        <v>26683809.87632262</v>
      </c>
    </row>
    <row r="11" spans="1:35" ht="14" customHeight="1" x14ac:dyDescent="0.15">
      <c r="A11" s="49" t="s">
        <v>183</v>
      </c>
      <c r="B11">
        <v>467407450172.13501</v>
      </c>
      <c r="C11">
        <v>403758548655.62097</v>
      </c>
      <c r="D11">
        <v>416931356927.9845</v>
      </c>
      <c r="E11">
        <v>395467504689.09399</v>
      </c>
      <c r="F11">
        <v>377698298835.96552</v>
      </c>
      <c r="G11">
        <v>372909560801.716</v>
      </c>
      <c r="H11">
        <v>370046645972.71832</v>
      </c>
      <c r="I11">
        <v>380603101429.75067</v>
      </c>
      <c r="J11">
        <v>388040561967.05212</v>
      </c>
      <c r="K11">
        <v>399989312625.86261</v>
      </c>
      <c r="L11">
        <v>408542462003.97168</v>
      </c>
      <c r="M11">
        <v>416442965838.42499</v>
      </c>
      <c r="N11">
        <v>419414687616.55933</v>
      </c>
      <c r="O11">
        <v>427238153081.18958</v>
      </c>
      <c r="P11">
        <v>434087516044.70502</v>
      </c>
      <c r="Q11">
        <v>439352474305.13507</v>
      </c>
      <c r="R11">
        <v>443115885910.80188</v>
      </c>
      <c r="S11">
        <v>448317452544.11371</v>
      </c>
      <c r="T11">
        <v>449756425395.56519</v>
      </c>
      <c r="U11">
        <v>452141884562.41931</v>
      </c>
      <c r="V11">
        <v>438674188324.18927</v>
      </c>
      <c r="W11">
        <v>436927231252.91821</v>
      </c>
      <c r="X11">
        <v>438441341073.3894</v>
      </c>
      <c r="Y11">
        <v>439410579341.99957</v>
      </c>
      <c r="Z11">
        <v>439889289422.47693</v>
      </c>
      <c r="AA11">
        <v>443118458022.03851</v>
      </c>
      <c r="AB11">
        <v>443319397489.4726</v>
      </c>
      <c r="AC11">
        <v>445869082636.86688</v>
      </c>
      <c r="AD11">
        <v>450398434484.14429</v>
      </c>
      <c r="AE11">
        <v>458433695750.41321</v>
      </c>
      <c r="AF11">
        <v>464771781212.70203</v>
      </c>
    </row>
    <row r="12" spans="1:35" ht="14" customHeight="1" x14ac:dyDescent="0.15">
      <c r="A12" s="49" t="s">
        <v>184</v>
      </c>
      <c r="B12">
        <v>2854700121.9146791</v>
      </c>
      <c r="C12">
        <v>5570936112.5743103</v>
      </c>
      <c r="D12">
        <v>4399716812.9071188</v>
      </c>
      <c r="E12">
        <v>2993702689.995481</v>
      </c>
      <c r="F12">
        <v>2360316116.2300429</v>
      </c>
      <c r="G12">
        <v>2152813877.828795</v>
      </c>
      <c r="H12">
        <v>2031750448.8694899</v>
      </c>
      <c r="I12">
        <v>2044538576.0312779</v>
      </c>
      <c r="J12">
        <v>2039739113.8189659</v>
      </c>
      <c r="K12">
        <v>2066959974.43209</v>
      </c>
      <c r="L12">
        <v>2061265474.6445091</v>
      </c>
      <c r="M12">
        <v>2058686432.963171</v>
      </c>
      <c r="N12">
        <v>2065182021.6866319</v>
      </c>
      <c r="O12">
        <v>2101544185.9325099</v>
      </c>
      <c r="P12">
        <v>2127497245.0140729</v>
      </c>
      <c r="Q12">
        <v>2142653281.9686739</v>
      </c>
      <c r="R12">
        <v>2163144187.3600721</v>
      </c>
      <c r="S12">
        <v>2186909152.324214</v>
      </c>
      <c r="T12">
        <v>2193070364.707479</v>
      </c>
      <c r="U12">
        <v>2225341217.237957</v>
      </c>
      <c r="V12">
        <v>2165773739.0625882</v>
      </c>
      <c r="W12">
        <v>2171109617.6998072</v>
      </c>
      <c r="X12">
        <v>2185467596.3197999</v>
      </c>
      <c r="Y12">
        <v>2197459685.5478268</v>
      </c>
      <c r="Z12">
        <v>2221750964.932641</v>
      </c>
      <c r="AA12">
        <v>2252601475.6676002</v>
      </c>
      <c r="AB12">
        <v>2266829138.4329538</v>
      </c>
      <c r="AC12">
        <v>2294059090.8498902</v>
      </c>
      <c r="AD12">
        <v>2336450131.223547</v>
      </c>
      <c r="AE12">
        <v>2382471831.9194608</v>
      </c>
      <c r="AF12">
        <v>2424606281.3855338</v>
      </c>
    </row>
    <row r="13" spans="1:35" ht="14" customHeight="1" x14ac:dyDescent="0.15">
      <c r="A13" s="49" t="s">
        <v>185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9" t="s">
        <v>186</v>
      </c>
      <c r="B14">
        <v>25545878614.871311</v>
      </c>
      <c r="C14">
        <v>25310229663.253239</v>
      </c>
      <c r="D14">
        <v>26129001993.095798</v>
      </c>
      <c r="E14">
        <v>26499428282.95956</v>
      </c>
      <c r="F14">
        <v>26410234382.877178</v>
      </c>
      <c r="G14">
        <v>26377238276.9217</v>
      </c>
      <c r="H14">
        <v>26220578838.512161</v>
      </c>
      <c r="I14">
        <v>26067051820.17878</v>
      </c>
      <c r="J14">
        <v>25859037347.514702</v>
      </c>
      <c r="K14">
        <v>25728487815.506748</v>
      </c>
      <c r="L14">
        <v>25656217951.90942</v>
      </c>
      <c r="M14">
        <v>25660625119.62392</v>
      </c>
      <c r="N14">
        <v>25453898206.13224</v>
      </c>
      <c r="O14">
        <v>25184663817.99221</v>
      </c>
      <c r="P14">
        <v>24391360817.84856</v>
      </c>
      <c r="Q14">
        <v>24476551113.53912</v>
      </c>
      <c r="R14">
        <v>24396466214.168991</v>
      </c>
      <c r="S14">
        <v>24192660330.44157</v>
      </c>
      <c r="T14">
        <v>23993735641.188641</v>
      </c>
      <c r="U14">
        <v>23771865494.4454</v>
      </c>
      <c r="V14">
        <v>23546196727.855228</v>
      </c>
      <c r="W14">
        <v>23353338299.976761</v>
      </c>
      <c r="X14">
        <v>23110719873.833439</v>
      </c>
      <c r="Y14">
        <v>22910315452.397301</v>
      </c>
      <c r="Z14">
        <v>22774481162.592178</v>
      </c>
      <c r="AA14">
        <v>22643438386.52317</v>
      </c>
      <c r="AB14">
        <v>22492621007.642159</v>
      </c>
      <c r="AC14">
        <v>22343443505.120029</v>
      </c>
      <c r="AD14">
        <v>22242751253.2244</v>
      </c>
      <c r="AE14">
        <v>22173908474.986462</v>
      </c>
      <c r="AF14">
        <v>22152724603.428539</v>
      </c>
    </row>
    <row r="15" spans="1:35" ht="14" customHeight="1" x14ac:dyDescent="0.15">
      <c r="A15" s="49" t="s">
        <v>187</v>
      </c>
      <c r="B15">
        <v>2174241638.394392</v>
      </c>
      <c r="C15" s="58">
        <v>1825885392.9593279</v>
      </c>
      <c r="D15" s="58">
        <v>1877450110.3653569</v>
      </c>
      <c r="E15" s="58">
        <v>1834624072.990711</v>
      </c>
      <c r="F15" s="58">
        <v>1833926846.7541931</v>
      </c>
      <c r="G15" s="58">
        <v>1877115953.2934699</v>
      </c>
      <c r="H15" s="58">
        <v>1892181377.6193819</v>
      </c>
      <c r="I15" s="58">
        <v>1863080244.270612</v>
      </c>
      <c r="J15" s="58">
        <v>1799235671.4740419</v>
      </c>
      <c r="K15" s="58">
        <v>1752778942.453094</v>
      </c>
      <c r="L15" s="58">
        <v>1705012273.230202</v>
      </c>
      <c r="M15" s="58">
        <v>1695710919.3939099</v>
      </c>
      <c r="N15" s="58">
        <v>1687686701.6543331</v>
      </c>
      <c r="O15" s="58">
        <v>1675265621.810781</v>
      </c>
      <c r="P15" s="58">
        <v>1659188274.2388861</v>
      </c>
      <c r="Q15" s="58">
        <v>1636784182.3724611</v>
      </c>
      <c r="R15" s="58">
        <v>1611834714.341141</v>
      </c>
      <c r="S15" s="58">
        <v>1582581792.5054741</v>
      </c>
      <c r="T15" s="58">
        <v>1566055751.494288</v>
      </c>
      <c r="U15" s="58">
        <v>1555741362.4084449</v>
      </c>
      <c r="V15" s="58">
        <v>1516960794.0105979</v>
      </c>
      <c r="W15" s="58">
        <v>1496349807.8959839</v>
      </c>
      <c r="X15" s="58">
        <v>1495138836.0115061</v>
      </c>
      <c r="Y15" s="58">
        <v>1493746607.545604</v>
      </c>
      <c r="Z15" s="58">
        <v>1485424928.851851</v>
      </c>
      <c r="AA15" s="58">
        <v>1470068159.5913799</v>
      </c>
      <c r="AB15" s="58">
        <v>1446813384.9961891</v>
      </c>
      <c r="AC15" s="58">
        <v>1425475704.5505321</v>
      </c>
      <c r="AD15" s="58">
        <v>1412587583.2088339</v>
      </c>
      <c r="AE15" s="58">
        <v>1397596663.121912</v>
      </c>
      <c r="AF15" s="58">
        <v>1398067596.6325419</v>
      </c>
      <c r="AG15" s="58"/>
    </row>
    <row r="16" spans="1:35" ht="14" customHeight="1" x14ac:dyDescent="0.15">
      <c r="A16" s="49" t="s">
        <v>188</v>
      </c>
      <c r="B16">
        <v>541198784.19213986</v>
      </c>
      <c r="C16">
        <v>493219432.5405407</v>
      </c>
      <c r="D16">
        <v>506916998.50689268</v>
      </c>
      <c r="E16">
        <v>500698909.49047881</v>
      </c>
      <c r="F16">
        <v>499416401.3201924</v>
      </c>
      <c r="G16">
        <v>506446527.02591318</v>
      </c>
      <c r="H16">
        <v>513562590.24673557</v>
      </c>
      <c r="I16">
        <v>507955531.52837402</v>
      </c>
      <c r="J16">
        <v>492659382.12432808</v>
      </c>
      <c r="K16">
        <v>482220158.89157122</v>
      </c>
      <c r="L16">
        <v>469538549.14188558</v>
      </c>
      <c r="M16">
        <v>467525572.09323621</v>
      </c>
      <c r="N16">
        <v>466415667.23717898</v>
      </c>
      <c r="O16">
        <v>465246771.37499303</v>
      </c>
      <c r="P16">
        <v>463178444.74034607</v>
      </c>
      <c r="Q16">
        <v>458479556.20276088</v>
      </c>
      <c r="R16">
        <v>454446319.2651993</v>
      </c>
      <c r="S16">
        <v>448906990.96128201</v>
      </c>
      <c r="T16">
        <v>444816947.86967039</v>
      </c>
      <c r="U16">
        <v>444318801.59569198</v>
      </c>
      <c r="V16">
        <v>437567608.67203802</v>
      </c>
      <c r="W16">
        <v>432787880.60753518</v>
      </c>
      <c r="X16">
        <v>430897255.27530152</v>
      </c>
      <c r="Y16">
        <v>429119513.96714193</v>
      </c>
      <c r="Z16">
        <v>429314694.08618611</v>
      </c>
      <c r="AA16">
        <v>426179431.35303283</v>
      </c>
      <c r="AB16">
        <v>420468956.30293888</v>
      </c>
      <c r="AC16">
        <v>415895332.6178745</v>
      </c>
      <c r="AD16">
        <v>412156322.42693168</v>
      </c>
      <c r="AE16">
        <v>408220675.5488922</v>
      </c>
      <c r="AF16">
        <v>406375932.11031443</v>
      </c>
    </row>
    <row r="17" spans="1:33" ht="14" customHeight="1" x14ac:dyDescent="0.15">
      <c r="A17" s="49" t="s">
        <v>189</v>
      </c>
      <c r="B17">
        <v>2366776755.1512551</v>
      </c>
      <c r="C17">
        <v>2727560063.3223009</v>
      </c>
      <c r="D17">
        <v>2697227362.5300312</v>
      </c>
      <c r="E17">
        <v>2519360418.571281</v>
      </c>
      <c r="F17">
        <v>2439948124.7389722</v>
      </c>
      <c r="G17">
        <v>2441687141.6975608</v>
      </c>
      <c r="H17">
        <v>2453388723.9092112</v>
      </c>
      <c r="I17">
        <v>2455974335.8088059</v>
      </c>
      <c r="J17">
        <v>2415082111.792254</v>
      </c>
      <c r="K17">
        <v>2399989325.913784</v>
      </c>
      <c r="L17">
        <v>2376431796.6009569</v>
      </c>
      <c r="M17">
        <v>2377514762.7790518</v>
      </c>
      <c r="N17">
        <v>2371578950.3864179</v>
      </c>
      <c r="O17">
        <v>2374971360.0289369</v>
      </c>
      <c r="P17">
        <v>2385387372.1449862</v>
      </c>
      <c r="Q17">
        <v>2383366156.8727269</v>
      </c>
      <c r="R17">
        <v>2381085656.8250899</v>
      </c>
      <c r="S17">
        <v>2370098012.2275081</v>
      </c>
      <c r="T17">
        <v>2358309599.7654982</v>
      </c>
      <c r="U17">
        <v>2361762308.1929898</v>
      </c>
      <c r="V17">
        <v>2330165744.8677082</v>
      </c>
      <c r="W17">
        <v>2327104978.5425339</v>
      </c>
      <c r="X17">
        <v>2340029420.1134138</v>
      </c>
      <c r="Y17">
        <v>2358630389.301549</v>
      </c>
      <c r="Z17">
        <v>2380655123.5003901</v>
      </c>
      <c r="AA17">
        <v>2391618648.5839829</v>
      </c>
      <c r="AB17">
        <v>2390410260.933146</v>
      </c>
      <c r="AC17">
        <v>2393622980.1964488</v>
      </c>
      <c r="AD17">
        <v>2412225155.3602848</v>
      </c>
      <c r="AE17">
        <v>2430078419.614768</v>
      </c>
      <c r="AF17">
        <v>2452000645.8791571</v>
      </c>
    </row>
    <row r="18" spans="1:33" ht="14" customHeight="1" x14ac:dyDescent="0.15">
      <c r="A18" s="49" t="s">
        <v>190</v>
      </c>
      <c r="B18">
        <v>1628835024.8736579</v>
      </c>
      <c r="C18" s="31">
        <v>3149822383.800415</v>
      </c>
      <c r="D18" s="31">
        <v>2439432805.0577922</v>
      </c>
      <c r="E18" s="31">
        <v>1647024623.2210979</v>
      </c>
      <c r="F18" s="31">
        <v>1283076975.772923</v>
      </c>
      <c r="G18" s="31">
        <v>1154960264.8082659</v>
      </c>
      <c r="H18" s="31">
        <v>1078721300.253752</v>
      </c>
      <c r="I18" s="31">
        <v>1080431005.7380371</v>
      </c>
      <c r="J18" s="31">
        <v>1063286690.743591</v>
      </c>
      <c r="K18" s="31">
        <v>1071996458.682232</v>
      </c>
      <c r="L18" s="31">
        <v>1073389243.149917</v>
      </c>
      <c r="M18" s="31">
        <v>1067734705.011649</v>
      </c>
      <c r="N18" s="31">
        <v>1066783941.961851</v>
      </c>
      <c r="O18" s="31">
        <v>1084114517.553772</v>
      </c>
      <c r="P18" s="31">
        <v>1094867592.046803</v>
      </c>
      <c r="Q18" s="31">
        <v>1098081282.355474</v>
      </c>
      <c r="R18" s="31">
        <v>1106757690.1871049</v>
      </c>
      <c r="S18" s="31">
        <v>1117427364.4126091</v>
      </c>
      <c r="T18" s="31">
        <v>1116143000.292707</v>
      </c>
      <c r="U18" s="31">
        <v>1128889341.179611</v>
      </c>
      <c r="V18" s="31">
        <v>1089018453.284306</v>
      </c>
      <c r="W18" s="31">
        <v>1086716605.9005859</v>
      </c>
      <c r="X18" s="31">
        <v>1091197980.275655</v>
      </c>
      <c r="Y18" s="31">
        <v>1098804084.6740341</v>
      </c>
      <c r="Z18" s="31">
        <v>1107839113.6560271</v>
      </c>
      <c r="AA18" s="31">
        <v>1121641857.9315939</v>
      </c>
      <c r="AB18" s="31">
        <v>1126440153.323261</v>
      </c>
      <c r="AC18" s="31">
        <v>1138544312.150214</v>
      </c>
      <c r="AD18" s="31">
        <v>1157848694.073586</v>
      </c>
      <c r="AE18" s="31">
        <v>1177080795.765101</v>
      </c>
      <c r="AF18" s="31">
        <v>1195826395.896049</v>
      </c>
      <c r="AG18" s="31"/>
    </row>
    <row r="19" spans="1:33" ht="14" customHeight="1" x14ac:dyDescent="0.15">
      <c r="A19" s="49" t="s">
        <v>191</v>
      </c>
      <c r="B19">
        <v>599488076.9153142</v>
      </c>
      <c r="C19">
        <v>702111659.7385354</v>
      </c>
      <c r="D19">
        <v>684814773.15608847</v>
      </c>
      <c r="E19">
        <v>631844561.55146337</v>
      </c>
      <c r="F19">
        <v>601390574.06027734</v>
      </c>
      <c r="G19">
        <v>597486345.1985116</v>
      </c>
      <c r="H19">
        <v>597787056.02226746</v>
      </c>
      <c r="I19">
        <v>602252611.75504458</v>
      </c>
      <c r="J19">
        <v>600085489.08517611</v>
      </c>
      <c r="K19">
        <v>601929848.80421317</v>
      </c>
      <c r="L19">
        <v>603992725.0551796</v>
      </c>
      <c r="M19">
        <v>608840183.53412676</v>
      </c>
      <c r="N19">
        <v>610947164.03924406</v>
      </c>
      <c r="O19">
        <v>613892125.37322807</v>
      </c>
      <c r="P19">
        <v>617866520.0938704</v>
      </c>
      <c r="Q19">
        <v>621991270.22639048</v>
      </c>
      <c r="R19">
        <v>626586131.61338282</v>
      </c>
      <c r="S19">
        <v>631174978.7838999</v>
      </c>
      <c r="T19">
        <v>636321143.34777808</v>
      </c>
      <c r="U19">
        <v>643613380.82386184</v>
      </c>
      <c r="V19">
        <v>643195392.77884102</v>
      </c>
      <c r="W19">
        <v>648243325.14029241</v>
      </c>
      <c r="X19">
        <v>656603086.04070997</v>
      </c>
      <c r="Y19">
        <v>665994285.06661093</v>
      </c>
      <c r="Z19">
        <v>674794086.13912487</v>
      </c>
      <c r="AA19">
        <v>681931958.72568059</v>
      </c>
      <c r="AB19">
        <v>687757729.75124753</v>
      </c>
      <c r="AC19">
        <v>693598536.31800222</v>
      </c>
      <c r="AD19">
        <v>702515614.611781</v>
      </c>
      <c r="AE19">
        <v>712165424.94611204</v>
      </c>
      <c r="AF19">
        <v>724117677.82100189</v>
      </c>
    </row>
    <row r="20" spans="1:33" ht="14" customHeight="1" x14ac:dyDescent="0.15">
      <c r="A20" s="49" t="s">
        <v>192</v>
      </c>
      <c r="B20">
        <v>3272951743.10499</v>
      </c>
      <c r="C20" s="58">
        <v>4029563754.8493962</v>
      </c>
      <c r="D20" s="58">
        <v>3865960331.8555322</v>
      </c>
      <c r="E20" s="58">
        <v>3517209309.492156</v>
      </c>
      <c r="F20" s="58">
        <v>3369388302.5325751</v>
      </c>
      <c r="G20" s="58">
        <v>3393108599.409771</v>
      </c>
      <c r="H20" s="58">
        <v>3407491997.4915848</v>
      </c>
      <c r="I20" s="58">
        <v>3448998141.4492621</v>
      </c>
      <c r="J20" s="58">
        <v>3468116497.7054892</v>
      </c>
      <c r="K20" s="58">
        <v>3504919187.6461482</v>
      </c>
      <c r="L20" s="58">
        <v>3538481616.657691</v>
      </c>
      <c r="M20" s="58">
        <v>3580125445.4513912</v>
      </c>
      <c r="N20" s="58">
        <v>3588887101.6691508</v>
      </c>
      <c r="O20" s="58">
        <v>3611211881.05581</v>
      </c>
      <c r="P20" s="58">
        <v>3648289940.6685138</v>
      </c>
      <c r="Q20" s="58">
        <v>3683281724.9692779</v>
      </c>
      <c r="R20" s="58">
        <v>3713678569.5729389</v>
      </c>
      <c r="S20" s="58">
        <v>3743773207.6297359</v>
      </c>
      <c r="T20" s="58">
        <v>3777651845.0358739</v>
      </c>
      <c r="U20" s="58">
        <v>3810947072.1198821</v>
      </c>
      <c r="V20" s="58">
        <v>3808700942.3796778</v>
      </c>
      <c r="W20" s="58">
        <v>3846761464.9748502</v>
      </c>
      <c r="X20" s="58">
        <v>3902684844.813025</v>
      </c>
      <c r="Y20" s="58">
        <v>3962946463.8065639</v>
      </c>
      <c r="Z20" s="58">
        <v>4003898367.9582162</v>
      </c>
      <c r="AA20" s="58">
        <v>4037719831.1527872</v>
      </c>
      <c r="AB20" s="58">
        <v>4073108334.4725981</v>
      </c>
      <c r="AC20" s="58">
        <v>4108140957.4959111</v>
      </c>
      <c r="AD20" s="58">
        <v>4159679425.3529501</v>
      </c>
      <c r="AE20" s="58">
        <v>4213312336.266439</v>
      </c>
      <c r="AF20" s="58">
        <v>4264365406.735465</v>
      </c>
      <c r="AG20" s="58"/>
    </row>
    <row r="21" spans="1:33" ht="14" customHeight="1" x14ac:dyDescent="0.15">
      <c r="A21" s="49" t="s">
        <v>193</v>
      </c>
      <c r="B21">
        <v>92549702.204174072</v>
      </c>
      <c r="C21">
        <v>127841572.4387265</v>
      </c>
      <c r="D21">
        <v>113266844.9946717</v>
      </c>
      <c r="E21">
        <v>95083243.487203404</v>
      </c>
      <c r="F21">
        <v>86335882.12364164</v>
      </c>
      <c r="G21">
        <v>84174722.961748809</v>
      </c>
      <c r="H21">
        <v>84141674.149011388</v>
      </c>
      <c r="I21">
        <v>85049913.418766722</v>
      </c>
      <c r="J21">
        <v>83991868.946748942</v>
      </c>
      <c r="K21">
        <v>82962410.491588011</v>
      </c>
      <c r="L21">
        <v>81058967.740457982</v>
      </c>
      <c r="M21">
        <v>80339251.442631945</v>
      </c>
      <c r="N21">
        <v>80061834.401405215</v>
      </c>
      <c r="O21">
        <v>80516396.295334131</v>
      </c>
      <c r="P21">
        <v>81046906.12996988</v>
      </c>
      <c r="Q21">
        <v>81217658.329113334</v>
      </c>
      <c r="R21">
        <v>81487677.582574025</v>
      </c>
      <c r="S21">
        <v>81420253.179945439</v>
      </c>
      <c r="T21">
        <v>81018762.372164279</v>
      </c>
      <c r="U21">
        <v>81567083.184954137</v>
      </c>
      <c r="V21">
        <v>79700146.90823482</v>
      </c>
      <c r="W21">
        <v>79304083.825173303</v>
      </c>
      <c r="X21">
        <v>79286875.927543595</v>
      </c>
      <c r="Y21">
        <v>79184754.292077512</v>
      </c>
      <c r="Z21">
        <v>79679843.197246507</v>
      </c>
      <c r="AA21">
        <v>79803836.553064361</v>
      </c>
      <c r="AB21">
        <v>79205178.61917074</v>
      </c>
      <c r="AC21">
        <v>78978420.341994092</v>
      </c>
      <c r="AD21">
        <v>79062690.793937758</v>
      </c>
      <c r="AE21">
        <v>79070530.840755045</v>
      </c>
      <c r="AF21">
        <v>78974600.832006186</v>
      </c>
    </row>
    <row r="22" spans="1:33" ht="14" customHeight="1" x14ac:dyDescent="0.15">
      <c r="A22" s="49" t="s">
        <v>194</v>
      </c>
      <c r="B22">
        <v>249951750.47842631</v>
      </c>
      <c r="C22">
        <v>345265560.60094023</v>
      </c>
      <c r="D22">
        <v>305903158.01480669</v>
      </c>
      <c r="E22">
        <v>256794161.2428121</v>
      </c>
      <c r="F22">
        <v>233169900.62589341</v>
      </c>
      <c r="G22">
        <v>227333193.40034351</v>
      </c>
      <c r="H22">
        <v>227243937.4827314</v>
      </c>
      <c r="I22">
        <v>229696846.45944291</v>
      </c>
      <c r="J22">
        <v>226839354.08975989</v>
      </c>
      <c r="K22">
        <v>224059064.83129609</v>
      </c>
      <c r="L22">
        <v>218918380.02897409</v>
      </c>
      <c r="M22">
        <v>216974620.6844804</v>
      </c>
      <c r="N22">
        <v>216225392.17897749</v>
      </c>
      <c r="O22">
        <v>217453041.08958849</v>
      </c>
      <c r="P22">
        <v>218885804.87656099</v>
      </c>
      <c r="Q22">
        <v>219346960.45089</v>
      </c>
      <c r="R22">
        <v>220076209.52957949</v>
      </c>
      <c r="S22">
        <v>219894114.4275898</v>
      </c>
      <c r="T22">
        <v>218809796.18759689</v>
      </c>
      <c r="U22">
        <v>220290662.61629951</v>
      </c>
      <c r="V22">
        <v>215248571.94194809</v>
      </c>
      <c r="W22">
        <v>214178912.52054101</v>
      </c>
      <c r="X22">
        <v>214132438.63643149</v>
      </c>
      <c r="Y22">
        <v>213856635.67933339</v>
      </c>
      <c r="Z22">
        <v>215193737.1020526</v>
      </c>
      <c r="AA22">
        <v>215528609.6688599</v>
      </c>
      <c r="AB22">
        <v>213911796.270753</v>
      </c>
      <c r="AC22">
        <v>213299383.40538549</v>
      </c>
      <c r="AD22">
        <v>213526975.1369122</v>
      </c>
      <c r="AE22">
        <v>213548148.98598069</v>
      </c>
      <c r="AF22">
        <v>213289067.94045469</v>
      </c>
    </row>
    <row r="23" spans="1:33" ht="14" customHeight="1" x14ac:dyDescent="0.15">
      <c r="A23" s="49" t="s">
        <v>195</v>
      </c>
      <c r="B23">
        <v>18300811375.594002</v>
      </c>
      <c r="C23">
        <v>19687726525.818508</v>
      </c>
      <c r="D23">
        <v>20031758523.671661</v>
      </c>
      <c r="E23">
        <v>19482788947.979351</v>
      </c>
      <c r="F23">
        <v>19079830174.325581</v>
      </c>
      <c r="G23">
        <v>19038964974.689579</v>
      </c>
      <c r="H23">
        <v>19085970557.03392</v>
      </c>
      <c r="I23">
        <v>19209995223.989681</v>
      </c>
      <c r="J23">
        <v>19183574368.06197</v>
      </c>
      <c r="K23">
        <v>19285734293.88736</v>
      </c>
      <c r="L23">
        <v>19350623203.048431</v>
      </c>
      <c r="M23">
        <v>19421878379.867298</v>
      </c>
      <c r="N23">
        <v>19425510978.646709</v>
      </c>
      <c r="O23">
        <v>19480568514.292271</v>
      </c>
      <c r="P23">
        <v>19563648076.73193</v>
      </c>
      <c r="Q23">
        <v>19654161866.284439</v>
      </c>
      <c r="R23">
        <v>19765329530.7075</v>
      </c>
      <c r="S23">
        <v>19826433714.49052</v>
      </c>
      <c r="T23">
        <v>19915473873.658321</v>
      </c>
      <c r="U23">
        <v>20098033475.175789</v>
      </c>
      <c r="V23">
        <v>20090505513.492081</v>
      </c>
      <c r="W23">
        <v>20238140535.881649</v>
      </c>
      <c r="X23">
        <v>20438094815.14146</v>
      </c>
      <c r="Y23">
        <v>20634779140.846889</v>
      </c>
      <c r="Z23">
        <v>20904215323.240528</v>
      </c>
      <c r="AA23">
        <v>21149237491.502529</v>
      </c>
      <c r="AB23">
        <v>21334787379.49408</v>
      </c>
      <c r="AC23">
        <v>21540315024.14006</v>
      </c>
      <c r="AD23">
        <v>21816560024.296631</v>
      </c>
      <c r="AE23">
        <v>22079533131.19696</v>
      </c>
      <c r="AF23">
        <v>22352758648.86557</v>
      </c>
    </row>
    <row r="24" spans="1:33" ht="14" customHeight="1" x14ac:dyDescent="0.15">
      <c r="A24" s="49" t="s">
        <v>196</v>
      </c>
      <c r="B24">
        <v>3664614606447.8252</v>
      </c>
      <c r="C24">
        <v>5039277346375.583</v>
      </c>
      <c r="D24">
        <v>4952260641209.4814</v>
      </c>
      <c r="E24">
        <v>5013665324692.2041</v>
      </c>
      <c r="F24">
        <v>5605791580899.7793</v>
      </c>
      <c r="G24">
        <v>6486783340444.1855</v>
      </c>
      <c r="H24">
        <v>7007032566325.8027</v>
      </c>
      <c r="I24">
        <v>7007032566325.8027</v>
      </c>
      <c r="J24">
        <v>7184584731049.4707</v>
      </c>
      <c r="K24">
        <v>7482097332309.8291</v>
      </c>
      <c r="L24">
        <v>7798806769086.6035</v>
      </c>
      <c r="M24">
        <v>7957161477294.6797</v>
      </c>
      <c r="N24">
        <v>7976358933810.2725</v>
      </c>
      <c r="O24">
        <v>7957161477294.6797</v>
      </c>
      <c r="P24">
        <v>7957161477294.6797</v>
      </c>
      <c r="Q24">
        <v>7957161477294.6797</v>
      </c>
      <c r="R24">
        <v>7976358933810.2725</v>
      </c>
      <c r="S24">
        <v>7957161477294.6797</v>
      </c>
      <c r="T24">
        <v>7957161477294.6797</v>
      </c>
      <c r="U24">
        <v>7957161477294.6797</v>
      </c>
      <c r="V24">
        <v>7976358933810.2725</v>
      </c>
      <c r="W24">
        <v>7957161477294.6797</v>
      </c>
      <c r="X24">
        <v>7957161477294.6797</v>
      </c>
      <c r="Y24">
        <v>7957161477294.6797</v>
      </c>
      <c r="Z24">
        <v>7976358933810.2725</v>
      </c>
      <c r="AA24">
        <v>7957161477294.6797</v>
      </c>
      <c r="AB24">
        <v>7957161477294.6797</v>
      </c>
      <c r="AC24">
        <v>7957161477294.6797</v>
      </c>
      <c r="AD24">
        <v>7976358933810.2725</v>
      </c>
      <c r="AE24">
        <v>7957161477294.6797</v>
      </c>
      <c r="AF24">
        <v>7957161477294.6797</v>
      </c>
    </row>
    <row r="25" spans="1:33" ht="14" customHeight="1" x14ac:dyDescent="0.15">
      <c r="A25" s="49" t="s">
        <v>197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9" t="s">
        <v>198</v>
      </c>
      <c r="B26">
        <v>3094464957864.4331</v>
      </c>
      <c r="C26">
        <v>2985661444348.8901</v>
      </c>
      <c r="D26">
        <v>3054860975179.6558</v>
      </c>
      <c r="E26">
        <v>3162066294067.2031</v>
      </c>
      <c r="F26">
        <v>3262490935099.896</v>
      </c>
      <c r="G26">
        <v>3367865082943.9531</v>
      </c>
      <c r="H26">
        <v>3459554936270.9878</v>
      </c>
      <c r="I26">
        <v>3532641270319.4541</v>
      </c>
      <c r="J26">
        <v>3582440254176.4048</v>
      </c>
      <c r="K26">
        <v>3631319873422.3052</v>
      </c>
      <c r="L26">
        <v>3685799905677.3599</v>
      </c>
      <c r="M26">
        <v>3752300046831.168</v>
      </c>
      <c r="N26">
        <v>3806934740536.1401</v>
      </c>
      <c r="O26">
        <v>3856101368294.2358</v>
      </c>
      <c r="P26">
        <v>3908984829054.9541</v>
      </c>
      <c r="Q26">
        <v>3966696387216.1748</v>
      </c>
      <c r="R26">
        <v>4009811277071.187</v>
      </c>
      <c r="S26">
        <v>4048456767263.3428</v>
      </c>
      <c r="T26">
        <v>4099806169376.4448</v>
      </c>
      <c r="U26">
        <v>4150713837391.4521</v>
      </c>
      <c r="V26">
        <v>4210605125915.3789</v>
      </c>
      <c r="W26">
        <v>4277270017602.1689</v>
      </c>
      <c r="X26">
        <v>4343638798401.0859</v>
      </c>
      <c r="Y26">
        <v>4422074887246.7764</v>
      </c>
      <c r="Z26">
        <v>4506976164126.2979</v>
      </c>
      <c r="AA26">
        <v>4590040719733.2549</v>
      </c>
      <c r="AB26">
        <v>4669947446609.041</v>
      </c>
      <c r="AC26">
        <v>4745949703271.2998</v>
      </c>
      <c r="AD26">
        <v>4829150523168.8789</v>
      </c>
      <c r="AE26">
        <v>4919501074153.0264</v>
      </c>
      <c r="AF26">
        <v>5014800140307.6064</v>
      </c>
    </row>
    <row r="27" spans="1:33" ht="14" customHeight="1" x14ac:dyDescent="0.15"/>
    <row r="28" spans="1:33" ht="14.5" customHeight="1" x14ac:dyDescent="0.2">
      <c r="A28" s="30"/>
    </row>
    <row r="29" spans="1:33" ht="14" customHeight="1" x14ac:dyDescent="0.15"/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About</vt:lpstr>
      <vt:lpstr>E3 Oil + Gas Ext vs. Refi</vt:lpstr>
      <vt:lpstr>E3 BIFUbC-natural-gas</vt:lpstr>
      <vt:lpstr>E3 BIFUbC-heavy-residual-oil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BIFUbC-crude-oil</vt:lpstr>
      <vt:lpstr>BIFUbC-heavy-or-residual-oil</vt:lpstr>
      <vt:lpstr>BIFUbC-LPG-propane-or-butane</vt:lpstr>
      <vt:lpstr>BIFUbC-hydrogen</vt:lpstr>
      <vt:lpstr>gal_per_barrel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2021-06-21T21:11:44Z</dcterms:modified>
</cp:coreProperties>
</file>