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elec\BGDPbES\"/>
    </mc:Choice>
  </mc:AlternateContent>
  <xr:revisionPtr revIDLastSave="0" documentId="8_{D27E4822-75BE-43F4-89E8-0CF33BDE47B5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C31" i="4"/>
  <c r="D31" i="4"/>
  <c r="E4" i="4"/>
  <c r="F4" i="4" s="1"/>
  <c r="H2" i="2" s="1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32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C28" i="4" l="1"/>
  <c r="D28" i="4"/>
  <c r="C32" i="4"/>
  <c r="E32" i="4" s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  <c r="E28" i="4" l="1"/>
  <c r="C5" i="4" s="1"/>
  <c r="D5" i="4" s="1"/>
  <c r="G3" i="2" s="1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<sst xmlns="http://schemas.openxmlformats.org/spreadsheetml/2006/main" count="4985" uniqueCount="142">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</sst>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110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NM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NM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0.611578713</v>
      </c>
      <c r="D4" s="13">
        <f>MIN(C4/SUMIFS(PTCF!B:B,PTCF!A:A,calcs!B4),1)</f>
        <v>0.67953190333333335</v>
      </c>
      <c r="E4" s="12">
        <f>SUMIFS('all_csv_BECF-pre-ret'!$E:$E,'all_csv_BECF-pre-ret'!$B:$B,$B4,'all_csv_BECF-pre-ret'!$AI:$AI,$C$1)</f>
        <v>0.59953357500000004</v>
      </c>
      <c r="F4" s="13">
        <f>MIN(E4/SUMIFS(PTCF!B:B,PTCF!A:A,calcs!B4),1)</f>
        <v>0.66614841666666669</v>
      </c>
    </row>
    <row r="5" spans="1:6" x14ac:dyDescent="0.25">
      <c r="A5" t="s">
        <v>141</v>
      </c>
      <c r="B5" t="s">
        <v>10</v>
      </c>
      <c r="C5" s="12">
        <f>E28</f>
        <v>0.54035169687587448</v>
      </c>
      <c r="D5" s="13">
        <f>MIN(C5/SUMIFS(PTCF!B:B,PTCF!A:A,calcs!B5),1)</f>
        <v>0.60039077430652721</v>
      </c>
      <c r="E5" s="12">
        <f>E32</f>
        <v>0.52073455979620853</v>
      </c>
      <c r="F5" s="13">
        <f>MIN(E5/SUMIFS(PTCF!B:B,PTCF!A:A,calcs!B5),1)</f>
        <v>0.57859395532912061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0.02</v>
      </c>
      <c r="D6" s="13">
        <f>MIN(C6/SUMIFS(PTCF!B:B,PTCF!A:A,calcs!B6),1)</f>
        <v>2.2222222222222223E-2</v>
      </c>
      <c r="E6" s="12">
        <f>SUMIFS('all_csv_BECF-pre-ret'!$E:$E,'all_csv_BECF-pre-ret'!$B:$B,$B6,'all_csv_BECF-pre-ret'!$AI:$AI,$C$1)</f>
        <v>0.02</v>
      </c>
      <c r="F6" s="13">
        <f>MIN(E6/SUMIFS(PTCF!B:B,PTCF!A:A,calcs!B6),1)</f>
        <v>2.2222222222222223E-2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0.279808738</v>
      </c>
      <c r="D7" s="14">
        <f>MIN(C7/SUMIFS(PTCF!B:B,PTCF!A:A,calcs!B7),1)</f>
        <v>0.59788191880341879</v>
      </c>
      <c r="E7" s="12">
        <f>SUMIFS('all_csv_BECF-pre-ret'!$E:$E,'all_csv_BECF-pre-ret'!$B:$B,$B7,'all_csv_BECF-pre-ret'!$AI:$AI,$C$1)</f>
        <v>0.16959301699999901</v>
      </c>
      <c r="F7" s="14">
        <f>MIN(E7/SUMIFS(PTCF!B:B,PTCF!A:A,calcs!B7),1)</f>
        <v>0.3623782414529893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0.32262968199999997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0.28326785300000001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0.272025199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0.270407536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0.02</v>
      </c>
      <c r="D10" s="14">
        <f>MIN(C10/SUMIFS(PTCF!B:B,PTCF!A:A,calcs!B10),1)</f>
        <v>2.2222222222222223E-2</v>
      </c>
      <c r="E10" s="12">
        <f>SUMIFS('all_csv_BECF-pre-ret'!$E:$E,'all_csv_BECF-pre-ret'!$B:$B,$B10,'all_csv_BECF-pre-ret'!$AI:$AI,$C$1)</f>
        <v>0.02</v>
      </c>
      <c r="F10" s="14">
        <f>MIN(E10/SUMIFS(PTCF!B:B,PTCF!A:A,calcs!B10),1)</f>
        <v>2.2222222222222223E-2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0.52790263000000004</v>
      </c>
      <c r="D11" s="13">
        <f>MIN(C11/SUMIFS(PTCF!B:B,PTCF!A:A,calcs!B11),1)</f>
        <v>0.58655847777777781</v>
      </c>
      <c r="E11" s="12">
        <f>SUMIFS('all_csv_BECF-pre-ret'!$E:$E,'all_csv_BECF-pre-ret'!$B:$B,$B11,'all_csv_BECF-pre-ret'!$AI:$AI,$C$1)</f>
        <v>0.54293478399999995</v>
      </c>
      <c r="F11" s="13">
        <f>MIN(E11/SUMIFS(PTCF!B:B,PTCF!A:A,calcs!B11),1)</f>
        <v>0.60326087111111104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0.70721832900000003</v>
      </c>
      <c r="D12" s="14">
        <f>MIN(C12/SUMIFS(PTCF!B:B,PTCF!A:A,calcs!B12),1)</f>
        <v>0.78579814333333331</v>
      </c>
      <c r="E12" s="12">
        <f>SUMIFS('all_csv_BECF-pre-ret'!$E:$E,'all_csv_BECF-pre-ret'!$B:$B,$B12,'all_csv_BECF-pre-ret'!$AI:$AI,$C$1)</f>
        <v>0.67609111200000005</v>
      </c>
      <c r="F12" s="14">
        <f>MIN(E12/SUMIFS(PTCF!B:B,PTCF!A:A,calcs!B12),1)</f>
        <v>0.7512123466666667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0.218349918999999</v>
      </c>
      <c r="D13" s="14">
        <f>MIN(C13/SUMIFS(PTCF!B:B,PTCF!A:A,calcs!B13),1)</f>
        <v>0.24261102111110999</v>
      </c>
      <c r="E13" s="12">
        <f>SUMIFS('all_csv_BECF-pre-ret'!$E:$E,'all_csv_BECF-pre-ret'!$B:$B,$B13,'all_csv_BECF-pre-ret'!$AI:$AI,$C$1)</f>
        <v>2.4016572E-2</v>
      </c>
      <c r="F13" s="14">
        <f>MIN(E13/SUMIFS(PTCF!B:B,PTCF!A:A,calcs!B13),1)</f>
        <v>2.668508E-2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0.166727298</v>
      </c>
      <c r="D14" s="13">
        <f>MIN(C14/SUMIFS(PTCF!B:B,PTCF!A:A,calcs!B14),1)</f>
        <v>0.18525255333333332</v>
      </c>
      <c r="E14" s="12">
        <f>SUMIFS('all_csv_BECF-pre-ret'!$E:$E,'all_csv_BECF-pre-ret'!$B:$B,$B14,'all_csv_BECF-pre-ret'!$AI:$AI,$C$1)</f>
        <v>0.118624545</v>
      </c>
      <c r="F14" s="13">
        <f>MIN(E14/SUMIFS(PTCF!B:B,PTCF!A:A,calcs!B14),1)</f>
        <v>0.13180505000000001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800</v>
      </c>
      <c r="D24">
        <f>SUMIFS('all_csv_SYC-SYEGC'!D:D,'all_csv_SYC-SYEGC'!$B:$B,calcs!$B$24,'all_csv_SYC-SYEGC'!$F:$F,calcs!$C$1)</f>
        <v>1415.5</v>
      </c>
      <c r="E24">
        <f>SUM(C24:D24)</f>
        <v>2215.5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0.31009841599999999</v>
      </c>
      <c r="D27">
        <f>SUMIFS('all_csv_BECF-pre-nonret'!$D:$D,'all_csv_BECF-pre-nonret'!B:B,calcs!B27,'all_csv_BECF-pre-nonret'!AI:AI,calcs!C1)</f>
        <v>0.67048424699999998</v>
      </c>
    </row>
    <row r="28" spans="1:6" x14ac:dyDescent="0.25">
      <c r="C28">
        <f>$C$27*($C$24/$E$24)</f>
        <v>0.11197415156849469</v>
      </c>
      <c r="D28">
        <f>$D$27*($D$24/$E$24)</f>
        <v>0.42837754530737981</v>
      </c>
      <c r="E28" s="9">
        <f>SUM(C28:D28)</f>
        <v>0.54035169687587448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0.255771207</v>
      </c>
      <c r="D31">
        <f>SUMIFS('all_csv_BECF-pre-nonret'!$D:$D,'all_csv_BECF-pre-nonret'!B:B,calcs!B31,'all_csv_BECF-pre-nonret'!AI:AI,calcs!C1)</f>
        <v>0.67048424699999998</v>
      </c>
    </row>
    <row r="32" spans="1:6" x14ac:dyDescent="0.25">
      <c r="C32">
        <f>$C$31*($C$24/$E$24)</f>
        <v>9.2357014488828701E-2</v>
      </c>
      <c r="D32">
        <f>$D$31*($D$24/$E$24)</f>
        <v>0.42837754530737981</v>
      </c>
      <c r="E32" s="9">
        <f>SUM(C32:D32)</f>
        <v>0.52073455979620853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0.67953190333333335</v>
      </c>
      <c r="H2" s="8">
        <f>SUMIFS(calcs!$F$4:$F$19,calcs!$B$4:$B$19,$A2)</f>
        <v>0.66614841666666669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0.60039077430652721</v>
      </c>
      <c r="H3" s="8">
        <f>SUMIFS(calcs!$F$4:$F$19,calcs!$B$4:$B$19,$A3)</f>
        <v>0.57859395532912061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2.2222222222222223E-2</v>
      </c>
      <c r="H4" s="8">
        <f>SUMIFS(calcs!$F$4:$F$19,calcs!$B$4:$B$19,$A4)</f>
        <v>2.2222222222222223E-2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0.58655847777777781</v>
      </c>
      <c r="H9" s="8">
        <f>SUMIFS(calcs!$F$4:$F$19,calcs!$B$4:$B$19,$A9)</f>
        <v>0.60326087111111104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0.18525255333333332</v>
      </c>
      <c r="H12" s="8">
        <f>SUMIFS(calcs!$F$4:$F$19,calcs!$B$4:$B$19,$A12)</f>
        <v>0.13180505000000001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2022-11-30T00:45:44Z</dcterms:modified>
</cp:coreProperties>
</file>