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InputData\elec\ARpUIiRC\"/>
    </mc:Choice>
  </mc:AlternateContent>
  <xr:revisionPtr revIDLastSave="0" documentId="13_ncr:1_{5EE55791-3344-4D90-8420-803AA0AD4B25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98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E6" i="4" s="1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06" i="5"/>
  <c r="B4" i="6" s="1"/>
  <c r="B119" i="5"/>
  <c r="B17" i="6" s="1"/>
  <c r="B115" i="5"/>
  <c r="B109" i="5"/>
  <c r="B7" i="6" s="1"/>
  <c r="B111" i="5"/>
  <c r="B9" i="6" s="1"/>
  <c r="B116" i="5"/>
  <c r="B14" i="6" s="1"/>
  <c r="B99" i="5"/>
  <c r="B117" i="5" s="1"/>
  <c r="B87" i="5"/>
  <c r="B105" i="5" s="1"/>
  <c r="B3" i="6" s="1"/>
  <c r="B95" i="5"/>
  <c r="AH4" i="4"/>
  <c r="B86" i="5"/>
  <c r="B104" i="5" s="1"/>
  <c r="B2" i="6" s="1"/>
  <c r="B110" i="5" l="1"/>
  <c r="B8" i="6" s="1"/>
  <c r="B112" i="5"/>
  <c r="B10" i="6" s="1"/>
  <c r="B118" i="5"/>
  <c r="B108" i="5"/>
  <c r="B6" i="6" s="1"/>
  <c r="B114" i="5"/>
  <c r="B113" i="5"/>
  <c r="B107" i="5"/>
  <c r="B5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E15" i="4" l="1"/>
  <c r="C15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<sst xmlns="http://schemas.openxmlformats.org/spreadsheetml/2006/main" count="724" uniqueCount="318">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</sst>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defaultColWidth="12.625" defaultRowHeight="15" customHeight="1" x14ac:dyDescent="0.2"/>
  <cols>
    <col min="1" max="26" width="7.625" style="44" customWidth="1"/>
  </cols>
  <sheetData>
    <row r="1" spans="1:7" ht="14.45" customHeight="1" x14ac:dyDescent="0.25">
      <c r="A1" s="1" t="s">
        <v>0</v>
      </c>
      <c r="C1" s="45">
        <v>44307</v>
      </c>
    </row>
    <row r="3" spans="1:7" ht="14.45" customHeight="1" x14ac:dyDescent="0.2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45" customHeight="1" x14ac:dyDescent="0.25">
      <c r="A4" s="3"/>
      <c r="B4" s="4" t="s">
        <v>3</v>
      </c>
    </row>
    <row r="5" spans="1:7" ht="14.45" customHeight="1" x14ac:dyDescent="0.25">
      <c r="A5" s="3"/>
      <c r="B5" s="5">
        <v>2020</v>
      </c>
    </row>
    <row r="6" spans="1:7" ht="14.45" customHeight="1" x14ac:dyDescent="0.25">
      <c r="A6" s="3"/>
      <c r="B6" s="6" t="s">
        <v>4</v>
      </c>
    </row>
    <row r="7" spans="1:7" ht="14.45" customHeight="1" x14ac:dyDescent="0.25">
      <c r="B7" s="4" t="s">
        <v>5</v>
      </c>
    </row>
    <row r="9" spans="1:7" ht="14.45" customHeight="1" x14ac:dyDescent="0.25">
      <c r="B9" s="7" t="s">
        <v>6</v>
      </c>
      <c r="C9" s="8"/>
      <c r="D9" s="8"/>
      <c r="E9" s="8"/>
      <c r="F9" s="8"/>
      <c r="G9" s="8"/>
    </row>
    <row r="10" spans="1:7" ht="14.45" customHeight="1" x14ac:dyDescent="0.25">
      <c r="B10" s="4" t="s">
        <v>3</v>
      </c>
    </row>
    <row r="11" spans="1:7" ht="14.45" customHeight="1" x14ac:dyDescent="0.25">
      <c r="B11" s="5" t="s">
        <v>7</v>
      </c>
    </row>
    <row r="12" spans="1:7" ht="14.45" customHeight="1" x14ac:dyDescent="0.25">
      <c r="B12" s="4" t="s">
        <v>8</v>
      </c>
    </row>
    <row r="13" spans="1:7" ht="14.1" customHeight="1" x14ac:dyDescent="0.2">
      <c r="B13" s="6" t="s">
        <v>9</v>
      </c>
    </row>
    <row r="14" spans="1:7" ht="14.45" customHeight="1" x14ac:dyDescent="0.25">
      <c r="B14" s="4" t="s">
        <v>10</v>
      </c>
    </row>
    <row r="16" spans="1:7" ht="14.45" customHeight="1" x14ac:dyDescent="0.25">
      <c r="A16" s="1" t="s">
        <v>11</v>
      </c>
    </row>
    <row r="17" spans="1:1" ht="14.45" customHeight="1" x14ac:dyDescent="0.25">
      <c r="A17" s="4" t="s">
        <v>12</v>
      </c>
    </row>
    <row r="18" spans="1:1" ht="14.45" customHeight="1" x14ac:dyDescent="0.25">
      <c r="A18" s="3" t="s">
        <v>13</v>
      </c>
    </row>
    <row r="19" spans="1:1" ht="14.45" customHeight="1" x14ac:dyDescent="0.25">
      <c r="A19" s="3" t="s">
        <v>14</v>
      </c>
    </row>
    <row r="20" spans="1:1" ht="14.45" customHeight="1" x14ac:dyDescent="0.25">
      <c r="A20" s="3" t="s">
        <v>15</v>
      </c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"/>
    <row r="25" spans="1:1" ht="15.75" customHeight="1" x14ac:dyDescent="0.25">
      <c r="A25" s="4" t="s">
        <v>19</v>
      </c>
    </row>
    <row r="26" spans="1:1" ht="15.75" customHeight="1" x14ac:dyDescent="0.25">
      <c r="A26" s="4" t="s">
        <v>20</v>
      </c>
    </row>
    <row r="27" spans="1:1" ht="15.75" customHeight="1" x14ac:dyDescent="0.25">
      <c r="A27" s="4" t="s">
        <v>21</v>
      </c>
    </row>
    <row r="28" spans="1:1" ht="15.75" customHeight="1" x14ac:dyDescent="0.25">
      <c r="A28" s="4" t="s">
        <v>22</v>
      </c>
    </row>
    <row r="29" spans="1:1" ht="15.75" customHeight="1" x14ac:dyDescent="0.25">
      <c r="A29" s="4" t="s">
        <v>23</v>
      </c>
    </row>
    <row r="30" spans="1:1" ht="15.75" customHeight="1" x14ac:dyDescent="0.25">
      <c r="A30" s="4" t="s">
        <v>24</v>
      </c>
    </row>
    <row r="31" spans="1:1" ht="15.75" customHeight="1" x14ac:dyDescent="0.2"/>
    <row r="32" spans="1:1" ht="15.75" customHeight="1" x14ac:dyDescent="0.25">
      <c r="A32" s="4" t="s">
        <v>25</v>
      </c>
    </row>
    <row r="33" spans="1:1" ht="15.75" customHeight="1" x14ac:dyDescent="0.25">
      <c r="A33" s="4" t="s">
        <v>26</v>
      </c>
    </row>
    <row r="34" spans="1:1" ht="15.75" customHeight="1" x14ac:dyDescent="0.25">
      <c r="A34" s="4" t="s">
        <v>27</v>
      </c>
    </row>
    <row r="35" spans="1:1" ht="15.75" customHeight="1" x14ac:dyDescent="0.25">
      <c r="A35" s="4" t="s">
        <v>28</v>
      </c>
    </row>
    <row r="36" spans="1:1" ht="15.75" customHeight="1" x14ac:dyDescent="0.25">
      <c r="A36" s="4" t="s">
        <v>29</v>
      </c>
    </row>
    <row r="37" spans="1:1" ht="15.75" customHeight="1" x14ac:dyDescent="0.2"/>
    <row r="38" spans="1:1" ht="15.75" customHeight="1" x14ac:dyDescent="0.25">
      <c r="A38" s="4" t="s">
        <v>30</v>
      </c>
    </row>
    <row r="39" spans="1:1" ht="15.75" customHeight="1" x14ac:dyDescent="0.25">
      <c r="A39" s="4" t="s">
        <v>31</v>
      </c>
    </row>
    <row r="40" spans="1:1" ht="15.75" customHeight="1" x14ac:dyDescent="0.25">
      <c r="A40" s="4" t="s">
        <v>32</v>
      </c>
    </row>
    <row r="41" spans="1:1" ht="15.75" customHeight="1" x14ac:dyDescent="0.25">
      <c r="A41" s="4" t="s">
        <v>33</v>
      </c>
    </row>
    <row r="42" spans="1:1" ht="15.75" customHeight="1" x14ac:dyDescent="0.25">
      <c r="A42" s="4" t="s">
        <v>34</v>
      </c>
    </row>
    <row r="43" spans="1:1" ht="15.75" customHeight="1" x14ac:dyDescent="0.25">
      <c r="A43" s="4" t="s">
        <v>35</v>
      </c>
    </row>
    <row r="44" spans="1:1" ht="15.75" customHeight="1" x14ac:dyDescent="0.25">
      <c r="A44" s="4" t="s">
        <v>36</v>
      </c>
    </row>
    <row r="45" spans="1:1" ht="15.75" customHeight="1" x14ac:dyDescent="0.25">
      <c r="A45" s="4" t="s">
        <v>37</v>
      </c>
    </row>
    <row r="46" spans="1:1" ht="15.75" customHeight="1" x14ac:dyDescent="0.2"/>
    <row r="47" spans="1:1" ht="15.75" customHeight="1" x14ac:dyDescent="0.25">
      <c r="A47" s="4" t="s">
        <v>38</v>
      </c>
    </row>
    <row r="48" spans="1:1" ht="15.75" customHeight="1" x14ac:dyDescent="0.25">
      <c r="A48" s="4" t="s">
        <v>39</v>
      </c>
    </row>
    <row r="49" spans="1:2" ht="15.75" customHeight="1" x14ac:dyDescent="0.25">
      <c r="A49" s="4" t="s">
        <v>40</v>
      </c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5">
      <c r="A55" s="1" t="s">
        <v>41</v>
      </c>
    </row>
    <row r="56" spans="1:2" ht="15.75" customHeight="1" x14ac:dyDescent="0.25">
      <c r="A56" s="4">
        <v>0.9</v>
      </c>
    </row>
    <row r="57" spans="1:2" ht="15.75" customHeight="1" x14ac:dyDescent="0.25">
      <c r="B57" s="4" t="s">
        <v>42</v>
      </c>
    </row>
    <row r="58" spans="1:2" ht="15.75" customHeight="1" x14ac:dyDescent="0.2"/>
    <row r="59" spans="1:2" ht="15.75" customHeight="1" x14ac:dyDescent="0.25">
      <c r="A59" s="9" t="s">
        <v>43</v>
      </c>
    </row>
    <row r="60" spans="1:2" ht="15.75" customHeight="1" x14ac:dyDescent="0.2">
      <c r="A60" s="10" t="s">
        <v>44</v>
      </c>
    </row>
    <row r="61" spans="1:2" ht="15.75" customHeight="1" x14ac:dyDescent="0.2">
      <c r="A61" s="11" t="s">
        <v>45</v>
      </c>
    </row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style="44" hidden="1" customWidth="1"/>
    <col min="2" max="2" width="37.375" style="44" customWidth="1"/>
    <col min="3" max="35" width="7.875" style="44" customWidth="1"/>
  </cols>
  <sheetData>
    <row r="1" spans="1:35" ht="15" customHeight="1" x14ac:dyDescent="0.2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style="44" hidden="1" customWidth="1"/>
    <col min="2" max="2" width="37.375" style="44" customWidth="1"/>
    <col min="3" max="35" width="7.875" style="44" customWidth="1"/>
  </cols>
  <sheetData>
    <row r="1" spans="1:35" ht="15" customHeight="1" x14ac:dyDescent="0.2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defaultColWidth="12.625" defaultRowHeight="15" customHeight="1" x14ac:dyDescent="0.2"/>
  <cols>
    <col min="1" max="1" width="22.125" style="44" customWidth="1"/>
    <col min="2" max="3" width="10.625" style="44" customWidth="1"/>
    <col min="4" max="34" width="7.625" style="44" customWidth="1"/>
  </cols>
  <sheetData>
    <row r="1" spans="1:34" ht="29.1" customHeight="1" x14ac:dyDescent="0.2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45" customHeight="1" x14ac:dyDescent="0.2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45" customHeight="1" x14ac:dyDescent="0.2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45" customHeight="1" x14ac:dyDescent="0.2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45" customHeight="1" x14ac:dyDescent="0.25">
      <c r="A5" s="26"/>
    </row>
    <row r="6" spans="1:34" ht="29.1" customHeight="1" x14ac:dyDescent="0.25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45" customHeight="1" x14ac:dyDescent="0.25">
      <c r="A7" s="26"/>
    </row>
    <row r="8" spans="1:34" ht="14.45" customHeight="1" x14ac:dyDescent="0.25">
      <c r="A8" s="25" t="s">
        <v>186</v>
      </c>
      <c r="B8" s="2"/>
      <c r="C8" s="2"/>
    </row>
    <row r="9" spans="1:34" ht="57.95" customHeight="1" x14ac:dyDescent="0.25">
      <c r="A9" s="26"/>
      <c r="B9" s="26" t="s">
        <v>187</v>
      </c>
      <c r="C9" s="26"/>
    </row>
    <row r="10" spans="1:34" ht="29.1" customHeight="1" x14ac:dyDescent="0.25">
      <c r="A10" s="26" t="s">
        <v>188</v>
      </c>
      <c r="B10" s="4">
        <v>2024</v>
      </c>
      <c r="C10" s="28"/>
    </row>
    <row r="11" spans="1:34" ht="14.45" customHeight="1" x14ac:dyDescent="0.25">
      <c r="A11" s="26"/>
    </row>
    <row r="12" spans="1:34" ht="14.45" customHeight="1" x14ac:dyDescent="0.25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45" customHeight="1" x14ac:dyDescent="0.2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45" customHeight="1" x14ac:dyDescent="0.25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45" customHeight="1" x14ac:dyDescent="0.25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45" customHeight="1" x14ac:dyDescent="0.25">
      <c r="A16" s="26"/>
    </row>
    <row r="17" spans="1:2" ht="14.45" customHeight="1" x14ac:dyDescent="0.25">
      <c r="A17" s="29" t="s">
        <v>192</v>
      </c>
      <c r="B17" s="30">
        <v>4000</v>
      </c>
    </row>
    <row r="18" spans="1:2" ht="14.45" customHeight="1" x14ac:dyDescent="0.25">
      <c r="A18" s="26"/>
    </row>
    <row r="20" spans="1:2" ht="14.45" customHeight="1" x14ac:dyDescent="0.25">
      <c r="A20" s="2" t="s">
        <v>193</v>
      </c>
      <c r="B20" s="8"/>
    </row>
    <row r="21" spans="1:2" ht="15.75" customHeight="1" x14ac:dyDescent="0.25">
      <c r="A21" s="4" t="s">
        <v>194</v>
      </c>
      <c r="B21" s="4">
        <v>2640</v>
      </c>
    </row>
    <row r="22" spans="1:2" ht="15.75" customHeight="1" x14ac:dyDescent="0.25">
      <c r="A22" s="26" t="s">
        <v>195</v>
      </c>
      <c r="B22" s="4">
        <v>233797.7999999999</v>
      </c>
    </row>
    <row r="23" spans="1:2" ht="15.75" customHeight="1" x14ac:dyDescent="0.25">
      <c r="A23" s="1" t="s">
        <v>196</v>
      </c>
      <c r="B23" s="1">
        <f>B21/B22</f>
        <v>1.1291808562783744E-2</v>
      </c>
    </row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5">
      <c r="A69" s="26"/>
    </row>
    <row r="70" spans="1:1" ht="15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15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15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  <row r="995" spans="1:1" ht="15.75" customHeight="1" x14ac:dyDescent="0.25">
      <c r="A995" s="26"/>
    </row>
    <row r="996" spans="1:1" ht="15.75" customHeight="1" x14ac:dyDescent="0.25">
      <c r="A996" s="26"/>
    </row>
    <row r="997" spans="1:1" ht="15.75" customHeight="1" x14ac:dyDescent="0.25">
      <c r="A997" s="26"/>
    </row>
    <row r="998" spans="1:1" ht="15.75" customHeight="1" x14ac:dyDescent="0.25">
      <c r="A998" s="26"/>
    </row>
    <row r="999" spans="1:1" ht="15.75" customHeight="1" x14ac:dyDescent="0.25">
      <c r="A999" s="26"/>
    </row>
    <row r="1000" spans="1:1" ht="15.75" customHeight="1" x14ac:dyDescent="0.25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opLeftCell="A65" workbookViewId="0">
      <selection activeCell="D95" sqref="D95"/>
    </sheetView>
  </sheetViews>
  <sheetFormatPr defaultColWidth="12.625" defaultRowHeight="15" customHeight="1" x14ac:dyDescent="0.2"/>
  <cols>
    <col min="1" max="1" width="60.125" style="44" customWidth="1"/>
    <col min="2" max="2" width="34.625" style="44" customWidth="1"/>
    <col min="3" max="3" width="27.125" style="44" customWidth="1"/>
    <col min="4" max="4" width="24.375" style="44" customWidth="1"/>
    <col min="5" max="5" width="22.5" style="44" customWidth="1"/>
    <col min="6" max="35" width="10.125" style="44" customWidth="1"/>
  </cols>
  <sheetData>
    <row r="1" spans="1:35" ht="14.45" customHeight="1" x14ac:dyDescent="0.25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45" customHeight="1" x14ac:dyDescent="0.25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5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45" customHeight="1" x14ac:dyDescent="0.25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45" customHeight="1" x14ac:dyDescent="0.25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45" customHeight="1" x14ac:dyDescent="0.25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45" customHeight="1" x14ac:dyDescent="0.25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45" customHeight="1" x14ac:dyDescent="0.25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45" customHeight="1" x14ac:dyDescent="0.25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45" customHeight="1" x14ac:dyDescent="0.25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45" customHeight="1" x14ac:dyDescent="0.25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45" customHeight="1" x14ac:dyDescent="0.25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45" customHeight="1" x14ac:dyDescent="0.25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45" customHeight="1" x14ac:dyDescent="0.25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45" customHeight="1" x14ac:dyDescent="0.25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45" customHeight="1" x14ac:dyDescent="0.25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45" customHeight="1" x14ac:dyDescent="0.25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45" customHeight="1" x14ac:dyDescent="0.25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45" customHeight="1" x14ac:dyDescent="0.25">
      <c r="A20" s="4" t="s">
        <v>253</v>
      </c>
    </row>
    <row r="21" spans="1:33" ht="15.75" customHeight="1" x14ac:dyDescent="0.25">
      <c r="A21" s="4" t="s">
        <v>254</v>
      </c>
    </row>
    <row r="22" spans="1:33" ht="15.75" customHeight="1" x14ac:dyDescent="0.2"/>
    <row r="23" spans="1:33" ht="15.75" customHeight="1" x14ac:dyDescent="0.25">
      <c r="A23" s="1" t="s">
        <v>255</v>
      </c>
    </row>
    <row r="24" spans="1:33" ht="15.75" customHeight="1" x14ac:dyDescent="0.2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2"/>
    <row r="26" spans="1:33" ht="15.75" customHeight="1" x14ac:dyDescent="0.25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5">
      <c r="A27" s="40" t="s">
        <v>257</v>
      </c>
      <c r="B27" s="40">
        <v>1.9882400000000001E-6</v>
      </c>
      <c r="C27" s="40">
        <v>2.0629499999999999E-6</v>
      </c>
      <c r="D27" s="40">
        <v>2.0666400000000001E-6</v>
      </c>
      <c r="E27" s="40">
        <v>1.99158E-6</v>
      </c>
      <c r="F27" s="40">
        <v>1.9587599999999999E-6</v>
      </c>
      <c r="G27" s="40">
        <v>1.87925E-6</v>
      </c>
      <c r="H27" s="40">
        <v>1.86036E-6</v>
      </c>
      <c r="I27" s="40">
        <v>1.84442E-6</v>
      </c>
      <c r="J27" s="40">
        <v>1.8038E-6</v>
      </c>
      <c r="K27" s="40">
        <v>1.7980199999999999E-6</v>
      </c>
      <c r="L27" s="40">
        <v>1.7938000000000001E-6</v>
      </c>
      <c r="M27" s="40">
        <v>1.79801E-6</v>
      </c>
      <c r="N27" s="40">
        <v>1.77448E-6</v>
      </c>
      <c r="O27" s="40">
        <v>1.75989E-6</v>
      </c>
      <c r="P27" s="40">
        <v>1.75482E-6</v>
      </c>
      <c r="Q27" s="40">
        <v>1.7406699999999999E-6</v>
      </c>
      <c r="R27" s="40">
        <v>1.73112E-6</v>
      </c>
      <c r="S27" s="40">
        <v>1.72977E-6</v>
      </c>
      <c r="T27" s="40">
        <v>1.74265E-6</v>
      </c>
      <c r="U27" s="40">
        <v>1.73986E-6</v>
      </c>
      <c r="V27" s="40">
        <v>1.7388500000000001E-6</v>
      </c>
      <c r="W27" s="40">
        <v>1.7377699999999999E-6</v>
      </c>
      <c r="X27" s="40">
        <v>1.73287E-6</v>
      </c>
      <c r="Y27" s="40">
        <v>1.73142E-6</v>
      </c>
      <c r="Z27" s="40">
        <v>1.72912E-6</v>
      </c>
      <c r="AA27" s="40">
        <v>1.72454E-6</v>
      </c>
      <c r="AB27" s="40">
        <v>1.7224799999999999E-6</v>
      </c>
      <c r="AC27" s="40">
        <v>1.72026E-6</v>
      </c>
      <c r="AD27" s="40">
        <v>1.7100999999999999E-6</v>
      </c>
      <c r="AE27" s="40">
        <v>1.7077800000000001E-6</v>
      </c>
      <c r="AF27" s="40">
        <v>1.70659E-6</v>
      </c>
      <c r="AG27">
        <v>1.7579999999999999E-6</v>
      </c>
    </row>
    <row r="28" spans="1:33" ht="15.75" customHeight="1" x14ac:dyDescent="0.25">
      <c r="A28" s="40" t="s">
        <v>258</v>
      </c>
      <c r="B28" s="40">
        <v>2.7350000000000001E-6</v>
      </c>
      <c r="C28" s="40">
        <v>2.745E-6</v>
      </c>
      <c r="D28" s="40">
        <v>3.7400000000000002E-6</v>
      </c>
      <c r="E28" s="40">
        <v>3.3249999999999999E-6</v>
      </c>
      <c r="F28" s="40">
        <v>3.2499999999999998E-6</v>
      </c>
      <c r="G28" s="40">
        <v>3.2990000000000001E-6</v>
      </c>
      <c r="H28" s="40">
        <v>3.3459999999999998E-6</v>
      </c>
      <c r="I28" s="40">
        <v>3.2339999999999999E-6</v>
      </c>
      <c r="J28" s="40">
        <v>3.118E-6</v>
      </c>
      <c r="K28" s="40">
        <v>3.1750000000000001E-6</v>
      </c>
      <c r="L28" s="40">
        <v>3.2729999999999998E-6</v>
      </c>
      <c r="M28" s="40">
        <v>3.3340000000000002E-6</v>
      </c>
      <c r="N28" s="40">
        <v>3.3699999999999999E-6</v>
      </c>
      <c r="O28" s="40">
        <v>3.394E-6</v>
      </c>
      <c r="P28" s="40">
        <v>3.4309999999999998E-6</v>
      </c>
      <c r="Q28" s="40">
        <v>3.4240000000000002E-6</v>
      </c>
      <c r="R28" s="40">
        <v>3.4029999999999999E-6</v>
      </c>
      <c r="S28" s="40">
        <v>3.4000000000000001E-6</v>
      </c>
      <c r="T28" s="40">
        <v>3.3759999999999999E-6</v>
      </c>
      <c r="U28" s="40">
        <v>3.3500000000000001E-6</v>
      </c>
      <c r="V28" s="40">
        <v>3.3220000000000001E-6</v>
      </c>
      <c r="W28" s="40">
        <v>3.304E-6</v>
      </c>
      <c r="X28" s="40">
        <v>3.3060000000000002E-6</v>
      </c>
      <c r="Y28" s="40">
        <v>3.3069999999999998E-6</v>
      </c>
      <c r="Z28" s="40">
        <v>3.292E-6</v>
      </c>
      <c r="AA28" s="40">
        <v>3.3110000000000001E-6</v>
      </c>
      <c r="AB28" s="40">
        <v>3.2890000000000002E-6</v>
      </c>
      <c r="AC28" s="40">
        <v>3.275E-6</v>
      </c>
      <c r="AD28" s="40">
        <v>3.281E-6</v>
      </c>
      <c r="AE28" s="40">
        <v>3.2399999999999999E-6</v>
      </c>
      <c r="AF28" s="40">
        <v>3.2030000000000001E-6</v>
      </c>
      <c r="AG28">
        <v>3.6559999999999998E-6</v>
      </c>
    </row>
    <row r="29" spans="1:33" ht="15.75" customHeight="1" x14ac:dyDescent="0.25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7.4700000000000001E-7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7.7900000000000008E-7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5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5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5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5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5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5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5">
      <c r="A36" s="40" t="s">
        <v>266</v>
      </c>
      <c r="B36" s="40">
        <v>2.1656999999999999E-5</v>
      </c>
      <c r="C36" s="40">
        <v>2.1358000000000001E-5</v>
      </c>
      <c r="D36" s="40">
        <v>2.1172E-5</v>
      </c>
      <c r="E36" s="40">
        <v>2.1178E-5</v>
      </c>
      <c r="F36" s="40">
        <v>2.0916000000000001E-5</v>
      </c>
      <c r="G36" s="40">
        <v>2.0426000000000001E-5</v>
      </c>
      <c r="H36" s="40">
        <v>1.9936999999999999E-5</v>
      </c>
      <c r="I36" s="40">
        <v>2.0208E-5</v>
      </c>
      <c r="J36" s="40">
        <v>2.0650999999999999E-5</v>
      </c>
      <c r="K36" s="40">
        <v>2.0854000000000001E-5</v>
      </c>
      <c r="L36" s="40">
        <v>2.1124999999999998E-5</v>
      </c>
      <c r="M36" s="40">
        <v>2.1355000000000001E-5</v>
      </c>
      <c r="N36" s="40">
        <v>2.1619000000000001E-5</v>
      </c>
      <c r="O36" s="40">
        <v>2.1795000000000001E-5</v>
      </c>
      <c r="P36" s="40">
        <v>2.1934E-5</v>
      </c>
      <c r="Q36" s="40">
        <v>2.2042999999999999E-5</v>
      </c>
      <c r="R36" s="40">
        <v>2.2147999999999999E-5</v>
      </c>
      <c r="S36" s="40">
        <v>2.2405999999999999E-5</v>
      </c>
      <c r="T36" s="40">
        <v>2.2651999999999999E-5</v>
      </c>
      <c r="U36" s="40">
        <v>2.2662000000000001E-5</v>
      </c>
      <c r="V36" s="40">
        <v>2.3071999999999999E-5</v>
      </c>
      <c r="W36" s="40">
        <v>2.3312E-5</v>
      </c>
      <c r="X36" s="40">
        <v>2.3441000000000001E-5</v>
      </c>
      <c r="Y36" s="40">
        <v>2.3773000000000001E-5</v>
      </c>
      <c r="Z36" s="40">
        <v>2.3790000000000001E-5</v>
      </c>
      <c r="AA36" s="40">
        <v>2.3785E-5</v>
      </c>
      <c r="AB36" s="40">
        <v>2.4070000000000002E-5</v>
      </c>
      <c r="AC36" s="40">
        <v>2.4202E-5</v>
      </c>
      <c r="AD36" s="40">
        <v>2.4168999999999998E-5</v>
      </c>
      <c r="AE36" s="40">
        <v>2.4229000000000001E-5</v>
      </c>
      <c r="AF36" s="40">
        <v>2.4190999999999999E-5</v>
      </c>
      <c r="AG36">
        <v>2.1131000000000001E-5</v>
      </c>
    </row>
    <row r="37" spans="1:33" ht="15.75" customHeight="1" x14ac:dyDescent="0.25">
      <c r="A37" s="40" t="s">
        <v>267</v>
      </c>
      <c r="B37" s="40">
        <v>2.7350000000000001E-6</v>
      </c>
      <c r="C37" s="40">
        <v>2.745E-6</v>
      </c>
      <c r="D37" s="40">
        <v>3.7400000000000002E-6</v>
      </c>
      <c r="E37" s="40">
        <v>3.3249999999999999E-6</v>
      </c>
      <c r="F37" s="40">
        <v>3.2499999999999998E-6</v>
      </c>
      <c r="G37" s="40">
        <v>3.2990000000000001E-6</v>
      </c>
      <c r="H37" s="40">
        <v>3.3459999999999998E-6</v>
      </c>
      <c r="I37" s="40">
        <v>3.2339999999999999E-6</v>
      </c>
      <c r="J37" s="40">
        <v>3.118E-6</v>
      </c>
      <c r="K37" s="40">
        <v>3.1750000000000001E-6</v>
      </c>
      <c r="L37" s="40">
        <v>3.2729999999999998E-6</v>
      </c>
      <c r="M37" s="40">
        <v>3.3340000000000002E-6</v>
      </c>
      <c r="N37" s="40">
        <v>3.3699999999999999E-6</v>
      </c>
      <c r="O37" s="40">
        <v>3.394E-6</v>
      </c>
      <c r="P37" s="40">
        <v>3.4309999999999998E-6</v>
      </c>
      <c r="Q37" s="40">
        <v>3.4240000000000002E-6</v>
      </c>
      <c r="R37" s="40">
        <v>3.4029999999999999E-6</v>
      </c>
      <c r="S37" s="40">
        <v>3.4000000000000001E-6</v>
      </c>
      <c r="T37" s="40">
        <v>3.3759999999999999E-6</v>
      </c>
      <c r="U37" s="40">
        <v>3.3500000000000001E-6</v>
      </c>
      <c r="V37" s="40">
        <v>3.3220000000000001E-6</v>
      </c>
      <c r="W37" s="40">
        <v>3.304E-6</v>
      </c>
      <c r="X37" s="40">
        <v>3.3060000000000002E-6</v>
      </c>
      <c r="Y37" s="40">
        <v>3.3069999999999998E-6</v>
      </c>
      <c r="Z37" s="40">
        <v>3.292E-6</v>
      </c>
      <c r="AA37" s="40">
        <v>3.3110000000000001E-6</v>
      </c>
      <c r="AB37" s="40">
        <v>3.2890000000000002E-6</v>
      </c>
      <c r="AC37" s="40">
        <v>3.275E-6</v>
      </c>
      <c r="AD37" s="40">
        <v>3.281E-6</v>
      </c>
      <c r="AE37" s="40">
        <v>3.2399999999999999E-6</v>
      </c>
      <c r="AF37" s="40">
        <v>3.2030000000000001E-6</v>
      </c>
      <c r="AG37">
        <v>3.6559999999999998E-6</v>
      </c>
    </row>
    <row r="38" spans="1:33" ht="15.75" customHeight="1" x14ac:dyDescent="0.25">
      <c r="A38" s="40" t="s">
        <v>268</v>
      </c>
      <c r="B38" s="40">
        <v>1.846E-6</v>
      </c>
      <c r="C38" s="40">
        <v>1.813E-6</v>
      </c>
      <c r="D38" s="40">
        <v>1.863E-6</v>
      </c>
      <c r="E38" s="40">
        <v>1.7659999999999999E-6</v>
      </c>
      <c r="F38" s="40">
        <v>1.739E-6</v>
      </c>
      <c r="G38" s="40">
        <v>1.725E-6</v>
      </c>
      <c r="H38" s="40">
        <v>1.716E-6</v>
      </c>
      <c r="I38" s="40">
        <v>1.6980000000000001E-6</v>
      </c>
      <c r="J38" s="40">
        <v>1.689E-6</v>
      </c>
      <c r="K38" s="40">
        <v>1.689E-6</v>
      </c>
      <c r="L38" s="40">
        <v>1.6810000000000001E-6</v>
      </c>
      <c r="M38" s="40">
        <v>1.6780000000000001E-6</v>
      </c>
      <c r="N38" s="40">
        <v>1.6780000000000001E-6</v>
      </c>
      <c r="O38" s="40">
        <v>1.6789999999999999E-6</v>
      </c>
      <c r="P38" s="40">
        <v>1.6810000000000001E-6</v>
      </c>
      <c r="Q38" s="40">
        <v>1.6810000000000001E-6</v>
      </c>
      <c r="R38" s="40">
        <v>1.6810000000000001E-6</v>
      </c>
      <c r="S38" s="40">
        <v>1.6759999999999999E-6</v>
      </c>
      <c r="T38" s="40">
        <v>1.668E-6</v>
      </c>
      <c r="U38" s="40">
        <v>1.6640000000000001E-6</v>
      </c>
      <c r="V38" s="40">
        <v>1.66E-6</v>
      </c>
      <c r="W38" s="40">
        <v>1.655E-6</v>
      </c>
      <c r="X38" s="40">
        <v>1.652E-6</v>
      </c>
      <c r="Y38" s="40">
        <v>1.6500000000000001E-6</v>
      </c>
      <c r="Z38" s="40">
        <v>1.646E-6</v>
      </c>
      <c r="AA38" s="40">
        <v>1.6249999999999999E-6</v>
      </c>
      <c r="AB38" s="40">
        <v>1.618E-6</v>
      </c>
      <c r="AC38" s="40">
        <v>1.6080000000000001E-6</v>
      </c>
      <c r="AD38" s="40">
        <v>1.6029999999999999E-6</v>
      </c>
      <c r="AE38" s="40">
        <v>1.601E-6</v>
      </c>
      <c r="AF38" s="40">
        <v>1.5990000000000001E-6</v>
      </c>
      <c r="AG38">
        <v>1.6130000000000001E-6</v>
      </c>
    </row>
    <row r="39" spans="1:33" ht="15.75" customHeight="1" x14ac:dyDescent="0.25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5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9.547999999999999E-6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5">
      <c r="A41" s="40" t="s">
        <v>271</v>
      </c>
      <c r="B41" s="40">
        <v>6.8750000000000002E-6</v>
      </c>
      <c r="C41" s="40">
        <v>5.8420000000000001E-6</v>
      </c>
      <c r="D41" s="40">
        <v>5.9679999999999986E-6</v>
      </c>
      <c r="E41" s="40">
        <v>6.5729999999999996E-6</v>
      </c>
      <c r="F41" s="40">
        <v>6.7289999999999986E-6</v>
      </c>
      <c r="G41" s="40">
        <v>6.7770000000000014E-6</v>
      </c>
      <c r="H41" s="40">
        <v>6.72E-6</v>
      </c>
      <c r="I41" s="40">
        <v>7.0450000000000003E-6</v>
      </c>
      <c r="J41" s="40">
        <v>7.4649999999999997E-6</v>
      </c>
      <c r="K41" s="40">
        <v>7.7090000000000002E-6</v>
      </c>
      <c r="L41" s="40">
        <v>8.0810000000000011E-6</v>
      </c>
      <c r="M41" s="40">
        <v>8.32E-6</v>
      </c>
      <c r="N41" s="40">
        <v>8.5909999999999996E-6</v>
      </c>
      <c r="O41" s="40">
        <v>8.7670000000000009E-6</v>
      </c>
      <c r="P41" s="40">
        <v>8.8799999999999997E-6</v>
      </c>
      <c r="Q41" s="40">
        <v>9.0089999999999996E-6</v>
      </c>
      <c r="R41" s="40">
        <v>9.0469999999999999E-6</v>
      </c>
      <c r="S41" s="40">
        <v>9.022000000000001E-6</v>
      </c>
      <c r="T41" s="40">
        <v>9.2799999999999992E-6</v>
      </c>
      <c r="U41" s="40">
        <v>9.2879999999999998E-6</v>
      </c>
      <c r="V41" s="40">
        <v>9.946000000000001E-6</v>
      </c>
      <c r="W41" s="40">
        <v>1.0165E-5</v>
      </c>
      <c r="X41" s="40">
        <v>1.0335E-5</v>
      </c>
      <c r="Y41" s="40">
        <v>1.0599E-5</v>
      </c>
      <c r="Z41" s="40">
        <v>1.0712E-5</v>
      </c>
      <c r="AA41" s="40">
        <v>1.0719E-5</v>
      </c>
      <c r="AB41" s="40">
        <v>1.0893000000000001E-5</v>
      </c>
      <c r="AC41" s="40">
        <v>1.1018E-5</v>
      </c>
      <c r="AD41" s="40">
        <v>1.1097999999999999E-5</v>
      </c>
      <c r="AE41" s="40">
        <v>1.1199999999999999E-5</v>
      </c>
      <c r="AF41" s="40">
        <v>1.1294999999999999E-5</v>
      </c>
      <c r="AG41">
        <v>1.6138E-5</v>
      </c>
    </row>
    <row r="42" spans="1:33" ht="15.75" customHeight="1" x14ac:dyDescent="0.25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2"/>
    <row r="44" spans="1:33" ht="15.75" customHeight="1" x14ac:dyDescent="0.25">
      <c r="A44" s="1" t="s">
        <v>273</v>
      </c>
    </row>
    <row r="45" spans="1:33" ht="15.75" customHeight="1" x14ac:dyDescent="0.2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2"/>
    <row r="47" spans="1:33" ht="15.75" customHeight="1" x14ac:dyDescent="0.25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5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5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5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5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5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5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5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5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5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5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5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5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5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5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5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5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2"/>
    <row r="65" spans="1:33" ht="15.75" customHeight="1" x14ac:dyDescent="0.25">
      <c r="A65" s="1" t="s">
        <v>290</v>
      </c>
    </row>
    <row r="66" spans="1:33" ht="15.75" customHeight="1" x14ac:dyDescent="0.2"/>
    <row r="67" spans="1:33" ht="15.75" customHeight="1" x14ac:dyDescent="0.25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5">
      <c r="A68" s="4" t="s">
        <v>291</v>
      </c>
      <c r="B68" s="40">
        <v>0.70620000000000005</v>
      </c>
      <c r="C68" s="4">
        <v>0.70620000000000005</v>
      </c>
      <c r="D68" s="4">
        <v>0.70620000000000005</v>
      </c>
      <c r="E68" s="4">
        <v>0.70620000000000005</v>
      </c>
      <c r="F68" s="4">
        <v>0.70620000000000005</v>
      </c>
      <c r="G68" s="4">
        <v>0.70620000000000005</v>
      </c>
      <c r="H68" s="4">
        <v>0.70620000000000005</v>
      </c>
      <c r="I68" s="4">
        <v>0.70620000000000005</v>
      </c>
      <c r="J68" s="4">
        <v>0.70620000000000005</v>
      </c>
      <c r="K68" s="4">
        <v>0.70620000000000005</v>
      </c>
      <c r="L68" s="4">
        <v>0.70620000000000005</v>
      </c>
      <c r="M68" s="4">
        <v>0.70620000000000005</v>
      </c>
      <c r="N68" s="4">
        <v>0.70620000000000005</v>
      </c>
      <c r="O68" s="4">
        <v>0.70620000000000005</v>
      </c>
      <c r="P68" s="4">
        <v>0.70620000000000005</v>
      </c>
      <c r="Q68" s="4">
        <v>0.70620000000000005</v>
      </c>
      <c r="R68" s="4">
        <v>0.70620000000000005</v>
      </c>
      <c r="S68" s="4">
        <v>0.70620000000000005</v>
      </c>
      <c r="T68" s="4">
        <v>0.70620000000000005</v>
      </c>
      <c r="U68" s="4">
        <v>0.70620000000000005</v>
      </c>
      <c r="V68" s="4">
        <v>0.70620000000000005</v>
      </c>
      <c r="W68" s="4">
        <v>0.70620000000000005</v>
      </c>
      <c r="X68" s="4">
        <v>0.70620000000000005</v>
      </c>
      <c r="Y68" s="4">
        <v>0.70620000000000005</v>
      </c>
      <c r="Z68" s="4">
        <v>0.70620000000000005</v>
      </c>
      <c r="AA68" s="4">
        <v>0.70620000000000005</v>
      </c>
      <c r="AB68" s="4">
        <v>0.70620000000000005</v>
      </c>
      <c r="AC68" s="4">
        <v>0.70620000000000005</v>
      </c>
      <c r="AD68" s="4">
        <v>0.70620000000000005</v>
      </c>
      <c r="AE68" s="4">
        <v>0.70620000000000005</v>
      </c>
      <c r="AF68" s="4">
        <v>0.70620000000000005</v>
      </c>
      <c r="AG68">
        <v>0.50049999999999994</v>
      </c>
    </row>
    <row r="69" spans="1:33" ht="15.75" customHeight="1" x14ac:dyDescent="0.25">
      <c r="A69" s="4" t="s">
        <v>292</v>
      </c>
      <c r="B69" s="40">
        <v>0.62260000000000004</v>
      </c>
      <c r="C69" s="4">
        <v>0.62260000000000004</v>
      </c>
      <c r="D69" s="4">
        <v>0.62260000000000004</v>
      </c>
      <c r="E69" s="4">
        <v>0.62260000000000004</v>
      </c>
      <c r="F69" s="4">
        <v>0.62260000000000004</v>
      </c>
      <c r="G69" s="4">
        <v>0.62260000000000004</v>
      </c>
      <c r="H69" s="4">
        <v>0.62260000000000004</v>
      </c>
      <c r="I69" s="4">
        <v>0.62260000000000004</v>
      </c>
      <c r="J69" s="4">
        <v>0.62260000000000004</v>
      </c>
      <c r="K69" s="4">
        <v>0.62260000000000004</v>
      </c>
      <c r="L69" s="4">
        <v>0.62260000000000004</v>
      </c>
      <c r="M69" s="4">
        <v>0.62260000000000004</v>
      </c>
      <c r="N69" s="4">
        <v>0.62260000000000004</v>
      </c>
      <c r="O69" s="4">
        <v>0.62260000000000004</v>
      </c>
      <c r="P69" s="4">
        <v>0.62260000000000004</v>
      </c>
      <c r="Q69" s="4">
        <v>0.62260000000000004</v>
      </c>
      <c r="R69" s="4">
        <v>0.62260000000000004</v>
      </c>
      <c r="S69" s="4">
        <v>0.62260000000000004</v>
      </c>
      <c r="T69" s="4">
        <v>0.62260000000000004</v>
      </c>
      <c r="U69" s="4">
        <v>0.62260000000000004</v>
      </c>
      <c r="V69" s="4">
        <v>0.62260000000000004</v>
      </c>
      <c r="W69" s="4">
        <v>0.62260000000000004</v>
      </c>
      <c r="X69" s="4">
        <v>0.62260000000000004</v>
      </c>
      <c r="Y69" s="4">
        <v>0.62260000000000004</v>
      </c>
      <c r="Z69" s="4">
        <v>0.62260000000000004</v>
      </c>
      <c r="AA69" s="4">
        <v>0.62260000000000004</v>
      </c>
      <c r="AB69" s="4">
        <v>0.62260000000000004</v>
      </c>
      <c r="AC69" s="4">
        <v>0.62260000000000004</v>
      </c>
      <c r="AD69" s="4">
        <v>0.62260000000000004</v>
      </c>
      <c r="AE69" s="4">
        <v>0.62260000000000004</v>
      </c>
      <c r="AF69" s="4">
        <v>0.62260000000000004</v>
      </c>
      <c r="AG69">
        <v>0.53790000000000004</v>
      </c>
    </row>
    <row r="70" spans="1:33" ht="15.75" customHeight="1" x14ac:dyDescent="0.25">
      <c r="A70" s="4" t="s">
        <v>293</v>
      </c>
      <c r="B70" s="40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>
        <v>0.97299999999999998</v>
      </c>
    </row>
    <row r="71" spans="1:33" ht="15.75" customHeight="1" x14ac:dyDescent="0.25">
      <c r="A71" s="4" t="s">
        <v>294</v>
      </c>
      <c r="B71" s="40">
        <v>0.23980000000000001</v>
      </c>
      <c r="C71" s="4">
        <v>0.23980000000000001</v>
      </c>
      <c r="D71" s="4">
        <v>0.23980000000000001</v>
      </c>
      <c r="E71" s="4">
        <v>0.23980000000000001</v>
      </c>
      <c r="F71" s="4">
        <v>0.23980000000000001</v>
      </c>
      <c r="G71" s="4">
        <v>0.23980000000000001</v>
      </c>
      <c r="H71" s="4">
        <v>0.23980000000000001</v>
      </c>
      <c r="I71" s="4">
        <v>0.23980000000000001</v>
      </c>
      <c r="J71" s="4">
        <v>0.23980000000000001</v>
      </c>
      <c r="K71" s="4">
        <v>0.23980000000000001</v>
      </c>
      <c r="L71" s="4">
        <v>0.23980000000000001</v>
      </c>
      <c r="M71" s="4">
        <v>0.23980000000000001</v>
      </c>
      <c r="N71" s="4">
        <v>0.23980000000000001</v>
      </c>
      <c r="O71" s="4">
        <v>0.23980000000000001</v>
      </c>
      <c r="P71" s="4">
        <v>0.23980000000000001</v>
      </c>
      <c r="Q71" s="4">
        <v>0.23980000000000001</v>
      </c>
      <c r="R71" s="4">
        <v>0.23980000000000001</v>
      </c>
      <c r="S71" s="4">
        <v>0.23980000000000001</v>
      </c>
      <c r="T71" s="4">
        <v>0.23980000000000001</v>
      </c>
      <c r="U71" s="4">
        <v>0.23980000000000001</v>
      </c>
      <c r="V71" s="4">
        <v>0.23980000000000001</v>
      </c>
      <c r="W71" s="4">
        <v>0.23980000000000001</v>
      </c>
      <c r="X71" s="4">
        <v>0.23980000000000001</v>
      </c>
      <c r="Y71" s="4">
        <v>0.23980000000000001</v>
      </c>
      <c r="Z71" s="4">
        <v>0.23980000000000001</v>
      </c>
      <c r="AA71" s="4">
        <v>0.23980000000000001</v>
      </c>
      <c r="AB71" s="4">
        <v>0.23980000000000001</v>
      </c>
      <c r="AC71" s="4">
        <v>0.23980000000000001</v>
      </c>
      <c r="AD71" s="4">
        <v>0.23980000000000001</v>
      </c>
      <c r="AE71" s="4">
        <v>0.23980000000000001</v>
      </c>
      <c r="AF71" s="4">
        <v>0.23980000000000001</v>
      </c>
      <c r="AG71">
        <v>0.45650000000000002</v>
      </c>
    </row>
    <row r="72" spans="1:33" ht="15.75" customHeight="1" x14ac:dyDescent="0.25">
      <c r="A72" s="4" t="s">
        <v>295</v>
      </c>
      <c r="B72" s="40">
        <v>0.38950000000000001</v>
      </c>
      <c r="C72" s="4">
        <v>0.39182800000000001</v>
      </c>
      <c r="D72" s="4">
        <v>0.38616499999999998</v>
      </c>
      <c r="E72" s="4">
        <v>0.38789099999999999</v>
      </c>
      <c r="F72" s="4">
        <v>0.38987300000000003</v>
      </c>
      <c r="G72" s="4">
        <v>0.390374</v>
      </c>
      <c r="H72" s="4">
        <v>0.39129199999999997</v>
      </c>
      <c r="I72" s="4">
        <v>0.38730999999999999</v>
      </c>
      <c r="J72" s="4">
        <v>0.38283200000000001</v>
      </c>
      <c r="K72" s="4">
        <v>0.384822</v>
      </c>
      <c r="L72" s="4">
        <v>0.38633099999999998</v>
      </c>
      <c r="M72" s="4">
        <v>0.37585499999999999</v>
      </c>
      <c r="N72" s="4">
        <v>0.36760799999999999</v>
      </c>
      <c r="O72" s="4">
        <v>0.36963800000000002</v>
      </c>
      <c r="P72" s="4">
        <v>0.37167499999999998</v>
      </c>
      <c r="Q72" s="4">
        <v>0.37369599999999997</v>
      </c>
      <c r="R72" s="4">
        <v>0.37617899999999999</v>
      </c>
      <c r="S72" s="4">
        <v>0.37766499999999997</v>
      </c>
      <c r="T72" s="4">
        <v>0.38014799999999999</v>
      </c>
      <c r="U72" s="4">
        <v>0.382129</v>
      </c>
      <c r="V72" s="4">
        <v>0.38411000000000001</v>
      </c>
      <c r="W72" s="4">
        <v>0.38700800000000002</v>
      </c>
      <c r="X72" s="4">
        <v>0.38998300000000002</v>
      </c>
      <c r="Y72" s="4">
        <v>0.39345200000000002</v>
      </c>
      <c r="Z72" s="4">
        <v>0.39691700000000002</v>
      </c>
      <c r="AA72" s="4">
        <v>0.39987600000000001</v>
      </c>
      <c r="AB72" s="4">
        <v>0.39933400000000002</v>
      </c>
      <c r="AC72" s="4">
        <v>0.39882200000000001</v>
      </c>
      <c r="AD72" s="4">
        <v>0.39830100000000002</v>
      </c>
      <c r="AE72" s="4">
        <v>0.39778400000000003</v>
      </c>
      <c r="AF72" s="4">
        <v>0.397229</v>
      </c>
      <c r="AG72">
        <v>0.4345</v>
      </c>
    </row>
    <row r="73" spans="1:33" ht="15.75" customHeight="1" x14ac:dyDescent="0.25">
      <c r="A73" s="4" t="s">
        <v>296</v>
      </c>
      <c r="B73" s="40">
        <v>0.3095</v>
      </c>
      <c r="C73" s="4">
        <v>0.3115</v>
      </c>
      <c r="D73" s="4">
        <v>0.3105</v>
      </c>
      <c r="E73" s="4">
        <v>0.3095</v>
      </c>
      <c r="F73" s="4">
        <v>0.3085</v>
      </c>
      <c r="G73" s="4">
        <v>0.307</v>
      </c>
      <c r="H73" s="4">
        <v>0.30546899999999999</v>
      </c>
      <c r="I73" s="4">
        <v>0.30392799999999998</v>
      </c>
      <c r="J73" s="4">
        <v>0.30188399999999999</v>
      </c>
      <c r="K73" s="4">
        <v>0.28333799999999998</v>
      </c>
      <c r="L73" s="4">
        <v>0.26380799999999999</v>
      </c>
      <c r="M73" s="4">
        <v>0.28025499999999998</v>
      </c>
      <c r="N73" s="4">
        <v>0.29541899999999999</v>
      </c>
      <c r="O73" s="4">
        <v>0.29390699999999997</v>
      </c>
      <c r="P73" s="4">
        <v>0.29242699999999999</v>
      </c>
      <c r="Q73" s="4">
        <v>0.290906</v>
      </c>
      <c r="R73" s="4">
        <v>0.28935</v>
      </c>
      <c r="S73" s="4">
        <v>0.287796</v>
      </c>
      <c r="T73" s="4">
        <v>0.28624300000000003</v>
      </c>
      <c r="U73" s="4">
        <v>0.28468399999999999</v>
      </c>
      <c r="V73" s="4">
        <v>0.28312900000000002</v>
      </c>
      <c r="W73" s="4">
        <v>0.283945</v>
      </c>
      <c r="X73" s="4">
        <v>0.28487699999999999</v>
      </c>
      <c r="Y73" s="4">
        <v>0.28629599999999999</v>
      </c>
      <c r="Z73" s="4">
        <v>0.28770200000000001</v>
      </c>
      <c r="AA73" s="4">
        <v>0.28859400000000002</v>
      </c>
      <c r="AB73" s="4">
        <v>0.28796699999999997</v>
      </c>
      <c r="AC73" s="4">
        <v>0.28793000000000002</v>
      </c>
      <c r="AD73" s="4">
        <v>0.28787200000000002</v>
      </c>
      <c r="AE73" s="4">
        <v>0.28881200000000001</v>
      </c>
      <c r="AF73" s="4">
        <v>0.28991899999999998</v>
      </c>
      <c r="AG73">
        <v>0.22225</v>
      </c>
    </row>
    <row r="74" spans="1:33" ht="15.75" customHeight="1" x14ac:dyDescent="0.25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5">
      <c r="A75" s="4" t="s">
        <v>298</v>
      </c>
      <c r="B75" s="40">
        <v>0.6028</v>
      </c>
      <c r="C75" s="4">
        <v>0.6028</v>
      </c>
      <c r="D75" s="4">
        <v>0.6028</v>
      </c>
      <c r="E75" s="4">
        <v>0.6028</v>
      </c>
      <c r="F75" s="4">
        <v>0.6028</v>
      </c>
      <c r="G75" s="4">
        <v>0.6028</v>
      </c>
      <c r="H75" s="4">
        <v>0.6028</v>
      </c>
      <c r="I75" s="4">
        <v>0.6028</v>
      </c>
      <c r="J75" s="4">
        <v>0.6028</v>
      </c>
      <c r="K75" s="4">
        <v>0.6028</v>
      </c>
      <c r="L75" s="4">
        <v>0.6028</v>
      </c>
      <c r="M75" s="4">
        <v>0.6028</v>
      </c>
      <c r="N75" s="4">
        <v>0.6028</v>
      </c>
      <c r="O75" s="4">
        <v>0.6028</v>
      </c>
      <c r="P75" s="4">
        <v>0.6028</v>
      </c>
      <c r="Q75" s="4">
        <v>0.6028</v>
      </c>
      <c r="R75" s="4">
        <v>0.6028</v>
      </c>
      <c r="S75" s="4">
        <v>0.6028</v>
      </c>
      <c r="T75" s="4">
        <v>0.6028</v>
      </c>
      <c r="U75" s="4">
        <v>0.6028</v>
      </c>
      <c r="V75" s="4">
        <v>0.6028</v>
      </c>
      <c r="W75" s="4">
        <v>0.6028</v>
      </c>
      <c r="X75" s="4">
        <v>0.6028</v>
      </c>
      <c r="Y75" s="4">
        <v>0.6028</v>
      </c>
      <c r="Z75" s="4">
        <v>0.6028</v>
      </c>
      <c r="AA75" s="4">
        <v>0.6028</v>
      </c>
      <c r="AB75" s="4">
        <v>0.6028</v>
      </c>
      <c r="AC75" s="4">
        <v>0.6028</v>
      </c>
      <c r="AD75" s="4">
        <v>0.6028</v>
      </c>
      <c r="AE75" s="4">
        <v>0.6028</v>
      </c>
      <c r="AF75" s="4">
        <v>0.6028</v>
      </c>
      <c r="AG75">
        <v>0.58850000000000002</v>
      </c>
    </row>
    <row r="76" spans="1:33" ht="15.75" customHeight="1" x14ac:dyDescent="0.25">
      <c r="A76" s="4" t="s">
        <v>299</v>
      </c>
      <c r="B76" s="40">
        <v>0.3795</v>
      </c>
      <c r="C76" s="4">
        <v>0.3795</v>
      </c>
      <c r="D76" s="4">
        <v>0.3795</v>
      </c>
      <c r="E76" s="4">
        <v>0.3795</v>
      </c>
      <c r="F76" s="4">
        <v>0.3795</v>
      </c>
      <c r="G76" s="4">
        <v>0.3795</v>
      </c>
      <c r="H76" s="4">
        <v>0.3795</v>
      </c>
      <c r="I76" s="4">
        <v>0.3795</v>
      </c>
      <c r="J76" s="4">
        <v>0.3795</v>
      </c>
      <c r="K76" s="4">
        <v>0.3795</v>
      </c>
      <c r="L76" s="4">
        <v>0.3795</v>
      </c>
      <c r="M76" s="4">
        <v>0.3795</v>
      </c>
      <c r="N76" s="4">
        <v>0.3795</v>
      </c>
      <c r="O76" s="4">
        <v>0.3795</v>
      </c>
      <c r="P76" s="4">
        <v>0.3795</v>
      </c>
      <c r="Q76" s="4">
        <v>0.3795</v>
      </c>
      <c r="R76" s="4">
        <v>0.3795</v>
      </c>
      <c r="S76" s="4">
        <v>0.3795</v>
      </c>
      <c r="T76" s="4">
        <v>0.3795</v>
      </c>
      <c r="U76" s="4">
        <v>0.3795</v>
      </c>
      <c r="V76" s="4">
        <v>0.3795</v>
      </c>
      <c r="W76" s="4">
        <v>0.3795</v>
      </c>
      <c r="X76" s="4">
        <v>0.3795</v>
      </c>
      <c r="Y76" s="4">
        <v>0.3795</v>
      </c>
      <c r="Z76" s="4">
        <v>0.3795</v>
      </c>
      <c r="AA76" s="4">
        <v>0.3795</v>
      </c>
      <c r="AB76" s="4">
        <v>0.3795</v>
      </c>
      <c r="AC76" s="4">
        <v>0.3795</v>
      </c>
      <c r="AD76" s="4">
        <v>0.3795</v>
      </c>
      <c r="AE76" s="4">
        <v>0.3795</v>
      </c>
      <c r="AF76" s="4">
        <v>0.3795</v>
      </c>
      <c r="AG76">
        <v>0.53129999999999999</v>
      </c>
    </row>
    <row r="77" spans="1:33" ht="15.75" customHeight="1" x14ac:dyDescent="0.25">
      <c r="A77" s="4" t="s">
        <v>300</v>
      </c>
      <c r="B77" s="40">
        <v>1.2896300000000001</v>
      </c>
      <c r="C77" s="4">
        <v>1.2896300000000001</v>
      </c>
      <c r="D77" s="4">
        <v>1.2896300000000001</v>
      </c>
      <c r="E77" s="4">
        <v>1.2896300000000001</v>
      </c>
      <c r="F77" s="4">
        <v>1.2896300000000001</v>
      </c>
      <c r="G77" s="4">
        <v>1.2896300000000001</v>
      </c>
      <c r="H77" s="4">
        <v>1.2896300000000001</v>
      </c>
      <c r="I77" s="4">
        <v>1.2896300000000001</v>
      </c>
      <c r="J77" s="4">
        <v>1.2896300000000001</v>
      </c>
      <c r="K77" s="4">
        <v>1.2896300000000001</v>
      </c>
      <c r="L77" s="4">
        <v>1.2896300000000001</v>
      </c>
      <c r="M77" s="4">
        <v>1.2896300000000001</v>
      </c>
      <c r="N77" s="4">
        <v>1.2896300000000001</v>
      </c>
      <c r="O77" s="4">
        <v>1.2896300000000001</v>
      </c>
      <c r="P77" s="4">
        <v>1.2896300000000001</v>
      </c>
      <c r="Q77" s="4">
        <v>1.2896300000000001</v>
      </c>
      <c r="R77" s="4">
        <v>1.2896300000000001</v>
      </c>
      <c r="S77" s="4">
        <v>1.2896300000000001</v>
      </c>
      <c r="T77" s="4">
        <v>1.2896300000000001</v>
      </c>
      <c r="U77" s="4">
        <v>1.2896300000000001</v>
      </c>
      <c r="V77" s="4">
        <v>1.2896300000000001</v>
      </c>
      <c r="W77" s="4">
        <v>1.2896300000000001</v>
      </c>
      <c r="X77" s="4">
        <v>1.2896300000000001</v>
      </c>
      <c r="Y77" s="4">
        <v>1.2896300000000001</v>
      </c>
      <c r="Z77" s="4">
        <v>1.2896300000000001</v>
      </c>
      <c r="AA77" s="4">
        <v>1.2896300000000001</v>
      </c>
      <c r="AB77" s="4">
        <v>1.2896300000000001</v>
      </c>
      <c r="AC77" s="4">
        <v>1.2896300000000001</v>
      </c>
      <c r="AD77" s="4">
        <v>1.2896300000000001</v>
      </c>
      <c r="AE77" s="4">
        <v>1.2896300000000001</v>
      </c>
      <c r="AF77" s="4">
        <v>1.2896300000000001</v>
      </c>
      <c r="AG77">
        <v>1.1000000000000001E-3</v>
      </c>
    </row>
    <row r="78" spans="1:33" ht="15.75" customHeight="1" x14ac:dyDescent="0.25">
      <c r="A78" s="4" t="s">
        <v>301</v>
      </c>
      <c r="B78" s="40">
        <v>0.27500000000000002</v>
      </c>
      <c r="C78" s="4">
        <v>0.27500000000000002</v>
      </c>
      <c r="D78" s="4">
        <v>0.27500000000000002</v>
      </c>
      <c r="E78" s="4">
        <v>0.27500000000000002</v>
      </c>
      <c r="F78" s="4">
        <v>0.27500000000000002</v>
      </c>
      <c r="G78" s="4">
        <v>0.27500000000000002</v>
      </c>
      <c r="H78" s="4">
        <v>0.27500000000000002</v>
      </c>
      <c r="I78" s="4">
        <v>0.27500000000000002</v>
      </c>
      <c r="J78" s="4">
        <v>0.27500000000000002</v>
      </c>
      <c r="K78" s="4">
        <v>0.27500000000000002</v>
      </c>
      <c r="L78" s="4">
        <v>0.27500000000000002</v>
      </c>
      <c r="M78" s="4">
        <v>0.27500000000000002</v>
      </c>
      <c r="N78" s="4">
        <v>0.27500000000000002</v>
      </c>
      <c r="O78" s="4">
        <v>0.27500000000000002</v>
      </c>
      <c r="P78" s="4">
        <v>0.27500000000000002</v>
      </c>
      <c r="Q78" s="4">
        <v>0.27500000000000002</v>
      </c>
      <c r="R78" s="4">
        <v>0.27500000000000002</v>
      </c>
      <c r="S78" s="4">
        <v>0.27500000000000002</v>
      </c>
      <c r="T78" s="4">
        <v>0.27500000000000002</v>
      </c>
      <c r="U78" s="4">
        <v>0.27500000000000002</v>
      </c>
      <c r="V78" s="4">
        <v>0.27500000000000002</v>
      </c>
      <c r="W78" s="4">
        <v>0.27500000000000002</v>
      </c>
      <c r="X78" s="4">
        <v>0.27500000000000002</v>
      </c>
      <c r="Y78" s="4">
        <v>0.27500000000000002</v>
      </c>
      <c r="Z78" s="4">
        <v>0.27500000000000002</v>
      </c>
      <c r="AA78" s="4">
        <v>0.27500000000000002</v>
      </c>
      <c r="AB78" s="4">
        <v>0.27500000000000002</v>
      </c>
      <c r="AC78" s="4">
        <v>0.27500000000000002</v>
      </c>
      <c r="AD78" s="4">
        <v>0.27500000000000002</v>
      </c>
      <c r="AE78" s="4">
        <v>0.27500000000000002</v>
      </c>
      <c r="AF78" s="4">
        <v>0.27500000000000002</v>
      </c>
      <c r="AG78">
        <v>7.3700000000000002E-2</v>
      </c>
    </row>
    <row r="79" spans="1:33" ht="15.75" customHeight="1" x14ac:dyDescent="0.25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5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5">
      <c r="A81" s="4" t="s">
        <v>304</v>
      </c>
      <c r="B81" s="40">
        <v>1.1000000000000001E-3</v>
      </c>
      <c r="C81" s="4">
        <v>1.1000000000000001E-3</v>
      </c>
      <c r="D81" s="4">
        <v>1.1000000000000001E-3</v>
      </c>
      <c r="E81" s="4">
        <v>1.1000000000000001E-3</v>
      </c>
      <c r="F81" s="4">
        <v>1.1000000000000001E-3</v>
      </c>
      <c r="G81" s="4">
        <v>1.1000000000000001E-3</v>
      </c>
      <c r="H81" s="4">
        <v>1.1000000000000001E-3</v>
      </c>
      <c r="I81" s="4">
        <v>1.1000000000000001E-3</v>
      </c>
      <c r="J81" s="4">
        <v>1.1000000000000001E-3</v>
      </c>
      <c r="K81" s="4">
        <v>1.1000000000000001E-3</v>
      </c>
      <c r="L81" s="4">
        <v>1.1000000000000001E-3</v>
      </c>
      <c r="M81" s="4">
        <v>1.1000000000000001E-3</v>
      </c>
      <c r="N81" s="4">
        <v>1.1000000000000001E-3</v>
      </c>
      <c r="O81" s="4">
        <v>1.1000000000000001E-3</v>
      </c>
      <c r="P81" s="4">
        <v>1.1000000000000001E-3</v>
      </c>
      <c r="Q81" s="4">
        <v>1.1000000000000001E-3</v>
      </c>
      <c r="R81" s="4">
        <v>1.1000000000000001E-3</v>
      </c>
      <c r="S81" s="4">
        <v>1.1000000000000001E-3</v>
      </c>
      <c r="T81" s="4">
        <v>1.1000000000000001E-3</v>
      </c>
      <c r="U81" s="4">
        <v>1.1000000000000001E-3</v>
      </c>
      <c r="V81" s="4">
        <v>1.1000000000000001E-3</v>
      </c>
      <c r="W81" s="4">
        <v>1.1000000000000001E-3</v>
      </c>
      <c r="X81" s="4">
        <v>1.1000000000000001E-3</v>
      </c>
      <c r="Y81" s="4">
        <v>1.1000000000000001E-3</v>
      </c>
      <c r="Z81" s="4">
        <v>1.1000000000000001E-3</v>
      </c>
      <c r="AA81" s="4">
        <v>1.1000000000000001E-3</v>
      </c>
      <c r="AB81" s="4">
        <v>1.1000000000000001E-3</v>
      </c>
      <c r="AC81" s="4">
        <v>1.1000000000000001E-3</v>
      </c>
      <c r="AD81" s="4">
        <v>1.1000000000000001E-3</v>
      </c>
      <c r="AE81" s="4">
        <v>1.1000000000000001E-3</v>
      </c>
      <c r="AF81" s="4">
        <v>1.1000000000000001E-3</v>
      </c>
      <c r="AG81">
        <v>2.2000000000000001E-3</v>
      </c>
    </row>
    <row r="82" spans="1:33" ht="15.75" customHeight="1" x14ac:dyDescent="0.25">
      <c r="A82" s="4" t="s">
        <v>305</v>
      </c>
      <c r="B82" s="40">
        <v>1.1000000000000001E-3</v>
      </c>
      <c r="C82" s="4">
        <v>1.1000000000000001E-3</v>
      </c>
      <c r="D82" s="4">
        <v>1.1000000000000001E-3</v>
      </c>
      <c r="E82" s="4">
        <v>1.1000000000000001E-3</v>
      </c>
      <c r="F82" s="4">
        <v>1.1000000000000001E-3</v>
      </c>
      <c r="G82" s="4">
        <v>1.1000000000000001E-3</v>
      </c>
      <c r="H82" s="4">
        <v>1.1000000000000001E-3</v>
      </c>
      <c r="I82" s="4">
        <v>1.1000000000000001E-3</v>
      </c>
      <c r="J82" s="4">
        <v>1.1000000000000001E-3</v>
      </c>
      <c r="K82" s="4">
        <v>1.1000000000000001E-3</v>
      </c>
      <c r="L82" s="4">
        <v>1.1000000000000001E-3</v>
      </c>
      <c r="M82" s="4">
        <v>1.1000000000000001E-3</v>
      </c>
      <c r="N82" s="4">
        <v>1.1000000000000001E-3</v>
      </c>
      <c r="O82" s="4">
        <v>1.1000000000000001E-3</v>
      </c>
      <c r="P82" s="4">
        <v>1.1000000000000001E-3</v>
      </c>
      <c r="Q82" s="4">
        <v>1.1000000000000001E-3</v>
      </c>
      <c r="R82" s="4">
        <v>1.1000000000000001E-3</v>
      </c>
      <c r="S82" s="4">
        <v>1.1000000000000001E-3</v>
      </c>
      <c r="T82" s="4">
        <v>1.1000000000000001E-3</v>
      </c>
      <c r="U82" s="4">
        <v>1.1000000000000001E-3</v>
      </c>
      <c r="V82" s="4">
        <v>1.1000000000000001E-3</v>
      </c>
      <c r="W82" s="4">
        <v>1.1000000000000001E-3</v>
      </c>
      <c r="X82" s="4">
        <v>1.1000000000000001E-3</v>
      </c>
      <c r="Y82" s="4">
        <v>1.1000000000000001E-3</v>
      </c>
      <c r="Z82" s="4">
        <v>1.1000000000000001E-3</v>
      </c>
      <c r="AA82" s="4">
        <v>1.1000000000000001E-3</v>
      </c>
      <c r="AB82" s="4">
        <v>1.1000000000000001E-3</v>
      </c>
      <c r="AC82" s="4">
        <v>1.1000000000000001E-3</v>
      </c>
      <c r="AD82" s="4">
        <v>1.1000000000000001E-3</v>
      </c>
      <c r="AE82" s="4">
        <v>1.1000000000000001E-3</v>
      </c>
      <c r="AF82" s="4">
        <v>1.1000000000000001E-3</v>
      </c>
      <c r="AG82">
        <v>2.2000000000000001E-3</v>
      </c>
    </row>
    <row r="83" spans="1:33" ht="15.75" customHeight="1" x14ac:dyDescent="0.25">
      <c r="A83" s="4" t="s">
        <v>306</v>
      </c>
      <c r="B83" s="40">
        <v>0.2838</v>
      </c>
      <c r="C83" s="4">
        <v>0.2838</v>
      </c>
      <c r="D83" s="4">
        <v>0.2838</v>
      </c>
      <c r="E83" s="4">
        <v>0.2838</v>
      </c>
      <c r="F83" s="4">
        <v>0.2838</v>
      </c>
      <c r="G83" s="4">
        <v>0.2838</v>
      </c>
      <c r="H83" s="4">
        <v>0.2838</v>
      </c>
      <c r="I83" s="4">
        <v>0.2838</v>
      </c>
      <c r="J83" s="4">
        <v>0.2838</v>
      </c>
      <c r="K83" s="4">
        <v>0.2838</v>
      </c>
      <c r="L83" s="4">
        <v>0.2838</v>
      </c>
      <c r="M83" s="4">
        <v>0.2838</v>
      </c>
      <c r="N83" s="4">
        <v>0.2838</v>
      </c>
      <c r="O83" s="4">
        <v>0.2838</v>
      </c>
      <c r="P83" s="4">
        <v>0.2838</v>
      </c>
      <c r="Q83" s="4">
        <v>0.2838</v>
      </c>
      <c r="R83" s="4">
        <v>0.2838</v>
      </c>
      <c r="S83" s="4">
        <v>0.2838</v>
      </c>
      <c r="T83" s="4">
        <v>0.2838</v>
      </c>
      <c r="U83" s="4">
        <v>0.2838</v>
      </c>
      <c r="V83" s="4">
        <v>0.2838</v>
      </c>
      <c r="W83" s="4">
        <v>0.2838</v>
      </c>
      <c r="X83" s="4">
        <v>0.2838</v>
      </c>
      <c r="Y83" s="4">
        <v>0.2838</v>
      </c>
      <c r="Z83" s="4">
        <v>0.2838</v>
      </c>
      <c r="AA83" s="4">
        <v>0.2838</v>
      </c>
      <c r="AB83" s="4">
        <v>0.2838</v>
      </c>
      <c r="AC83" s="4">
        <v>0.2838</v>
      </c>
      <c r="AD83" s="4">
        <v>0.2838</v>
      </c>
      <c r="AE83" s="4">
        <v>0.2838</v>
      </c>
      <c r="AF83" s="4">
        <v>0.2838</v>
      </c>
      <c r="AG83">
        <v>0.3201</v>
      </c>
    </row>
    <row r="84" spans="1:33" ht="15.75" customHeight="1" x14ac:dyDescent="0.2"/>
    <row r="85" spans="1:33" ht="15.75" customHeight="1" x14ac:dyDescent="0.25">
      <c r="A85" s="1" t="s">
        <v>307</v>
      </c>
    </row>
    <row r="86" spans="1:33" ht="15.75" customHeight="1" x14ac:dyDescent="0.25">
      <c r="A86" s="4" t="s">
        <v>308</v>
      </c>
      <c r="B86" s="35">
        <f>F5*1000/(8760*B68)+E5+(B27*10^6)*B48/10^6</f>
        <v>36.418253989271804</v>
      </c>
    </row>
    <row r="87" spans="1:33" ht="15.75" customHeight="1" x14ac:dyDescent="0.25">
      <c r="A87" s="4" t="s">
        <v>224</v>
      </c>
      <c r="B87" s="35">
        <f>F9*1000/(8760*B69)+E9+(B28*10^6)*B49/10^6</f>
        <v>23.580594253062351</v>
      </c>
    </row>
    <row r="88" spans="1:33" ht="15.75" customHeight="1" x14ac:dyDescent="0.25">
      <c r="A88" s="4" t="s">
        <v>234</v>
      </c>
      <c r="B88" s="35">
        <f>F10*1000/(8760*B70)+E10+(B29*10^6)*B50/10^6</f>
        <v>25.938475070180434</v>
      </c>
    </row>
    <row r="89" spans="1:33" ht="15.75" customHeight="1" x14ac:dyDescent="0.25">
      <c r="A89" s="4" t="s">
        <v>241</v>
      </c>
      <c r="B89" s="35">
        <f>F13*1000/(8760*B71)+E13+(B30*10^6)*B51/10^6</f>
        <v>21.207694349553091</v>
      </c>
    </row>
    <row r="90" spans="1:33" ht="15.75" customHeight="1" x14ac:dyDescent="0.25">
      <c r="A90" s="4" t="s">
        <v>309</v>
      </c>
      <c r="B90" s="35">
        <f>F14*1000/(8760*B72)+E14+(B31*10^6)*B52/10^6</f>
        <v>7.6845973939191445</v>
      </c>
    </row>
    <row r="91" spans="1:33" ht="15.75" customHeight="1" x14ac:dyDescent="0.25">
      <c r="A91" s="4" t="s">
        <v>310</v>
      </c>
      <c r="B91" s="35">
        <f>F17*1000/(8760*B73)+E17+(B32*10^6)*B53/10^6</f>
        <v>5.6026438282396862</v>
      </c>
    </row>
    <row r="92" spans="1:33" ht="15.75" customHeight="1" x14ac:dyDescent="0.25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5">
      <c r="A93" s="4" t="s">
        <v>237</v>
      </c>
      <c r="B93" s="35">
        <f>F11*1000/(8760*B75)+E11+(B34*10^6)*B55/10^6</f>
        <v>47.757301157078558</v>
      </c>
    </row>
    <row r="94" spans="1:33" ht="15.75" customHeight="1" x14ac:dyDescent="0.25">
      <c r="A94" s="4" t="s">
        <v>239</v>
      </c>
      <c r="B94" s="35">
        <f>F12*1000/(8760*B76)+E12+(B35*10^6)*B56/10^6</f>
        <v>35.238124905998639</v>
      </c>
    </row>
    <row r="95" spans="1:33" ht="15.75" customHeight="1" x14ac:dyDescent="0.25">
      <c r="A95" s="4" t="s">
        <v>312</v>
      </c>
      <c r="B95" s="35">
        <f>F9*1000/(8760*B77)+E9+(B36*10^6)*B57/10^6</f>
        <v>221.66696928611819</v>
      </c>
    </row>
    <row r="96" spans="1:33" ht="15.75" customHeight="1" x14ac:dyDescent="0.25">
      <c r="A96" s="4" t="s">
        <v>230</v>
      </c>
      <c r="B96" s="35">
        <f>F7*1000/(8760*B78)+E7+(B37*10^6)*B58/10^6</f>
        <v>32.715114458281448</v>
      </c>
    </row>
    <row r="97" spans="1:2" ht="15.75" customHeight="1" x14ac:dyDescent="0.25">
      <c r="A97" s="4" t="s">
        <v>313</v>
      </c>
      <c r="B97" s="35">
        <f>F5*1000/(8760*B79)+E5+(B38*10^6)*B59/10^6</f>
        <v>5639.2325673124942</v>
      </c>
    </row>
    <row r="98" spans="1:2" ht="15.75" customHeight="1" x14ac:dyDescent="0.25">
      <c r="A98" s="4" t="s">
        <v>245</v>
      </c>
      <c r="B98" s="35">
        <f>F15*1000/(8760*B80)+E15+(B39*10^6)*B60/10^6</f>
        <v>28.419468659194685</v>
      </c>
    </row>
    <row r="99" spans="1:2" ht="15.75" customHeight="1" x14ac:dyDescent="0.25">
      <c r="A99" s="4" t="s">
        <v>314</v>
      </c>
      <c r="B99" s="35">
        <f>F9*1000/(8760*B81)+E9+(B40*10^6)*B61/10^6</f>
        <v>792.16778927329176</v>
      </c>
    </row>
    <row r="100" spans="1:2" ht="15.75" customHeight="1" x14ac:dyDescent="0.25">
      <c r="A100" s="4" t="s">
        <v>315</v>
      </c>
      <c r="B100" s="35">
        <f>F9*1000/(8760*B82)+E9+(B41*10^6)*B62/10^6</f>
        <v>801.50368223329178</v>
      </c>
    </row>
    <row r="101" spans="1:2" ht="15.75" customHeight="1" x14ac:dyDescent="0.25">
      <c r="A101" s="4" t="s">
        <v>251</v>
      </c>
      <c r="B101" s="35">
        <f>F18*1000/(8760*B83)+E18+(B42*10^6)*B63/10^6</f>
        <v>14.222812289830447</v>
      </c>
    </row>
    <row r="102" spans="1:2" ht="15.75" customHeight="1" x14ac:dyDescent="0.2"/>
    <row r="103" spans="1:2" ht="15.75" customHeight="1" x14ac:dyDescent="0.25">
      <c r="A103" s="1" t="s">
        <v>316</v>
      </c>
    </row>
    <row r="104" spans="1:2" ht="15.75" customHeight="1" x14ac:dyDescent="0.25">
      <c r="A104" s="4" t="s">
        <v>308</v>
      </c>
      <c r="B104" s="41">
        <f t="shared" ref="B104:B119" si="3">B86/$B$86</f>
        <v>1</v>
      </c>
    </row>
    <row r="105" spans="1:2" ht="15.75" customHeight="1" x14ac:dyDescent="0.25">
      <c r="A105" s="4" t="s">
        <v>224</v>
      </c>
      <c r="B105" s="41">
        <f t="shared" si="3"/>
        <v>0.64749381615079049</v>
      </c>
    </row>
    <row r="106" spans="1:2" ht="15.75" customHeight="1" x14ac:dyDescent="0.25">
      <c r="A106" s="4" t="s">
        <v>234</v>
      </c>
      <c r="B106" s="41">
        <f t="shared" si="3"/>
        <v>0.71223829340696743</v>
      </c>
    </row>
    <row r="107" spans="1:2" ht="15.75" customHeight="1" x14ac:dyDescent="0.25">
      <c r="A107" s="4" t="s">
        <v>241</v>
      </c>
      <c r="B107" s="41">
        <f t="shared" si="3"/>
        <v>0.58233693344553294</v>
      </c>
    </row>
    <row r="108" spans="1:2" ht="15.75" customHeight="1" x14ac:dyDescent="0.25">
      <c r="A108" s="4" t="s">
        <v>309</v>
      </c>
      <c r="B108" s="41">
        <f t="shared" si="3"/>
        <v>0.21100949529823412</v>
      </c>
    </row>
    <row r="109" spans="1:2" ht="15.75" customHeight="1" x14ac:dyDescent="0.25">
      <c r="A109" s="4" t="s">
        <v>310</v>
      </c>
      <c r="B109" s="41">
        <f t="shared" si="3"/>
        <v>0.153841637490093</v>
      </c>
    </row>
    <row r="110" spans="1:2" ht="15.75" customHeight="1" x14ac:dyDescent="0.25">
      <c r="A110" s="4" t="s">
        <v>311</v>
      </c>
      <c r="B110" s="41">
        <f t="shared" si="3"/>
        <v>0.43550939707869346</v>
      </c>
    </row>
    <row r="111" spans="1:2" ht="15.75" customHeight="1" x14ac:dyDescent="0.25">
      <c r="A111" s="4" t="s">
        <v>237</v>
      </c>
      <c r="B111" s="41">
        <f t="shared" si="3"/>
        <v>1.3113561449471751</v>
      </c>
    </row>
    <row r="112" spans="1:2" ht="15.75" customHeight="1" x14ac:dyDescent="0.25">
      <c r="A112" s="4" t="s">
        <v>239</v>
      </c>
      <c r="B112" s="41">
        <f t="shared" si="3"/>
        <v>0.96759512184134877</v>
      </c>
    </row>
    <row r="113" spans="1:2" ht="15.75" customHeight="1" x14ac:dyDescent="0.25">
      <c r="A113" s="4" t="s">
        <v>312</v>
      </c>
      <c r="B113" s="41">
        <f t="shared" si="3"/>
        <v>6.0866995257767575</v>
      </c>
    </row>
    <row r="114" spans="1:2" ht="15.75" customHeight="1" x14ac:dyDescent="0.25">
      <c r="A114" s="4" t="s">
        <v>230</v>
      </c>
      <c r="B114" s="41">
        <f t="shared" si="3"/>
        <v>0.89831639012454478</v>
      </c>
    </row>
    <row r="115" spans="1:2" ht="15.75" customHeight="1" x14ac:dyDescent="0.25">
      <c r="A115" s="4" t="s">
        <v>313</v>
      </c>
      <c r="B115" s="41">
        <f t="shared" si="3"/>
        <v>154.84631879863642</v>
      </c>
    </row>
    <row r="116" spans="1:2" ht="15.75" customHeight="1" x14ac:dyDescent="0.25">
      <c r="A116" s="4" t="s">
        <v>245</v>
      </c>
      <c r="B116" s="41">
        <f t="shared" si="3"/>
        <v>0.78036329439534846</v>
      </c>
    </row>
    <row r="117" spans="1:2" ht="15.75" customHeight="1" x14ac:dyDescent="0.25">
      <c r="A117" s="4" t="s">
        <v>314</v>
      </c>
      <c r="B117" s="41">
        <f t="shared" si="3"/>
        <v>21.751943119147086</v>
      </c>
    </row>
    <row r="118" spans="1:2" ht="15.75" customHeight="1" x14ac:dyDescent="0.25">
      <c r="A118" s="4" t="s">
        <v>315</v>
      </c>
      <c r="B118" s="41">
        <f t="shared" si="3"/>
        <v>22.008295138734578</v>
      </c>
    </row>
    <row r="119" spans="1:2" ht="15.75" customHeight="1" x14ac:dyDescent="0.25">
      <c r="A119" s="4" t="s">
        <v>251</v>
      </c>
      <c r="B119" s="41">
        <f t="shared" si="3"/>
        <v>0.39054075173456271</v>
      </c>
    </row>
    <row r="120" spans="1:2" ht="15.75" customHeight="1" x14ac:dyDescent="0.2"/>
    <row r="121" spans="1:2" ht="15.75" customHeight="1" x14ac:dyDescent="0.2"/>
    <row r="122" spans="1:2" ht="15.75" customHeight="1" x14ac:dyDescent="0.2"/>
    <row r="123" spans="1:2" ht="15.75" customHeight="1" x14ac:dyDescent="0.2"/>
    <row r="124" spans="1:2" ht="15.75" customHeight="1" x14ac:dyDescent="0.2"/>
    <row r="125" spans="1:2" ht="15.75" customHeight="1" x14ac:dyDescent="0.2"/>
    <row r="126" spans="1:2" ht="15.75" customHeight="1" x14ac:dyDescent="0.2"/>
    <row r="127" spans="1:2" ht="15.75" customHeight="1" x14ac:dyDescent="0.2"/>
    <row r="128" spans="1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tabSelected="1" workbookViewId="0">
      <selection activeCell="J26" sqref="J26"/>
    </sheetView>
  </sheetViews>
  <sheetFormatPr defaultColWidth="12.625" defaultRowHeight="15" customHeight="1" x14ac:dyDescent="0.2"/>
  <cols>
    <col min="1" max="1" width="23.625" style="44" customWidth="1"/>
    <col min="2" max="26" width="7.625" style="44" customWidth="1"/>
  </cols>
  <sheetData>
    <row r="1" spans="1:2" ht="14.45" customHeight="1" x14ac:dyDescent="0.25">
      <c r="B1" s="4" t="s">
        <v>317</v>
      </c>
    </row>
    <row r="2" spans="1:2" ht="14.45" customHeight="1" x14ac:dyDescent="0.25">
      <c r="A2" s="4" t="s">
        <v>215</v>
      </c>
      <c r="B2" s="34">
        <f>Calculations!$B$17*Weighting!B104*Calculations!$B$23</f>
        <v>45.167234251134971</v>
      </c>
    </row>
    <row r="3" spans="1:2" ht="14.45" customHeight="1" x14ac:dyDescent="0.25">
      <c r="A3" s="4" t="s">
        <v>224</v>
      </c>
      <c r="B3" s="34">
        <f>Calculations!$B$17*Weighting!B105*Calculations!$B$23</f>
        <v>29.245504870244076</v>
      </c>
    </row>
    <row r="4" spans="1:2" ht="14.45" customHeight="1" x14ac:dyDescent="0.25">
      <c r="A4" s="4" t="s">
        <v>234</v>
      </c>
      <c r="B4" s="34">
        <f>Calculations!$B$17*Weighting!B106*Calculations!$B$23</f>
        <v>32.169833840941102</v>
      </c>
    </row>
    <row r="5" spans="1:2" ht="14.45" customHeight="1" x14ac:dyDescent="0.25">
      <c r="A5" s="4" t="s">
        <v>241</v>
      </c>
      <c r="B5" s="34">
        <f>Calculations!$B$17*Weighting!B107*Calculations!$B$23</f>
        <v>26.302548686021986</v>
      </c>
    </row>
    <row r="6" spans="1:2" ht="14.45" customHeight="1" x14ac:dyDescent="0.25">
      <c r="A6" s="4" t="s">
        <v>243</v>
      </c>
      <c r="B6" s="34">
        <f>Calculations!$B$17*Weighting!B108*Calculations!$B$23</f>
        <v>9.5307153033491048</v>
      </c>
    </row>
    <row r="7" spans="1:2" ht="14.45" customHeight="1" x14ac:dyDescent="0.25">
      <c r="A7" s="4" t="s">
        <v>249</v>
      </c>
      <c r="B7" s="34">
        <f>Calculations!$B$17*Weighting!B109*Calculations!$B$23</f>
        <v>6.9486012780932196</v>
      </c>
    </row>
    <row r="8" spans="1:2" ht="14.45" customHeight="1" x14ac:dyDescent="0.25">
      <c r="A8" s="4" t="s">
        <v>247</v>
      </c>
      <c r="B8" s="34">
        <f>Calculations!$B$17*Weighting!B110*Calculations!$B$23</f>
        <v>19.670754956423906</v>
      </c>
    </row>
    <row r="9" spans="1:2" ht="14.45" customHeight="1" x14ac:dyDescent="0.25">
      <c r="A9" s="4" t="s">
        <v>237</v>
      </c>
      <c r="B9" s="34">
        <f>Calculations!$B$17*Weighting!B111*Calculations!$B$23</f>
        <v>59.230330185494367</v>
      </c>
    </row>
    <row r="10" spans="1:2" ht="14.45" customHeight="1" x14ac:dyDescent="0.25">
      <c r="A10" s="4" t="s">
        <v>239</v>
      </c>
      <c r="B10" s="34">
        <f>Calculations!$B$17*Weighting!B112*Calculations!$B$23</f>
        <v>43.703595528463687</v>
      </c>
    </row>
    <row r="11" spans="1:2" ht="14.45" customHeight="1" x14ac:dyDescent="0.25">
      <c r="A11" s="42" t="s">
        <v>312</v>
      </c>
      <c r="B11" s="34">
        <v>0</v>
      </c>
    </row>
    <row r="12" spans="1:2" ht="14.45" customHeight="1" x14ac:dyDescent="0.25">
      <c r="A12" s="42" t="s">
        <v>230</v>
      </c>
      <c r="B12" s="34">
        <v>0</v>
      </c>
    </row>
    <row r="13" spans="1:2" ht="14.45" customHeight="1" x14ac:dyDescent="0.25">
      <c r="A13" s="4" t="s">
        <v>313</v>
      </c>
      <c r="B13" s="34">
        <f>B2</f>
        <v>45.167234251134971</v>
      </c>
    </row>
    <row r="14" spans="1:2" ht="14.45" customHeight="1" x14ac:dyDescent="0.25">
      <c r="A14" s="4" t="s">
        <v>245</v>
      </c>
      <c r="B14" s="34">
        <f>Calculations!$B$17*Weighting!B116*Calculations!$B$23</f>
        <v>35.246851718942111</v>
      </c>
    </row>
    <row r="15" spans="1:2" ht="14.45" customHeight="1" x14ac:dyDescent="0.25">
      <c r="A15" s="4" t="s">
        <v>314</v>
      </c>
      <c r="B15" s="34">
        <v>0</v>
      </c>
    </row>
    <row r="16" spans="1:2" ht="14.45" customHeight="1" x14ac:dyDescent="0.25">
      <c r="A16" s="4" t="s">
        <v>315</v>
      </c>
      <c r="B16" s="34">
        <v>0</v>
      </c>
    </row>
    <row r="17" spans="1:2" ht="14.45" customHeight="1" x14ac:dyDescent="0.25">
      <c r="A17" s="4" t="s">
        <v>251</v>
      </c>
      <c r="B17" s="34">
        <f>Calculations!$B$17*Weighting!B119*Calculations!$B$23</f>
        <v>17.639645618209343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2021-10-01T17:03:31Z</dcterms:modified>
</cp:coreProperties>
</file>