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New Mexico\NM-eps\"/>
    </mc:Choice>
  </mc:AlternateContent>
  <xr:revisionPtr revIDLastSave="0" documentId="13_ncr:1_{883F915D-F549-4489-928E-95455D166CCB}" xr6:coauthVersionLast="47" xr6:coauthVersionMax="47" xr10:uidLastSave="{00000000-0000-0000-0000-000000000000}"/>
  <bookViews>
    <workbookView xWindow="-110" yWindow="-110" windowWidth="25820" windowHeight="14020" xr2:uid="{429CCD5D-B57A-4ED4-A98F-CAA83B5DFE0B}"/>
  </bookViews>
  <sheets>
    <sheet name="Summary" sheetId="10" r:id="rId1"/>
    <sheet name="Policy groups" sheetId="3" r:id="rId2"/>
    <sheet name="Sheet1" sheetId="14" r:id="rId3"/>
    <sheet name="Script Setup" sheetId="2" r:id="rId4"/>
    <sheet name="copy paste" sheetId="1" r:id="rId5"/>
    <sheet name="US_ContributionTestResults" sheetId="6" r:id="rId6"/>
    <sheet name="US_Difference" sheetId="5" r:id="rId7"/>
    <sheet name="US_Pivot" sheetId="7" r:id="rId8"/>
    <sheet name="State_ContributionTestResults" sheetId="8" r:id="rId9"/>
    <sheet name="State_Difference" sheetId="9" r:id="rId10"/>
  </sheets>
  <definedNames>
    <definedName name="_xlnm._FilterDatabase" localSheetId="3" hidden="1">'Script Setup'!$A$1:$F$151</definedName>
  </definedNames>
  <calcPr calcId="191029"/>
  <pivotCaches>
    <pivotCache cacheId="4" r:id="rId11"/>
    <pivotCache cacheId="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" i="10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2" i="5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2" i="9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AH53" i="14"/>
  <c r="AH51" i="14"/>
  <c r="AH92" i="14"/>
  <c r="AH91" i="14"/>
  <c r="AH90" i="14"/>
  <c r="AH89" i="14"/>
  <c r="AH88" i="14"/>
  <c r="AH87" i="14"/>
  <c r="AH86" i="14"/>
  <c r="AH85" i="14"/>
  <c r="AH84" i="14"/>
  <c r="AH83" i="14"/>
  <c r="AH82" i="14"/>
  <c r="AH81" i="14"/>
  <c r="AH80" i="14"/>
  <c r="AH79" i="14"/>
  <c r="AH78" i="14"/>
  <c r="AH77" i="14"/>
  <c r="AH76" i="14"/>
  <c r="AH75" i="14"/>
  <c r="AH74" i="14"/>
  <c r="AH73" i="14"/>
  <c r="AH72" i="14"/>
  <c r="AH71" i="14"/>
  <c r="AH70" i="14"/>
  <c r="AH69" i="14"/>
  <c r="AH68" i="14"/>
  <c r="AH67" i="14"/>
  <c r="AH66" i="14"/>
  <c r="AH65" i="14"/>
  <c r="AH64" i="14"/>
  <c r="AH63" i="14"/>
  <c r="AH62" i="14"/>
  <c r="AH61" i="14"/>
  <c r="AH60" i="14"/>
  <c r="AH59" i="14"/>
  <c r="AH58" i="14"/>
  <c r="AH57" i="14"/>
  <c r="AH56" i="14"/>
  <c r="AH55" i="14"/>
  <c r="AH54" i="14"/>
  <c r="AH52" i="14"/>
  <c r="AG93" i="14"/>
  <c r="AF93" i="14"/>
  <c r="AE93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3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C45" i="14"/>
  <c r="B2" i="5"/>
  <c r="C41" i="10"/>
  <c r="B41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2" i="9"/>
  <c r="C2" i="2"/>
  <c r="E2" i="2" s="1"/>
  <c r="C252" i="2"/>
  <c r="E252" i="2" s="1"/>
  <c r="D252" i="2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B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C34" i="7"/>
  <c r="C43" i="10" s="1"/>
  <c r="D34" i="7"/>
  <c r="D43" i="10" s="1"/>
  <c r="E34" i="7"/>
  <c r="E43" i="10" s="1"/>
  <c r="F34" i="7"/>
  <c r="F43" i="10" s="1"/>
  <c r="G34" i="7"/>
  <c r="G43" i="10" s="1"/>
  <c r="H34" i="7"/>
  <c r="H43" i="10" s="1"/>
  <c r="I34" i="7"/>
  <c r="I43" i="10" s="1"/>
  <c r="J34" i="7"/>
  <c r="J43" i="10" s="1"/>
  <c r="K34" i="7"/>
  <c r="K43" i="10" s="1"/>
  <c r="L34" i="7"/>
  <c r="M34" i="7"/>
  <c r="N34" i="7"/>
  <c r="O34" i="7"/>
  <c r="P34" i="7"/>
  <c r="O43" i="10" s="1"/>
  <c r="Q34" i="7"/>
  <c r="P43" i="10" s="1"/>
  <c r="R34" i="7"/>
  <c r="S34" i="7"/>
  <c r="T34" i="7"/>
  <c r="S43" i="10" s="1"/>
  <c r="U34" i="7"/>
  <c r="V34" i="7"/>
  <c r="W34" i="7"/>
  <c r="X34" i="7"/>
  <c r="Y34" i="7"/>
  <c r="W43" i="10" s="1"/>
  <c r="Z34" i="7"/>
  <c r="AA34" i="7"/>
  <c r="AB34" i="7"/>
  <c r="AC34" i="7"/>
  <c r="AB43" i="10" s="1"/>
  <c r="AD34" i="7"/>
  <c r="AE34" i="7"/>
  <c r="B34" i="7"/>
  <c r="B43" i="10" s="1"/>
  <c r="C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C27" i="2"/>
  <c r="E27" i="2" s="1"/>
  <c r="C152" i="2"/>
  <c r="E152" i="2" s="1"/>
  <c r="D152" i="2"/>
  <c r="F152" i="2" s="1"/>
  <c r="C153" i="2"/>
  <c r="E153" i="2" s="1"/>
  <c r="D153" i="2"/>
  <c r="F153" i="2" s="1"/>
  <c r="C154" i="2"/>
  <c r="E154" i="2" s="1"/>
  <c r="D154" i="2"/>
  <c r="F154" i="2" s="1"/>
  <c r="C155" i="2"/>
  <c r="E155" i="2" s="1"/>
  <c r="D155" i="2"/>
  <c r="F155" i="2" s="1"/>
  <c r="C156" i="2"/>
  <c r="E156" i="2" s="1"/>
  <c r="D156" i="2"/>
  <c r="F156" i="2" s="1"/>
  <c r="C157" i="2"/>
  <c r="E157" i="2" s="1"/>
  <c r="D157" i="2"/>
  <c r="F157" i="2" s="1"/>
  <c r="C158" i="2"/>
  <c r="E158" i="2" s="1"/>
  <c r="D158" i="2"/>
  <c r="F158" i="2" s="1"/>
  <c r="C159" i="2"/>
  <c r="E159" i="2" s="1"/>
  <c r="D159" i="2"/>
  <c r="F159" i="2" s="1"/>
  <c r="C160" i="2"/>
  <c r="E160" i="2" s="1"/>
  <c r="D160" i="2"/>
  <c r="F160" i="2" s="1"/>
  <c r="C161" i="2"/>
  <c r="E161" i="2" s="1"/>
  <c r="D161" i="2"/>
  <c r="F161" i="2" s="1"/>
  <c r="C162" i="2"/>
  <c r="E162" i="2" s="1"/>
  <c r="D162" i="2"/>
  <c r="F162" i="2" s="1"/>
  <c r="C163" i="2"/>
  <c r="E163" i="2" s="1"/>
  <c r="D163" i="2"/>
  <c r="F163" i="2" s="1"/>
  <c r="C164" i="2"/>
  <c r="E164" i="2" s="1"/>
  <c r="D164" i="2"/>
  <c r="F164" i="2" s="1"/>
  <c r="C165" i="2"/>
  <c r="E165" i="2" s="1"/>
  <c r="D165" i="2"/>
  <c r="F165" i="2" s="1"/>
  <c r="C166" i="2"/>
  <c r="E166" i="2" s="1"/>
  <c r="D166" i="2"/>
  <c r="F166" i="2" s="1"/>
  <c r="C167" i="2"/>
  <c r="E167" i="2" s="1"/>
  <c r="D167" i="2"/>
  <c r="F167" i="2" s="1"/>
  <c r="C168" i="2"/>
  <c r="E168" i="2" s="1"/>
  <c r="D168" i="2"/>
  <c r="F168" i="2" s="1"/>
  <c r="C169" i="2"/>
  <c r="E169" i="2" s="1"/>
  <c r="D169" i="2"/>
  <c r="F169" i="2" s="1"/>
  <c r="C170" i="2"/>
  <c r="E170" i="2" s="1"/>
  <c r="D170" i="2"/>
  <c r="F170" i="2" s="1"/>
  <c r="C171" i="2"/>
  <c r="E171" i="2" s="1"/>
  <c r="D171" i="2"/>
  <c r="F171" i="2" s="1"/>
  <c r="C172" i="2"/>
  <c r="E172" i="2" s="1"/>
  <c r="D172" i="2"/>
  <c r="F172" i="2" s="1"/>
  <c r="C173" i="2"/>
  <c r="E173" i="2" s="1"/>
  <c r="D173" i="2"/>
  <c r="F173" i="2" s="1"/>
  <c r="C174" i="2"/>
  <c r="E174" i="2" s="1"/>
  <c r="D174" i="2"/>
  <c r="F174" i="2" s="1"/>
  <c r="C175" i="2"/>
  <c r="E175" i="2" s="1"/>
  <c r="D175" i="2"/>
  <c r="F175" i="2" s="1"/>
  <c r="C176" i="2"/>
  <c r="E176" i="2" s="1"/>
  <c r="D176" i="2"/>
  <c r="F176" i="2" s="1"/>
  <c r="C177" i="2"/>
  <c r="E177" i="2" s="1"/>
  <c r="D177" i="2"/>
  <c r="F177" i="2" s="1"/>
  <c r="C178" i="2"/>
  <c r="E178" i="2" s="1"/>
  <c r="D178" i="2"/>
  <c r="F178" i="2" s="1"/>
  <c r="C179" i="2"/>
  <c r="E179" i="2" s="1"/>
  <c r="D179" i="2"/>
  <c r="F179" i="2" s="1"/>
  <c r="C180" i="2"/>
  <c r="E180" i="2" s="1"/>
  <c r="D180" i="2"/>
  <c r="F180" i="2" s="1"/>
  <c r="C181" i="2"/>
  <c r="E181" i="2" s="1"/>
  <c r="D181" i="2"/>
  <c r="F181" i="2" s="1"/>
  <c r="C182" i="2"/>
  <c r="E182" i="2" s="1"/>
  <c r="D182" i="2"/>
  <c r="F182" i="2" s="1"/>
  <c r="C183" i="2"/>
  <c r="E183" i="2" s="1"/>
  <c r="D183" i="2"/>
  <c r="F183" i="2" s="1"/>
  <c r="C184" i="2"/>
  <c r="E184" i="2" s="1"/>
  <c r="D184" i="2"/>
  <c r="F184" i="2" s="1"/>
  <c r="C185" i="2"/>
  <c r="E185" i="2" s="1"/>
  <c r="D185" i="2"/>
  <c r="F185" i="2" s="1"/>
  <c r="C186" i="2"/>
  <c r="E186" i="2" s="1"/>
  <c r="D186" i="2"/>
  <c r="F186" i="2" s="1"/>
  <c r="C187" i="2"/>
  <c r="E187" i="2" s="1"/>
  <c r="D187" i="2"/>
  <c r="F187" i="2" s="1"/>
  <c r="C188" i="2"/>
  <c r="E188" i="2" s="1"/>
  <c r="D188" i="2"/>
  <c r="F188" i="2" s="1"/>
  <c r="C189" i="2"/>
  <c r="E189" i="2" s="1"/>
  <c r="D189" i="2"/>
  <c r="F189" i="2" s="1"/>
  <c r="C190" i="2"/>
  <c r="E190" i="2" s="1"/>
  <c r="D190" i="2"/>
  <c r="F190" i="2" s="1"/>
  <c r="C191" i="2"/>
  <c r="E191" i="2" s="1"/>
  <c r="D191" i="2"/>
  <c r="F191" i="2" s="1"/>
  <c r="C192" i="2"/>
  <c r="E192" i="2" s="1"/>
  <c r="D192" i="2"/>
  <c r="F192" i="2" s="1"/>
  <c r="C193" i="2"/>
  <c r="E193" i="2" s="1"/>
  <c r="D193" i="2"/>
  <c r="F193" i="2" s="1"/>
  <c r="C194" i="2"/>
  <c r="E194" i="2" s="1"/>
  <c r="D194" i="2"/>
  <c r="F194" i="2" s="1"/>
  <c r="C195" i="2"/>
  <c r="E195" i="2" s="1"/>
  <c r="D195" i="2"/>
  <c r="F195" i="2" s="1"/>
  <c r="C196" i="2"/>
  <c r="E196" i="2" s="1"/>
  <c r="D196" i="2"/>
  <c r="F196" i="2" s="1"/>
  <c r="C197" i="2"/>
  <c r="E197" i="2" s="1"/>
  <c r="D197" i="2"/>
  <c r="F197" i="2" s="1"/>
  <c r="C198" i="2"/>
  <c r="E198" i="2" s="1"/>
  <c r="D198" i="2"/>
  <c r="F198" i="2" s="1"/>
  <c r="C199" i="2"/>
  <c r="E199" i="2" s="1"/>
  <c r="D199" i="2"/>
  <c r="F199" i="2" s="1"/>
  <c r="C200" i="2"/>
  <c r="E200" i="2" s="1"/>
  <c r="D200" i="2"/>
  <c r="F200" i="2" s="1"/>
  <c r="C201" i="2"/>
  <c r="E201" i="2" s="1"/>
  <c r="D201" i="2"/>
  <c r="F201" i="2" s="1"/>
  <c r="C202" i="2"/>
  <c r="E202" i="2" s="1"/>
  <c r="D202" i="2"/>
  <c r="F202" i="2" s="1"/>
  <c r="C203" i="2"/>
  <c r="E203" i="2" s="1"/>
  <c r="D203" i="2"/>
  <c r="F203" i="2" s="1"/>
  <c r="C204" i="2"/>
  <c r="E204" i="2" s="1"/>
  <c r="D204" i="2"/>
  <c r="F204" i="2" s="1"/>
  <c r="C205" i="2"/>
  <c r="E205" i="2" s="1"/>
  <c r="D205" i="2"/>
  <c r="F205" i="2" s="1"/>
  <c r="C206" i="2"/>
  <c r="E206" i="2" s="1"/>
  <c r="D206" i="2"/>
  <c r="F206" i="2" s="1"/>
  <c r="C207" i="2"/>
  <c r="E207" i="2" s="1"/>
  <c r="D207" i="2"/>
  <c r="F207" i="2" s="1"/>
  <c r="C208" i="2"/>
  <c r="E208" i="2" s="1"/>
  <c r="D208" i="2"/>
  <c r="F208" i="2" s="1"/>
  <c r="C209" i="2"/>
  <c r="E209" i="2" s="1"/>
  <c r="D209" i="2"/>
  <c r="F209" i="2" s="1"/>
  <c r="C210" i="2"/>
  <c r="E210" i="2" s="1"/>
  <c r="D210" i="2"/>
  <c r="F210" i="2" s="1"/>
  <c r="C211" i="2"/>
  <c r="E211" i="2" s="1"/>
  <c r="D211" i="2"/>
  <c r="F211" i="2" s="1"/>
  <c r="C212" i="2"/>
  <c r="E212" i="2" s="1"/>
  <c r="D212" i="2"/>
  <c r="F212" i="2" s="1"/>
  <c r="C213" i="2"/>
  <c r="E213" i="2" s="1"/>
  <c r="D213" i="2"/>
  <c r="F213" i="2" s="1"/>
  <c r="C214" i="2"/>
  <c r="E214" i="2" s="1"/>
  <c r="D214" i="2"/>
  <c r="F214" i="2" s="1"/>
  <c r="C215" i="2"/>
  <c r="E215" i="2" s="1"/>
  <c r="D215" i="2"/>
  <c r="F215" i="2" s="1"/>
  <c r="C216" i="2"/>
  <c r="E216" i="2" s="1"/>
  <c r="D216" i="2"/>
  <c r="F216" i="2" s="1"/>
  <c r="C217" i="2"/>
  <c r="E217" i="2" s="1"/>
  <c r="D217" i="2"/>
  <c r="F217" i="2" s="1"/>
  <c r="C218" i="2"/>
  <c r="E218" i="2" s="1"/>
  <c r="D218" i="2"/>
  <c r="F218" i="2" s="1"/>
  <c r="C219" i="2"/>
  <c r="E219" i="2" s="1"/>
  <c r="D219" i="2"/>
  <c r="F219" i="2" s="1"/>
  <c r="C220" i="2"/>
  <c r="E220" i="2" s="1"/>
  <c r="D220" i="2"/>
  <c r="F220" i="2" s="1"/>
  <c r="C221" i="2"/>
  <c r="E221" i="2" s="1"/>
  <c r="D221" i="2"/>
  <c r="F221" i="2" s="1"/>
  <c r="C222" i="2"/>
  <c r="E222" i="2" s="1"/>
  <c r="D222" i="2"/>
  <c r="F222" i="2" s="1"/>
  <c r="C223" i="2"/>
  <c r="E223" i="2" s="1"/>
  <c r="D223" i="2"/>
  <c r="F223" i="2" s="1"/>
  <c r="C224" i="2"/>
  <c r="E224" i="2" s="1"/>
  <c r="D224" i="2"/>
  <c r="F224" i="2" s="1"/>
  <c r="C225" i="2"/>
  <c r="E225" i="2" s="1"/>
  <c r="D225" i="2"/>
  <c r="F225" i="2" s="1"/>
  <c r="C226" i="2"/>
  <c r="E226" i="2" s="1"/>
  <c r="D226" i="2"/>
  <c r="F226" i="2" s="1"/>
  <c r="C227" i="2"/>
  <c r="E227" i="2" s="1"/>
  <c r="D227" i="2"/>
  <c r="F227" i="2" s="1"/>
  <c r="C228" i="2"/>
  <c r="E228" i="2" s="1"/>
  <c r="D228" i="2"/>
  <c r="F228" i="2" s="1"/>
  <c r="C229" i="2"/>
  <c r="E229" i="2" s="1"/>
  <c r="D229" i="2"/>
  <c r="F229" i="2" s="1"/>
  <c r="C230" i="2"/>
  <c r="E230" i="2" s="1"/>
  <c r="D230" i="2"/>
  <c r="C231" i="2"/>
  <c r="E231" i="2" s="1"/>
  <c r="D231" i="2"/>
  <c r="C232" i="2"/>
  <c r="E232" i="2" s="1"/>
  <c r="D232" i="2"/>
  <c r="C233" i="2"/>
  <c r="E233" i="2" s="1"/>
  <c r="D233" i="2"/>
  <c r="C234" i="2"/>
  <c r="E234" i="2" s="1"/>
  <c r="D234" i="2"/>
  <c r="C235" i="2"/>
  <c r="E235" i="2" s="1"/>
  <c r="D235" i="2"/>
  <c r="C236" i="2"/>
  <c r="E236" i="2" s="1"/>
  <c r="D236" i="2"/>
  <c r="C237" i="2"/>
  <c r="E237" i="2" s="1"/>
  <c r="D237" i="2"/>
  <c r="C238" i="2"/>
  <c r="E238" i="2" s="1"/>
  <c r="D238" i="2"/>
  <c r="C239" i="2"/>
  <c r="E239" i="2" s="1"/>
  <c r="D239" i="2"/>
  <c r="C240" i="2"/>
  <c r="E240" i="2" s="1"/>
  <c r="D240" i="2"/>
  <c r="C241" i="2"/>
  <c r="E241" i="2" s="1"/>
  <c r="D241" i="2"/>
  <c r="C242" i="2"/>
  <c r="E242" i="2" s="1"/>
  <c r="D242" i="2"/>
  <c r="C243" i="2"/>
  <c r="E243" i="2" s="1"/>
  <c r="D243" i="2"/>
  <c r="C244" i="2"/>
  <c r="E244" i="2" s="1"/>
  <c r="D244" i="2"/>
  <c r="C245" i="2"/>
  <c r="E245" i="2" s="1"/>
  <c r="D245" i="2"/>
  <c r="C246" i="2"/>
  <c r="E246" i="2" s="1"/>
  <c r="D246" i="2"/>
  <c r="C247" i="2"/>
  <c r="E247" i="2" s="1"/>
  <c r="D247" i="2"/>
  <c r="C248" i="2"/>
  <c r="E248" i="2" s="1"/>
  <c r="D248" i="2"/>
  <c r="C249" i="2"/>
  <c r="E249" i="2" s="1"/>
  <c r="D249" i="2"/>
  <c r="C250" i="2"/>
  <c r="E250" i="2" s="1"/>
  <c r="D250" i="2"/>
  <c r="C251" i="2"/>
  <c r="E251" i="2" s="1"/>
  <c r="D251" i="2"/>
  <c r="D151" i="2"/>
  <c r="F151" i="2" s="1"/>
  <c r="C151" i="2"/>
  <c r="E151" i="2" s="1"/>
  <c r="D150" i="2"/>
  <c r="F150" i="2" s="1"/>
  <c r="C150" i="2"/>
  <c r="E150" i="2" s="1"/>
  <c r="D149" i="2"/>
  <c r="F149" i="2" s="1"/>
  <c r="C149" i="2"/>
  <c r="E149" i="2" s="1"/>
  <c r="D148" i="2"/>
  <c r="F148" i="2" s="1"/>
  <c r="C148" i="2"/>
  <c r="E148" i="2" s="1"/>
  <c r="D147" i="2"/>
  <c r="F147" i="2" s="1"/>
  <c r="C147" i="2"/>
  <c r="E147" i="2" s="1"/>
  <c r="D146" i="2"/>
  <c r="F146" i="2" s="1"/>
  <c r="C146" i="2"/>
  <c r="E146" i="2" s="1"/>
  <c r="D145" i="2"/>
  <c r="F145" i="2" s="1"/>
  <c r="C145" i="2"/>
  <c r="E145" i="2" s="1"/>
  <c r="D144" i="2"/>
  <c r="F144" i="2" s="1"/>
  <c r="C144" i="2"/>
  <c r="E144" i="2" s="1"/>
  <c r="D143" i="2"/>
  <c r="F143" i="2" s="1"/>
  <c r="C143" i="2"/>
  <c r="E143" i="2" s="1"/>
  <c r="D142" i="2"/>
  <c r="F142" i="2" s="1"/>
  <c r="C142" i="2"/>
  <c r="E142" i="2" s="1"/>
  <c r="D141" i="2"/>
  <c r="F141" i="2" s="1"/>
  <c r="C141" i="2"/>
  <c r="E141" i="2" s="1"/>
  <c r="D140" i="2"/>
  <c r="F140" i="2" s="1"/>
  <c r="C140" i="2"/>
  <c r="E140" i="2" s="1"/>
  <c r="D139" i="2"/>
  <c r="F139" i="2" s="1"/>
  <c r="C139" i="2"/>
  <c r="E139" i="2" s="1"/>
  <c r="D138" i="2"/>
  <c r="F138" i="2" s="1"/>
  <c r="C138" i="2"/>
  <c r="E138" i="2" s="1"/>
  <c r="D137" i="2"/>
  <c r="F137" i="2" s="1"/>
  <c r="C137" i="2"/>
  <c r="E137" i="2" s="1"/>
  <c r="D136" i="2"/>
  <c r="F136" i="2" s="1"/>
  <c r="C136" i="2"/>
  <c r="E136" i="2" s="1"/>
  <c r="D135" i="2"/>
  <c r="F135" i="2" s="1"/>
  <c r="C135" i="2"/>
  <c r="E135" i="2" s="1"/>
  <c r="D134" i="2"/>
  <c r="F134" i="2" s="1"/>
  <c r="C134" i="2"/>
  <c r="E134" i="2" s="1"/>
  <c r="D133" i="2"/>
  <c r="F133" i="2" s="1"/>
  <c r="C133" i="2"/>
  <c r="E133" i="2" s="1"/>
  <c r="D132" i="2"/>
  <c r="F132" i="2" s="1"/>
  <c r="C132" i="2"/>
  <c r="E132" i="2" s="1"/>
  <c r="D131" i="2"/>
  <c r="F131" i="2" s="1"/>
  <c r="C131" i="2"/>
  <c r="E131" i="2" s="1"/>
  <c r="D130" i="2"/>
  <c r="F130" i="2" s="1"/>
  <c r="C130" i="2"/>
  <c r="E130" i="2" s="1"/>
  <c r="D129" i="2"/>
  <c r="F129" i="2" s="1"/>
  <c r="C129" i="2"/>
  <c r="E129" i="2" s="1"/>
  <c r="D128" i="2"/>
  <c r="F128" i="2" s="1"/>
  <c r="C128" i="2"/>
  <c r="E128" i="2" s="1"/>
  <c r="D127" i="2"/>
  <c r="F127" i="2" s="1"/>
  <c r="C127" i="2"/>
  <c r="E127" i="2" s="1"/>
  <c r="D126" i="2"/>
  <c r="F126" i="2" s="1"/>
  <c r="C126" i="2"/>
  <c r="E126" i="2" s="1"/>
  <c r="D125" i="2"/>
  <c r="F125" i="2" s="1"/>
  <c r="C125" i="2"/>
  <c r="E125" i="2" s="1"/>
  <c r="D124" i="2"/>
  <c r="F124" i="2" s="1"/>
  <c r="C124" i="2"/>
  <c r="E124" i="2" s="1"/>
  <c r="D123" i="2"/>
  <c r="F123" i="2" s="1"/>
  <c r="C123" i="2"/>
  <c r="E123" i="2" s="1"/>
  <c r="D122" i="2"/>
  <c r="F122" i="2" s="1"/>
  <c r="C122" i="2"/>
  <c r="E122" i="2" s="1"/>
  <c r="D121" i="2"/>
  <c r="F121" i="2" s="1"/>
  <c r="C121" i="2"/>
  <c r="E121" i="2" s="1"/>
  <c r="D120" i="2"/>
  <c r="F120" i="2" s="1"/>
  <c r="C120" i="2"/>
  <c r="E120" i="2" s="1"/>
  <c r="D119" i="2"/>
  <c r="F119" i="2" s="1"/>
  <c r="C119" i="2"/>
  <c r="E119" i="2" s="1"/>
  <c r="D118" i="2"/>
  <c r="F118" i="2" s="1"/>
  <c r="C118" i="2"/>
  <c r="E118" i="2" s="1"/>
  <c r="D117" i="2"/>
  <c r="F117" i="2" s="1"/>
  <c r="C117" i="2"/>
  <c r="E117" i="2" s="1"/>
  <c r="D116" i="2"/>
  <c r="F116" i="2" s="1"/>
  <c r="C116" i="2"/>
  <c r="E116" i="2" s="1"/>
  <c r="D115" i="2"/>
  <c r="F115" i="2" s="1"/>
  <c r="C115" i="2"/>
  <c r="E115" i="2" s="1"/>
  <c r="D114" i="2"/>
  <c r="F114" i="2" s="1"/>
  <c r="C114" i="2"/>
  <c r="E114" i="2" s="1"/>
  <c r="D113" i="2"/>
  <c r="F113" i="2" s="1"/>
  <c r="C113" i="2"/>
  <c r="E113" i="2" s="1"/>
  <c r="D112" i="2"/>
  <c r="F112" i="2" s="1"/>
  <c r="C112" i="2"/>
  <c r="E112" i="2" s="1"/>
  <c r="D111" i="2"/>
  <c r="F111" i="2" s="1"/>
  <c r="C111" i="2"/>
  <c r="E111" i="2" s="1"/>
  <c r="D110" i="2"/>
  <c r="F110" i="2" s="1"/>
  <c r="C110" i="2"/>
  <c r="E110" i="2" s="1"/>
  <c r="D109" i="2"/>
  <c r="F109" i="2" s="1"/>
  <c r="C109" i="2"/>
  <c r="E109" i="2" s="1"/>
  <c r="D108" i="2"/>
  <c r="F108" i="2" s="1"/>
  <c r="C108" i="2"/>
  <c r="E108" i="2" s="1"/>
  <c r="D107" i="2"/>
  <c r="F107" i="2" s="1"/>
  <c r="C107" i="2"/>
  <c r="E107" i="2" s="1"/>
  <c r="D106" i="2"/>
  <c r="F106" i="2" s="1"/>
  <c r="C106" i="2"/>
  <c r="E106" i="2" s="1"/>
  <c r="D105" i="2"/>
  <c r="F105" i="2" s="1"/>
  <c r="C105" i="2"/>
  <c r="E105" i="2" s="1"/>
  <c r="D104" i="2"/>
  <c r="F104" i="2" s="1"/>
  <c r="C104" i="2"/>
  <c r="E104" i="2" s="1"/>
  <c r="D103" i="2"/>
  <c r="F103" i="2" s="1"/>
  <c r="C103" i="2"/>
  <c r="E103" i="2" s="1"/>
  <c r="D102" i="2"/>
  <c r="F102" i="2" s="1"/>
  <c r="C102" i="2"/>
  <c r="E102" i="2" s="1"/>
  <c r="D101" i="2"/>
  <c r="F101" i="2" s="1"/>
  <c r="C101" i="2"/>
  <c r="E101" i="2" s="1"/>
  <c r="D100" i="2"/>
  <c r="F100" i="2" s="1"/>
  <c r="C100" i="2"/>
  <c r="E100" i="2" s="1"/>
  <c r="D99" i="2"/>
  <c r="F99" i="2" s="1"/>
  <c r="C99" i="2"/>
  <c r="E99" i="2" s="1"/>
  <c r="D98" i="2"/>
  <c r="F98" i="2" s="1"/>
  <c r="C98" i="2"/>
  <c r="E98" i="2" s="1"/>
  <c r="D97" i="2"/>
  <c r="F97" i="2" s="1"/>
  <c r="C97" i="2"/>
  <c r="E97" i="2" s="1"/>
  <c r="D96" i="2"/>
  <c r="F96" i="2" s="1"/>
  <c r="C96" i="2"/>
  <c r="E96" i="2" s="1"/>
  <c r="D95" i="2"/>
  <c r="F95" i="2" s="1"/>
  <c r="C95" i="2"/>
  <c r="E95" i="2" s="1"/>
  <c r="D94" i="2"/>
  <c r="F94" i="2" s="1"/>
  <c r="C94" i="2"/>
  <c r="E94" i="2" s="1"/>
  <c r="D93" i="2"/>
  <c r="F93" i="2" s="1"/>
  <c r="C93" i="2"/>
  <c r="E93" i="2" s="1"/>
  <c r="D92" i="2"/>
  <c r="F92" i="2" s="1"/>
  <c r="C92" i="2"/>
  <c r="E92" i="2" s="1"/>
  <c r="D91" i="2"/>
  <c r="F91" i="2" s="1"/>
  <c r="C91" i="2"/>
  <c r="E91" i="2" s="1"/>
  <c r="D90" i="2"/>
  <c r="F90" i="2" s="1"/>
  <c r="C90" i="2"/>
  <c r="E90" i="2" s="1"/>
  <c r="D89" i="2"/>
  <c r="F89" i="2" s="1"/>
  <c r="C89" i="2"/>
  <c r="E89" i="2" s="1"/>
  <c r="D88" i="2"/>
  <c r="F88" i="2" s="1"/>
  <c r="C88" i="2"/>
  <c r="E88" i="2" s="1"/>
  <c r="D87" i="2"/>
  <c r="F87" i="2" s="1"/>
  <c r="C87" i="2"/>
  <c r="E87" i="2" s="1"/>
  <c r="D86" i="2"/>
  <c r="F86" i="2" s="1"/>
  <c r="C86" i="2"/>
  <c r="E86" i="2" s="1"/>
  <c r="D85" i="2"/>
  <c r="F85" i="2" s="1"/>
  <c r="C85" i="2"/>
  <c r="E85" i="2" s="1"/>
  <c r="D84" i="2"/>
  <c r="F84" i="2" s="1"/>
  <c r="C84" i="2"/>
  <c r="E84" i="2" s="1"/>
  <c r="D83" i="2"/>
  <c r="F83" i="2" s="1"/>
  <c r="C83" i="2"/>
  <c r="E83" i="2" s="1"/>
  <c r="D82" i="2"/>
  <c r="F82" i="2" s="1"/>
  <c r="C82" i="2"/>
  <c r="E82" i="2" s="1"/>
  <c r="D81" i="2"/>
  <c r="F81" i="2" s="1"/>
  <c r="C81" i="2"/>
  <c r="E81" i="2" s="1"/>
  <c r="D80" i="2"/>
  <c r="F80" i="2" s="1"/>
  <c r="C80" i="2"/>
  <c r="E80" i="2" s="1"/>
  <c r="D79" i="2"/>
  <c r="F79" i="2" s="1"/>
  <c r="C79" i="2"/>
  <c r="E79" i="2" s="1"/>
  <c r="D78" i="2"/>
  <c r="F78" i="2" s="1"/>
  <c r="C78" i="2"/>
  <c r="E78" i="2" s="1"/>
  <c r="D77" i="2"/>
  <c r="F77" i="2" s="1"/>
  <c r="C77" i="2"/>
  <c r="E77" i="2" s="1"/>
  <c r="D76" i="2"/>
  <c r="F76" i="2" s="1"/>
  <c r="C76" i="2"/>
  <c r="E76" i="2" s="1"/>
  <c r="D75" i="2"/>
  <c r="F75" i="2" s="1"/>
  <c r="C75" i="2"/>
  <c r="E75" i="2" s="1"/>
  <c r="D74" i="2"/>
  <c r="F74" i="2" s="1"/>
  <c r="C74" i="2"/>
  <c r="E74" i="2" s="1"/>
  <c r="D73" i="2"/>
  <c r="F73" i="2" s="1"/>
  <c r="C73" i="2"/>
  <c r="E73" i="2" s="1"/>
  <c r="D72" i="2"/>
  <c r="F72" i="2" s="1"/>
  <c r="C72" i="2"/>
  <c r="E72" i="2" s="1"/>
  <c r="D71" i="2"/>
  <c r="F71" i="2" s="1"/>
  <c r="C71" i="2"/>
  <c r="E71" i="2" s="1"/>
  <c r="D70" i="2"/>
  <c r="F70" i="2" s="1"/>
  <c r="C70" i="2"/>
  <c r="E70" i="2" s="1"/>
  <c r="D69" i="2"/>
  <c r="F69" i="2" s="1"/>
  <c r="C69" i="2"/>
  <c r="E69" i="2" s="1"/>
  <c r="D68" i="2"/>
  <c r="F68" i="2" s="1"/>
  <c r="C68" i="2"/>
  <c r="E68" i="2" s="1"/>
  <c r="D67" i="2"/>
  <c r="F67" i="2" s="1"/>
  <c r="C67" i="2"/>
  <c r="E67" i="2" s="1"/>
  <c r="D66" i="2"/>
  <c r="F66" i="2" s="1"/>
  <c r="C66" i="2"/>
  <c r="E66" i="2" s="1"/>
  <c r="D65" i="2"/>
  <c r="F65" i="2" s="1"/>
  <c r="C65" i="2"/>
  <c r="E65" i="2" s="1"/>
  <c r="D64" i="2"/>
  <c r="F64" i="2" s="1"/>
  <c r="C64" i="2"/>
  <c r="E64" i="2" s="1"/>
  <c r="D63" i="2"/>
  <c r="F63" i="2" s="1"/>
  <c r="C63" i="2"/>
  <c r="E63" i="2" s="1"/>
  <c r="D62" i="2"/>
  <c r="F62" i="2" s="1"/>
  <c r="C62" i="2"/>
  <c r="E62" i="2" s="1"/>
  <c r="D61" i="2"/>
  <c r="F61" i="2" s="1"/>
  <c r="C61" i="2"/>
  <c r="E61" i="2" s="1"/>
  <c r="D60" i="2"/>
  <c r="F60" i="2" s="1"/>
  <c r="C60" i="2"/>
  <c r="E60" i="2" s="1"/>
  <c r="D59" i="2"/>
  <c r="F59" i="2" s="1"/>
  <c r="C59" i="2"/>
  <c r="E59" i="2" s="1"/>
  <c r="D58" i="2"/>
  <c r="F58" i="2" s="1"/>
  <c r="C58" i="2"/>
  <c r="E58" i="2" s="1"/>
  <c r="D57" i="2"/>
  <c r="F57" i="2" s="1"/>
  <c r="C57" i="2"/>
  <c r="E57" i="2" s="1"/>
  <c r="D56" i="2"/>
  <c r="F56" i="2" s="1"/>
  <c r="C56" i="2"/>
  <c r="E56" i="2" s="1"/>
  <c r="D55" i="2"/>
  <c r="F55" i="2" s="1"/>
  <c r="C55" i="2"/>
  <c r="E55" i="2" s="1"/>
  <c r="D54" i="2"/>
  <c r="F54" i="2" s="1"/>
  <c r="C54" i="2"/>
  <c r="E54" i="2" s="1"/>
  <c r="D53" i="2"/>
  <c r="F53" i="2" s="1"/>
  <c r="C53" i="2"/>
  <c r="E53" i="2" s="1"/>
  <c r="D52" i="2"/>
  <c r="F52" i="2" s="1"/>
  <c r="C52" i="2"/>
  <c r="E52" i="2" s="1"/>
  <c r="D51" i="2"/>
  <c r="F51" i="2" s="1"/>
  <c r="C51" i="2"/>
  <c r="E51" i="2" s="1"/>
  <c r="D50" i="2"/>
  <c r="F50" i="2" s="1"/>
  <c r="C50" i="2"/>
  <c r="E50" i="2" s="1"/>
  <c r="D49" i="2"/>
  <c r="F49" i="2" s="1"/>
  <c r="C49" i="2"/>
  <c r="E49" i="2" s="1"/>
  <c r="D48" i="2"/>
  <c r="F48" i="2" s="1"/>
  <c r="C48" i="2"/>
  <c r="E48" i="2" s="1"/>
  <c r="D47" i="2"/>
  <c r="F47" i="2" s="1"/>
  <c r="C47" i="2"/>
  <c r="E47" i="2" s="1"/>
  <c r="D46" i="2"/>
  <c r="F46" i="2" s="1"/>
  <c r="C46" i="2"/>
  <c r="E46" i="2" s="1"/>
  <c r="D45" i="2"/>
  <c r="F45" i="2" s="1"/>
  <c r="C45" i="2"/>
  <c r="E45" i="2" s="1"/>
  <c r="D44" i="2"/>
  <c r="F44" i="2" s="1"/>
  <c r="C44" i="2"/>
  <c r="E44" i="2" s="1"/>
  <c r="D43" i="2"/>
  <c r="F43" i="2" s="1"/>
  <c r="C43" i="2"/>
  <c r="E43" i="2" s="1"/>
  <c r="D42" i="2"/>
  <c r="F42" i="2" s="1"/>
  <c r="C42" i="2"/>
  <c r="E42" i="2" s="1"/>
  <c r="D41" i="2"/>
  <c r="F41" i="2" s="1"/>
  <c r="C41" i="2"/>
  <c r="E41" i="2" s="1"/>
  <c r="D40" i="2"/>
  <c r="F40" i="2" s="1"/>
  <c r="C40" i="2"/>
  <c r="E40" i="2" s="1"/>
  <c r="D39" i="2"/>
  <c r="F39" i="2" s="1"/>
  <c r="C39" i="2"/>
  <c r="E39" i="2" s="1"/>
  <c r="D38" i="2"/>
  <c r="F38" i="2" s="1"/>
  <c r="C38" i="2"/>
  <c r="E38" i="2" s="1"/>
  <c r="D37" i="2"/>
  <c r="F37" i="2" s="1"/>
  <c r="C37" i="2"/>
  <c r="E37" i="2" s="1"/>
  <c r="D36" i="2"/>
  <c r="F36" i="2" s="1"/>
  <c r="C36" i="2"/>
  <c r="E36" i="2" s="1"/>
  <c r="D35" i="2"/>
  <c r="F35" i="2" s="1"/>
  <c r="C35" i="2"/>
  <c r="E35" i="2" s="1"/>
  <c r="D34" i="2"/>
  <c r="F34" i="2" s="1"/>
  <c r="C34" i="2"/>
  <c r="E34" i="2" s="1"/>
  <c r="D33" i="2"/>
  <c r="F33" i="2" s="1"/>
  <c r="C33" i="2"/>
  <c r="E33" i="2" s="1"/>
  <c r="D32" i="2"/>
  <c r="F32" i="2" s="1"/>
  <c r="C32" i="2"/>
  <c r="E32" i="2" s="1"/>
  <c r="D31" i="2"/>
  <c r="F31" i="2" s="1"/>
  <c r="C31" i="2"/>
  <c r="E31" i="2" s="1"/>
  <c r="D30" i="2"/>
  <c r="F30" i="2" s="1"/>
  <c r="C30" i="2"/>
  <c r="E30" i="2" s="1"/>
  <c r="D29" i="2"/>
  <c r="F29" i="2" s="1"/>
  <c r="C29" i="2"/>
  <c r="E29" i="2" s="1"/>
  <c r="D28" i="2"/>
  <c r="F28" i="2" s="1"/>
  <c r="C28" i="2"/>
  <c r="E28" i="2" s="1"/>
  <c r="D27" i="2"/>
  <c r="F27" i="2" s="1"/>
  <c r="D26" i="2"/>
  <c r="F26" i="2" s="1"/>
  <c r="C26" i="2"/>
  <c r="E26" i="2" s="1"/>
  <c r="D25" i="2"/>
  <c r="F25" i="2" s="1"/>
  <c r="C25" i="2"/>
  <c r="E25" i="2" s="1"/>
  <c r="D24" i="2"/>
  <c r="F24" i="2" s="1"/>
  <c r="C24" i="2"/>
  <c r="E24" i="2" s="1"/>
  <c r="D23" i="2"/>
  <c r="F23" i="2" s="1"/>
  <c r="C23" i="2"/>
  <c r="E23" i="2" s="1"/>
  <c r="D22" i="2"/>
  <c r="F22" i="2" s="1"/>
  <c r="C22" i="2"/>
  <c r="E22" i="2" s="1"/>
  <c r="D21" i="2"/>
  <c r="F21" i="2" s="1"/>
  <c r="C21" i="2"/>
  <c r="E21" i="2" s="1"/>
  <c r="D20" i="2"/>
  <c r="F20" i="2" s="1"/>
  <c r="C20" i="2"/>
  <c r="E20" i="2" s="1"/>
  <c r="D19" i="2"/>
  <c r="F19" i="2" s="1"/>
  <c r="C19" i="2"/>
  <c r="E19" i="2" s="1"/>
  <c r="D18" i="2"/>
  <c r="F18" i="2" s="1"/>
  <c r="C18" i="2"/>
  <c r="E18" i="2" s="1"/>
  <c r="D17" i="2"/>
  <c r="F17" i="2" s="1"/>
  <c r="C17" i="2"/>
  <c r="E17" i="2" s="1"/>
  <c r="D16" i="2"/>
  <c r="F16" i="2" s="1"/>
  <c r="C16" i="2"/>
  <c r="E16" i="2" s="1"/>
  <c r="D15" i="2"/>
  <c r="F15" i="2" s="1"/>
  <c r="C15" i="2"/>
  <c r="E15" i="2" s="1"/>
  <c r="D14" i="2"/>
  <c r="F14" i="2" s="1"/>
  <c r="C14" i="2"/>
  <c r="E14" i="2" s="1"/>
  <c r="D13" i="2"/>
  <c r="F13" i="2" s="1"/>
  <c r="C13" i="2"/>
  <c r="E13" i="2" s="1"/>
  <c r="D12" i="2"/>
  <c r="F12" i="2" s="1"/>
  <c r="C12" i="2"/>
  <c r="E12" i="2" s="1"/>
  <c r="D11" i="2"/>
  <c r="F11" i="2" s="1"/>
  <c r="C11" i="2"/>
  <c r="E11" i="2" s="1"/>
  <c r="D10" i="2"/>
  <c r="F10" i="2" s="1"/>
  <c r="C10" i="2"/>
  <c r="E10" i="2" s="1"/>
  <c r="D9" i="2"/>
  <c r="F9" i="2" s="1"/>
  <c r="C9" i="2"/>
  <c r="E9" i="2" s="1"/>
  <c r="D8" i="2"/>
  <c r="F8" i="2" s="1"/>
  <c r="C8" i="2"/>
  <c r="E8" i="2" s="1"/>
  <c r="D7" i="2"/>
  <c r="F7" i="2" s="1"/>
  <c r="C7" i="2"/>
  <c r="E7" i="2" s="1"/>
  <c r="D6" i="2"/>
  <c r="F6" i="2" s="1"/>
  <c r="C6" i="2"/>
  <c r="E6" i="2" s="1"/>
  <c r="D5" i="2"/>
  <c r="F5" i="2" s="1"/>
  <c r="C5" i="2"/>
  <c r="E5" i="2" s="1"/>
  <c r="D4" i="2"/>
  <c r="F4" i="2" s="1"/>
  <c r="C4" i="2"/>
  <c r="E4" i="2" s="1"/>
  <c r="D3" i="2"/>
  <c r="F3" i="2" s="1"/>
  <c r="C3" i="2"/>
  <c r="E3" i="2" s="1"/>
  <c r="D2" i="2"/>
  <c r="F2" i="2" s="1"/>
  <c r="V43" i="10" l="1"/>
  <c r="AC43" i="10"/>
  <c r="N43" i="10"/>
  <c r="Y43" i="10"/>
  <c r="Q43" i="10"/>
  <c r="T43" i="10"/>
  <c r="M43" i="10"/>
  <c r="M44" i="10" s="1"/>
  <c r="Z43" i="10"/>
  <c r="R43" i="10"/>
  <c r="R44" i="10" s="1"/>
  <c r="U43" i="10"/>
  <c r="L43" i="10"/>
  <c r="L44" i="10" s="1"/>
  <c r="B44" i="10"/>
  <c r="X43" i="10"/>
  <c r="X44" i="10" s="1"/>
  <c r="AA43" i="10"/>
  <c r="AA44" i="10" s="1"/>
  <c r="D44" i="10"/>
  <c r="U44" i="10"/>
  <c r="G44" i="10"/>
  <c r="H44" i="10"/>
  <c r="P44" i="10"/>
  <c r="Z44" i="10"/>
  <c r="J44" i="10"/>
  <c r="C44" i="10"/>
  <c r="K44" i="10"/>
  <c r="S44" i="10"/>
  <c r="AC44" i="10"/>
  <c r="F44" i="10"/>
  <c r="N44" i="10"/>
  <c r="V44" i="10"/>
  <c r="I44" i="10"/>
  <c r="Q44" i="10"/>
  <c r="Y44" i="10"/>
  <c r="O44" i="10"/>
  <c r="W44" i="10"/>
  <c r="T44" i="10"/>
  <c r="AB4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tc={9FBB07E1-6DDA-45FD-B1A0-276738A13188}</author>
  </authors>
  <commentList>
    <comment ref="B41" authorId="0" shapeId="0" xr:uid="{9FBB07E1-6DDA-45FD-B1A0-276738A1318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ok, we're currently excluding additional coal ret</t>
      </text>
    </comment>
  </commentList>
</comments>
</file>

<file path=xl/sharedStrings.xml><?xml version="1.0" encoding="utf-8"?>
<sst xmlns="http://schemas.openxmlformats.org/spreadsheetml/2006/main" count="2014" uniqueCount="609">
  <si>
    <t>Policy</t>
  </si>
  <si>
    <t>Policy Group</t>
  </si>
  <si>
    <t>Sector Group</t>
  </si>
  <si>
    <t>Sector</t>
  </si>
  <si>
    <t xml:space="preserve">Additional Minimum Required EV Sales Percentage[passenger,LDVs] </t>
  </si>
  <si>
    <t xml:space="preserve">Additional Minimum Required EV Sales Percentage[passenger,HDVs] </t>
  </si>
  <si>
    <t xml:space="preserve">Additional Minimum Required EV Sales Percentage[passenger,motorbikes] </t>
  </si>
  <si>
    <t xml:space="preserve">Additional Minimum Required EV Sales Percentage[freight,LDVs] </t>
  </si>
  <si>
    <t xml:space="preserve">Additional Minimum Required EV Sales Percentage[freight,HDVs] </t>
  </si>
  <si>
    <t xml:space="preserve">Annual Additional Capacity Retired due to Early Retirement Policy[hard coal es] </t>
  </si>
  <si>
    <t xml:space="preserve">Annual Additional Capacity Retired due to Early Retirement Policy[lignite es] </t>
  </si>
  <si>
    <t xml:space="preserve">Boolean Ban New Power Plants[hard coal es] </t>
  </si>
  <si>
    <t xml:space="preserve">Boolean Ban New Power Plants[natural gas nonpeaker es] </t>
  </si>
  <si>
    <t xml:space="preserve">Boolean Ban New Power Plants[lignite es] </t>
  </si>
  <si>
    <t xml:space="preserve">Boolean Use Non BAU Mandated Capacity Construction Schedule[natural gas nonpeaker es] </t>
  </si>
  <si>
    <t xml:space="preserve">Electricity Sector Fraction of Potential Additional CCS Achieved[petroleum es] </t>
  </si>
  <si>
    <t xml:space="preserve">Electricity Sector Fraction of Potential Additional CCS Achieved[natural gas peaker es] </t>
  </si>
  <si>
    <t xml:space="preserve">Fraction of Additional Demand Response Potential Achieved </t>
  </si>
  <si>
    <t xml:space="preserve">Fraction of Additional Grid Battery Storage Potential Achieved </t>
  </si>
  <si>
    <t xml:space="preserve">Fraction of Afforestation and Reforestation Achieved </t>
  </si>
  <si>
    <t xml:space="preserve">Fraction of Cement Measures Achieved </t>
  </si>
  <si>
    <t xml:space="preserve">Fraction of Cropland and Rice Measures Achieved </t>
  </si>
  <si>
    <t xml:space="preserve">Fraction of F Gas Destruction Achieved </t>
  </si>
  <si>
    <t xml:space="preserve">Fraction of F Gas Substitution Achieved </t>
  </si>
  <si>
    <t xml:space="preserve">Fraction of Hydrogen Production Pathways Shifted </t>
  </si>
  <si>
    <t xml:space="preserve">Fraction of Improved Forest Management Achieved </t>
  </si>
  <si>
    <t xml:space="preserve">Fraction of Industrial Fuel Use Shifted to Other Fuels[cement and other carbonates,hard coal if] </t>
  </si>
  <si>
    <t xml:space="preserve">Fraction of Industrial Fuel Use Shifted to Other Fuels[cement and other carbonates,natural gas if] </t>
  </si>
  <si>
    <t xml:space="preserve">Fraction of Industrial Fuel Use Shifted to Other Fuels[cement and other carbonates,petroleum diesel if] </t>
  </si>
  <si>
    <t xml:space="preserve">Fraction of Industrial Fuel Use Shifted to Other Fuels[cement and other carbonates,heavy or residual fuel oil if] </t>
  </si>
  <si>
    <t xml:space="preserve">Fraction of Industrial Fuel Use Shifted to Other Fuels[cement and other carbonates,LPG propane or butane if] </t>
  </si>
  <si>
    <t xml:space="preserve">Fraction of Industrial Fuel Use Shifted to Other Fuels[natural gas and petroleum systems,hard coal if] </t>
  </si>
  <si>
    <t xml:space="preserve">Fraction of Industrial Fuel Use Shifted to Other Fuels[natural gas and petroleum systems,natural gas if] </t>
  </si>
  <si>
    <t xml:space="preserve">Fraction of Industrial Fuel Use Shifted to Other Fuels[natural gas and petroleum systems,biomass if] </t>
  </si>
  <si>
    <t xml:space="preserve">Fraction of Industrial Fuel Use Shifted to Other Fuels[natural gas and petroleum systems,crude oil if] </t>
  </si>
  <si>
    <t xml:space="preserve">Fraction of Industrial Fuel Use Shifted to Other Fuels[iron and steel,hard coal if] </t>
  </si>
  <si>
    <t xml:space="preserve">Fraction of Industrial Fuel Use Shifted to Other Fuels[iron and steel,natural gas if] </t>
  </si>
  <si>
    <t xml:space="preserve">Fraction of Industrial Fuel Use Shifted to Other Fuels[iron and steel,petroleum diesel if] </t>
  </si>
  <si>
    <t xml:space="preserve">Fraction of Industrial Fuel Use Shifted to Other Fuels[iron and steel,heavy or residual fuel oil if] </t>
  </si>
  <si>
    <t xml:space="preserve">Fraction of Industrial Fuel Use Shifted to Other Fuels[iron and steel,LPG propane or butane if] </t>
  </si>
  <si>
    <t xml:space="preserve">Fraction of Industrial Fuel Use Shifted to Other Fuels[chemicals,hard coal if] </t>
  </si>
  <si>
    <t xml:space="preserve">Fraction of Industrial Fuel Use Shifted to Other Fuels[chemicals,natural gas if] </t>
  </si>
  <si>
    <t xml:space="preserve">Fraction of Industrial Fuel Use Shifted to Other Fuels[chemicals,petroleum diesel if] </t>
  </si>
  <si>
    <t xml:space="preserve">Fraction of Industrial Fuel Use Shifted to Other Fuels[chemicals,heavy or residual fuel oil if] </t>
  </si>
  <si>
    <t xml:space="preserve">Fraction of Industrial Fuel Use Shifted to Other Fuels[chemicals,LPG propane or butane if] </t>
  </si>
  <si>
    <t xml:space="preserve">Fraction of Industrial Fuel Use Shifted to Other Fuels[coal mining,hard coal if] </t>
  </si>
  <si>
    <t xml:space="preserve">Fraction of Industrial Fuel Use Shifted to Other Fuels[coal mining,natural gas if] </t>
  </si>
  <si>
    <t xml:space="preserve">Fraction of Industrial Fuel Use Shifted to Other Fuels[coal mining,petroleum diesel if] </t>
  </si>
  <si>
    <t xml:space="preserve">Fraction of Industrial Fuel Use Shifted to Other Fuels[coal mining,heavy or residual fuel oil if] </t>
  </si>
  <si>
    <t xml:space="preserve">Fraction of Industrial Fuel Use Shifted to Other Fuels[agriculture,natural gas if] </t>
  </si>
  <si>
    <t xml:space="preserve">Fraction of Industrial Fuel Use Shifted to Other Fuels[agriculture,petroleum diesel if] </t>
  </si>
  <si>
    <t xml:space="preserve">Fraction of Industrial Fuel Use Shifted to Other Fuels[agriculture,heavy or residual fuel oil if] </t>
  </si>
  <si>
    <t xml:space="preserve">Fraction of Industrial Fuel Use Shifted to Other Fuels[agriculture,LPG propane or butane if] </t>
  </si>
  <si>
    <t xml:space="preserve">Fraction of Industrial Fuel Use Shifted to Other Fuels[other industries,hard coal if] </t>
  </si>
  <si>
    <t xml:space="preserve">Fraction of Industrial Fuel Use Shifted to Other Fuels[other industries,natural gas if] </t>
  </si>
  <si>
    <t xml:space="preserve">Fraction of Industrial Fuel Use Shifted to Other Fuels[other industries,petroleum diesel if] </t>
  </si>
  <si>
    <t xml:space="preserve">Fraction of Industrial Fuel Use Shifted to Other Fuels[other industries,heavy or residual fuel oil if] </t>
  </si>
  <si>
    <t xml:space="preserve">Fraction of Industrial Fuel Use Shifted to Other Fuels[other industries,LPG propane or butane if] </t>
  </si>
  <si>
    <t xml:space="preserve">Fraction of Livestock Measures Achieved </t>
  </si>
  <si>
    <t xml:space="preserve">Fraction of Methane Capture Opportunities Achieved[natural gas and petroleum systems] </t>
  </si>
  <si>
    <t xml:space="preserve">Fraction of Methane Capture Opportunities Achieved[coal mining] </t>
  </si>
  <si>
    <t xml:space="preserve">Fraction of Methane Capture Opportunities Achieved[waste management] </t>
  </si>
  <si>
    <t xml:space="preserve">Fraction of Methane Destruction Opportunities Achieved[natural gas and petroleum systems] </t>
  </si>
  <si>
    <t xml:space="preserve">Fraction of Methane Destruction Opportunities Achieved[coal mining] </t>
  </si>
  <si>
    <t xml:space="preserve">Fraction of Methane Destruction Opportunities Achieved[waste management] </t>
  </si>
  <si>
    <t xml:space="preserve">Fraction of New Bldg Components Shifted to Other Fuels[heating,urban residential] </t>
  </si>
  <si>
    <t xml:space="preserve">Fraction of New Bldg Components Shifted to Other Fuels[heating,rural residential] </t>
  </si>
  <si>
    <t xml:space="preserve">Fraction of New Bldg Components Shifted to Other Fuels[heating,commercial] </t>
  </si>
  <si>
    <t xml:space="preserve">Fraction of New Bldg Components Shifted to Other Fuels[appliances,urban residential] </t>
  </si>
  <si>
    <t xml:space="preserve">Fraction of New Bldg Components Shifted to Other Fuels[appliances,rural residential] </t>
  </si>
  <si>
    <t xml:space="preserve">Fraction of New Bldg Components Shifted to Other Fuels[appliances,commercial] </t>
  </si>
  <si>
    <t xml:space="preserve">Fraction of New Bldg Components Shifted to Other Fuels[other component,urban residential] </t>
  </si>
  <si>
    <t xml:space="preserve">Fraction of New Bldg Components Shifted to Other Fuels[other component,rural residential] </t>
  </si>
  <si>
    <t xml:space="preserve">Fraction of New Bldg Components Shifted to Other Fuels[other component,commercial] </t>
  </si>
  <si>
    <t xml:space="preserve">Industry Sector Fraction of Potential Additional CCS Achieved[cement and other carbonates,process emissions] </t>
  </si>
  <si>
    <t xml:space="preserve">Industry Sector Fraction of Potential Additional CCS Achieved[natural gas and petroleum systems,process emissions] </t>
  </si>
  <si>
    <t xml:space="preserve">Industry Sector Fraction of Potential Additional CCS Achieved[iron and steel,process emissions] </t>
  </si>
  <si>
    <t xml:space="preserve">Industry Sector Fraction of Potential Additional CCS Achieved[chemicals,process emissions] </t>
  </si>
  <si>
    <t xml:space="preserve">Industry Sector Fraction of Potential Additional CCS Achieved[other industries,process emissions] </t>
  </si>
  <si>
    <t xml:space="preserve">Perc Subsidy for Elec Capacity Construction[solar PV es] </t>
  </si>
  <si>
    <t xml:space="preserve">Perc Subsidy for Elec Capacity Construction[offshore wind es] </t>
  </si>
  <si>
    <t xml:space="preserve">Percent of Travel Demand Shifted to Other Modes or Eliminated[passenger,LDVs] </t>
  </si>
  <si>
    <t xml:space="preserve">Percent of Travel Demand Shifted to Other Modes or Eliminated[freight,HDVs] </t>
  </si>
  <si>
    <t xml:space="preserve">Percent Reduction in Nonenergy Nonagriculture Industry Product Demand[cement and other carbonates] </t>
  </si>
  <si>
    <t xml:space="preserve">Percent Reduction in Nonenergy Nonagriculture Industry Product Demand[iron and steel] </t>
  </si>
  <si>
    <t xml:space="preserve">Percentage Additional Improvement of Fuel Economy Std[passenger,LDVs] </t>
  </si>
  <si>
    <t xml:space="preserve">Percentage Additional Improvement of Fuel Economy Std[passenger,HDVs] </t>
  </si>
  <si>
    <t xml:space="preserve">Percentage Additional Improvement of Fuel Economy Std[passenger,aircraft] </t>
  </si>
  <si>
    <t xml:space="preserve">Percentage Additional Improvement of Fuel Economy Std[passenger,rail] </t>
  </si>
  <si>
    <t xml:space="preserve">Percentage Additional Improvement of Fuel Economy Std[freight,LDVs] </t>
  </si>
  <si>
    <t xml:space="preserve">Percentage Additional Improvement of Fuel Economy Std[freight,HDVs] </t>
  </si>
  <si>
    <t xml:space="preserve">Percentage Additional Improvement of Fuel Economy Std[freight,aircraft] </t>
  </si>
  <si>
    <t xml:space="preserve">Percentage Additional Improvement of Fuel Economy Std[freight,rail] </t>
  </si>
  <si>
    <t xml:space="preserve">Percentage Additional Improvement of Fuel Economy Std[freight,ships] </t>
  </si>
  <si>
    <t xml:space="preserve">Percentage Improvement in Eqpt Efficiency Standards above BAU[cement and other carbonates,electricity if] </t>
  </si>
  <si>
    <t xml:space="preserve">Percentage Improvement in Eqpt Efficiency Standards above BAU[cement and other carbonates,hard coal if] </t>
  </si>
  <si>
    <t xml:space="preserve">Percentage Improvement in Eqpt Efficiency Standards above BAU[cement and other carbonates,natural gas if] </t>
  </si>
  <si>
    <t xml:space="preserve">Percentage Improvement in Eqpt Efficiency Standards above BAU[cement and other carbonates,biomass if] </t>
  </si>
  <si>
    <t xml:space="preserve">Percentage Improvement in Eqpt Efficiency Standards above BAU[cement and other carbonates,petroleum diesel if] </t>
  </si>
  <si>
    <t xml:space="preserve">Percentage Improvement in Eqpt Efficiency Standards above BAU[cement and other carbonates,heavy or residual fuel oil if] </t>
  </si>
  <si>
    <t xml:space="preserve">Percentage Improvement in Eqpt Efficiency Standards above BAU[cement and other carbonates,LPG propane or butane if] </t>
  </si>
  <si>
    <t xml:space="preserve">Percentage Improvement in Eqpt Efficiency Standards above BAU[natural gas and petroleum systems,electricity if] </t>
  </si>
  <si>
    <t xml:space="preserve">Percentage Improvement in Eqpt Efficiency Standards above BAU[natural gas and petroleum systems,hard coal if] </t>
  </si>
  <si>
    <t xml:space="preserve">Percentage Improvement in Eqpt Efficiency Standards above BAU[natural gas and petroleum systems,natural gas if] </t>
  </si>
  <si>
    <t xml:space="preserve">Percentage Improvement in Eqpt Efficiency Standards above BAU[natural gas and petroleum systems,biomass if] </t>
  </si>
  <si>
    <t xml:space="preserve">Percentage Improvement in Eqpt Efficiency Standards above BAU[iron and steel,electricity if] </t>
  </si>
  <si>
    <t xml:space="preserve">Percentage Improvement in Eqpt Efficiency Standards above BAU[iron and steel,hard coal if] </t>
  </si>
  <si>
    <t xml:space="preserve">Percentage Improvement in Eqpt Efficiency Standards above BAU[iron and steel,natural gas if] </t>
  </si>
  <si>
    <t xml:space="preserve">Percentage Improvement in Eqpt Efficiency Standards above BAU[iron and steel,petroleum diesel if] </t>
  </si>
  <si>
    <t xml:space="preserve">Percentage Improvement in Eqpt Efficiency Standards above BAU[iron and steel,heavy or residual fuel oil if] </t>
  </si>
  <si>
    <t xml:space="preserve">Percentage Improvement in Eqpt Efficiency Standards above BAU[iron and steel,LPG propane or butane if] </t>
  </si>
  <si>
    <t xml:space="preserve">Percentage Improvement in Eqpt Efficiency Standards above BAU[chemicals,electricity if] </t>
  </si>
  <si>
    <t xml:space="preserve">Percentage Improvement in Eqpt Efficiency Standards above BAU[chemicals,hard coal if] </t>
  </si>
  <si>
    <t xml:space="preserve">Percentage Improvement in Eqpt Efficiency Standards above BAU[chemicals,natural gas if] </t>
  </si>
  <si>
    <t xml:space="preserve">Percentage Improvement in Eqpt Efficiency Standards above BAU[chemicals,petroleum diesel if] </t>
  </si>
  <si>
    <t xml:space="preserve">Percentage Improvement in Eqpt Efficiency Standards above BAU[chemicals,heavy or residual fuel oil if] </t>
  </si>
  <si>
    <t xml:space="preserve">Percentage Improvement in Eqpt Efficiency Standards above BAU[chemicals,LPG propane or butane if] </t>
  </si>
  <si>
    <t xml:space="preserve">Percentage Improvement in Eqpt Efficiency Standards above BAU[coal mining,electricity if] </t>
  </si>
  <si>
    <t xml:space="preserve">Percentage Improvement in Eqpt Efficiency Standards above BAU[coal mining,hard coal if] </t>
  </si>
  <si>
    <t xml:space="preserve">Percentage Improvement in Eqpt Efficiency Standards above BAU[coal mining,natural gas if] </t>
  </si>
  <si>
    <t xml:space="preserve">Percentage Improvement in Eqpt Efficiency Standards above BAU[coal mining,petroleum diesel if] </t>
  </si>
  <si>
    <t xml:space="preserve">Percentage Improvement in Eqpt Efficiency Standards above BAU[coal mining,heavy or residual fuel oil if] </t>
  </si>
  <si>
    <t xml:space="preserve">Percentage Improvement in Eqpt Efficiency Standards above BAU[waste management,electricity if] </t>
  </si>
  <si>
    <t xml:space="preserve">Percentage Improvement in Eqpt Efficiency Standards above BAU[agriculture,electricity if] </t>
  </si>
  <si>
    <t xml:space="preserve">Percentage Improvement in Eqpt Efficiency Standards above BAU[agriculture,petroleum diesel if] </t>
  </si>
  <si>
    <t xml:space="preserve">Percentage Improvement in Eqpt Efficiency Standards above BAU[agriculture,heavy or residual fuel oil if] </t>
  </si>
  <si>
    <t xml:space="preserve">Percentage Improvement in Eqpt Efficiency Standards above BAU[agriculture,LPG propane or butane if] </t>
  </si>
  <si>
    <t xml:space="preserve">Percentage Improvement in Eqpt Efficiency Standards above BAU[other industries,electricity if] </t>
  </si>
  <si>
    <t xml:space="preserve">Percentage Improvement in Eqpt Efficiency Standards above BAU[other industries,hard coal if] </t>
  </si>
  <si>
    <t xml:space="preserve">Percentage Improvement in Eqpt Efficiency Standards above BAU[other industries,natural gas if] </t>
  </si>
  <si>
    <t xml:space="preserve">Percentage Improvement in Eqpt Efficiency Standards above BAU[other industries,petroleum diesel if] </t>
  </si>
  <si>
    <t xml:space="preserve">Percentage Improvement in Eqpt Efficiency Standards above BAU[other industries,heavy or residual fuel oil if] </t>
  </si>
  <si>
    <t xml:space="preserve">Percentage Increase in Transmission Capacity vs BAU </t>
  </si>
  <si>
    <t xml:space="preserve">Reduction in E Use Allowed by Component Eff Std[heating,urban residential] </t>
  </si>
  <si>
    <t xml:space="preserve">Reduction in E Use Allowed by Component Eff Std[heating,rural residential] </t>
  </si>
  <si>
    <t xml:space="preserve">Reduction in E Use Allowed by Component Eff Std[heating,commercial] </t>
  </si>
  <si>
    <t xml:space="preserve">Reduction in E Use Allowed by Component Eff Std[cooling and ventilation,urban residential] </t>
  </si>
  <si>
    <t xml:space="preserve">Reduction in E Use Allowed by Component Eff Std[cooling and ventilation,rural residential] </t>
  </si>
  <si>
    <t xml:space="preserve">Reduction in E Use Allowed by Component Eff Std[cooling and ventilation,commercial] </t>
  </si>
  <si>
    <t xml:space="preserve">Reduction in E Use Allowed by Component Eff Std[envelope,urban residential] </t>
  </si>
  <si>
    <t xml:space="preserve">Reduction in E Use Allowed by Component Eff Std[envelope,rural residential] </t>
  </si>
  <si>
    <t xml:space="preserve">Reduction in E Use Allowed by Component Eff Std[envelope,commercial] </t>
  </si>
  <si>
    <t xml:space="preserve">Reduction in E Use Allowed by Component Eff Std[lighting,urban residential] </t>
  </si>
  <si>
    <t xml:space="preserve">Reduction in E Use Allowed by Component Eff Std[lighting,rural residential] </t>
  </si>
  <si>
    <t xml:space="preserve">Reduction in E Use Allowed by Component Eff Std[lighting,commercial] </t>
  </si>
  <si>
    <t xml:space="preserve">Reduction in E Use Allowed by Component Eff Std[appliances,urban residential] </t>
  </si>
  <si>
    <t xml:space="preserve">Reduction in E Use Allowed by Component Eff Std[appliances,rural residential] </t>
  </si>
  <si>
    <t xml:space="preserve">Reduction in E Use Allowed by Component Eff Std[appliances,commercial] </t>
  </si>
  <si>
    <t xml:space="preserve">Reduction in E Use Allowed by Component Eff Std[other component,urban residential] </t>
  </si>
  <si>
    <t xml:space="preserve">Reduction in E Use Allowed by Component Eff Std[other component,rural residential] </t>
  </si>
  <si>
    <t xml:space="preserve">Reduction in E Use Allowed by Component Eff Std[other component,commercial] </t>
  </si>
  <si>
    <t xml:space="preserve">Renewable Portfolio Std Percentage </t>
  </si>
  <si>
    <t xml:space="preserve">Share of Preexisting Buildings Subject to Retrofitting[urban residential] </t>
  </si>
  <si>
    <t xml:space="preserve">Share of Preexisting Buildings Subject to Retrofitting[rural residential] </t>
  </si>
  <si>
    <t xml:space="preserve">Share of Preexisting Buildings Subject to Retrofitting[commercial] </t>
  </si>
  <si>
    <t xml:space="preserve">Subsidy for Elec Production by Fuel[onshore wind es] </t>
  </si>
  <si>
    <t>Electricity</t>
  </si>
  <si>
    <t>Power Sector Coal Regs</t>
  </si>
  <si>
    <t>Power Sector Gas Regs</t>
  </si>
  <si>
    <t>Electricity PTC/ITC</t>
  </si>
  <si>
    <t>Buildings</t>
  </si>
  <si>
    <t>Building Retrofitting</t>
  </si>
  <si>
    <t>100% Clean Electricity Standard</t>
  </si>
  <si>
    <t>Building Codes and Appliance Standards</t>
  </si>
  <si>
    <t>Grid Flexibility</t>
  </si>
  <si>
    <t>Industry Energy</t>
  </si>
  <si>
    <t>Industrial Energy Efficiency Standards</t>
  </si>
  <si>
    <t>Transportation</t>
  </si>
  <si>
    <t>Fuel Economy Standards</t>
  </si>
  <si>
    <t xml:space="preserve">Percentage Additional Improvement of Fuel Economy Std[passenger,ships] </t>
  </si>
  <si>
    <t>Material Efficiency</t>
  </si>
  <si>
    <t>Freight Logistics</t>
  </si>
  <si>
    <t>Passenger Mode Shifting</t>
  </si>
  <si>
    <t>Industry Non-CO2</t>
  </si>
  <si>
    <t>Industrial CCS</t>
  </si>
  <si>
    <t>Building Electrification</t>
  </si>
  <si>
    <t>Methane Capture and Destruction</t>
  </si>
  <si>
    <t>Agriculture</t>
  </si>
  <si>
    <t>Livestock Measures</t>
  </si>
  <si>
    <t>Industrial Electrification and Hydrogen</t>
  </si>
  <si>
    <t>Land</t>
  </si>
  <si>
    <t>Forest Management</t>
  </si>
  <si>
    <t>Hydrogen</t>
  </si>
  <si>
    <t>Hydrogen Electrolysis</t>
  </si>
  <si>
    <t>F-Gas Policies</t>
  </si>
  <si>
    <t xml:space="preserve">Fraction of F Gas Recovery Achieved </t>
  </si>
  <si>
    <t xml:space="preserve">Fraction of F Gas Inspct Maint Retrofit Achieved </t>
  </si>
  <si>
    <t>Cropland Measures</t>
  </si>
  <si>
    <t>Cement Clinker Substitution</t>
  </si>
  <si>
    <t>Afforestation and Reforestation</t>
  </si>
  <si>
    <t>California HDV Rules</t>
  </si>
  <si>
    <t>Passenger Car ZEV Sales Standard</t>
  </si>
  <si>
    <t xml:space="preserve">EV Charger Deployment </t>
  </si>
  <si>
    <t xml:space="preserve">Fraction of Industrial Fuel Use Shifted to Other Fuels[agriculture and forestry 01T03,electricity if] </t>
  </si>
  <si>
    <t xml:space="preserve">Fraction of Industrial Fuel Use Shifted to Other Fuels[coal mining 05,electricity if] </t>
  </si>
  <si>
    <t xml:space="preserve">Fraction of Industrial Fuel Use Shifted to Other Fuels[coal mining 05,hydrogen if] </t>
  </si>
  <si>
    <t xml:space="preserve">Fraction of Industrial Fuel Use Shifted to Other Fuels[oil and gas extraction 06,electricity if] </t>
  </si>
  <si>
    <t xml:space="preserve">Fraction of Industrial Fuel Use Shifted to Other Fuels[oil and gas extraction 06,hydrogen if] </t>
  </si>
  <si>
    <t xml:space="preserve">Fraction of Industrial Fuel Use Shifted to Other Fuels[other mining and quarrying 07T08,electricity if] </t>
  </si>
  <si>
    <t xml:space="preserve">Fraction of Industrial Fuel Use Shifted to Other Fuels[other mining and quarrying 07T08,hydrogen if] </t>
  </si>
  <si>
    <t xml:space="preserve">Fraction of Industrial Fuel Use Shifted to Other Fuels[food beverage and tobacco 10T12,electricity if] </t>
  </si>
  <si>
    <t xml:space="preserve">Fraction of Industrial Fuel Use Shifted to Other Fuels[food beverage and tobacco 10T12,hydrogen if] </t>
  </si>
  <si>
    <t xml:space="preserve">Fraction of Industrial Fuel Use Shifted to Other Fuels[textiles apparel and leather 13T15,electricity if] </t>
  </si>
  <si>
    <t xml:space="preserve">Fraction of Industrial Fuel Use Shifted to Other Fuels[textiles apparel and leather 13T15,hydrogen if] </t>
  </si>
  <si>
    <t xml:space="preserve">Fraction of Industrial Fuel Use Shifted to Other Fuels[wood products 16,electricity if] </t>
  </si>
  <si>
    <t xml:space="preserve">Fraction of Industrial Fuel Use Shifted to Other Fuels[wood products 16,hydrogen if] </t>
  </si>
  <si>
    <t xml:space="preserve">Fraction of Industrial Fuel Use Shifted to Other Fuels[pulp paper and printing 17T18,electricity if] </t>
  </si>
  <si>
    <t xml:space="preserve">Fraction of Industrial Fuel Use Shifted to Other Fuels[pulp paper and printing 17T18,hydrogen if] </t>
  </si>
  <si>
    <t xml:space="preserve">Fraction of Industrial Fuel Use Shifted to Other Fuels[refined petroleum and coke 19,electricity if] </t>
  </si>
  <si>
    <t xml:space="preserve">Fraction of Industrial Fuel Use Shifted to Other Fuels[refined petroleum and coke 19,hydrogen if] </t>
  </si>
  <si>
    <t xml:space="preserve">Fraction of Industrial Fuel Use Shifted to Other Fuels[chemicals 20,electricity if] </t>
  </si>
  <si>
    <t xml:space="preserve">Fraction of Industrial Fuel Use Shifted to Other Fuels[chemicals 20,hydrogen if] </t>
  </si>
  <si>
    <t xml:space="preserve">Fraction of Industrial Fuel Use Shifted to Other Fuels[rubber and plastic products 22,electricity if] </t>
  </si>
  <si>
    <t xml:space="preserve">Fraction of Industrial Fuel Use Shifted to Other Fuels[rubber and plastic products 22,hydrogen if] </t>
  </si>
  <si>
    <t xml:space="preserve">Fraction of Industrial Fuel Use Shifted to Other Fuels[glass and glass products 231,electricity if] </t>
  </si>
  <si>
    <t xml:space="preserve">Fraction of Industrial Fuel Use Shifted to Other Fuels[glass and glass products 231,hydrogen if] </t>
  </si>
  <si>
    <t xml:space="preserve">Fraction of Industrial Fuel Use Shifted to Other Fuels[cement and other nonmetallic minerals 239,electricity if] </t>
  </si>
  <si>
    <t xml:space="preserve">Fraction of Industrial Fuel Use Shifted to Other Fuels[cement and other nonmetallic minerals 239,hydrogen if] </t>
  </si>
  <si>
    <t xml:space="preserve">Fraction of Industrial Fuel Use Shifted to Other Fuels[iron and steel 241,electricity if] </t>
  </si>
  <si>
    <t xml:space="preserve">Fraction of Industrial Fuel Use Shifted to Other Fuels[iron and steel 241,hydrogen if] </t>
  </si>
  <si>
    <t xml:space="preserve">Fraction of Industrial Fuel Use Shifted to Other Fuels[other metals 242,electricity if] </t>
  </si>
  <si>
    <t xml:space="preserve">Fraction of Industrial Fuel Use Shifted to Other Fuels[other metals 242,hydrogen if] </t>
  </si>
  <si>
    <t xml:space="preserve">Fraction of Industrial Fuel Use Shifted to Other Fuels[metal products except machinery and vehicles 25,electricity if] </t>
  </si>
  <si>
    <t xml:space="preserve">Fraction of Industrial Fuel Use Shifted to Other Fuels[metal products except machinery and vehicles 25,hydrogen if] </t>
  </si>
  <si>
    <t xml:space="preserve">Fraction of Industrial Fuel Use Shifted to Other Fuels[computers and electronics 26,electricity if] </t>
  </si>
  <si>
    <t xml:space="preserve">Fraction of Industrial Fuel Use Shifted to Other Fuels[computers and electronics 26,hydrogen if] </t>
  </si>
  <si>
    <t xml:space="preserve">Fraction of Industrial Fuel Use Shifted to Other Fuels[appliances and electrical equipment 27,electricity if] </t>
  </si>
  <si>
    <t xml:space="preserve">Fraction of Industrial Fuel Use Shifted to Other Fuels[appliances and electrical equipment 27,hydrogen if] </t>
  </si>
  <si>
    <t xml:space="preserve">Fraction of Industrial Fuel Use Shifted to Other Fuels[other machinery 28,electricity if] </t>
  </si>
  <si>
    <t xml:space="preserve">Fraction of Industrial Fuel Use Shifted to Other Fuels[other machinery 28,hydrogen if] </t>
  </si>
  <si>
    <t xml:space="preserve">Fraction of Industrial Fuel Use Shifted to Other Fuels[road vehicles 29,electricity if] </t>
  </si>
  <si>
    <t xml:space="preserve">Fraction of Industrial Fuel Use Shifted to Other Fuels[road vehicles 29,hydrogen if] </t>
  </si>
  <si>
    <t xml:space="preserve">Fraction of Industrial Fuel Use Shifted to Other Fuels[nonroad vehicles 30,electricity if] </t>
  </si>
  <si>
    <t xml:space="preserve">Fraction of Industrial Fuel Use Shifted to Other Fuels[nonroad vehicles 30,hydrogen if] </t>
  </si>
  <si>
    <t xml:space="preserve">Fraction of Industrial Fuel Use Shifted to Other Fuels[other manufacturing 31T33,electricity if] </t>
  </si>
  <si>
    <t xml:space="preserve">Fraction of Industrial Fuel Use Shifted to Other Fuels[other manufacturing 31T33,hydrogen if] </t>
  </si>
  <si>
    <t xml:space="preserve">Fraction of Industrial Fuel Use Shifted to Other Fuels[energy pipelines and gas processing 352T353,electricity if] </t>
  </si>
  <si>
    <t xml:space="preserve">Fraction of Industrial Fuel Use Shifted to Other Fuels[construction 41T43,electricity if] </t>
  </si>
  <si>
    <t xml:space="preserve">Fraction of Methane Capture Opportunities Achieved[coal mining 05] </t>
  </si>
  <si>
    <t xml:space="preserve">Fraction of Methane Capture Opportunities Achieved[oil and gas extraction 06] </t>
  </si>
  <si>
    <t xml:space="preserve">Fraction of Methane Capture Opportunities Achieved[energy pipelines and gas processing 352T353] </t>
  </si>
  <si>
    <t xml:space="preserve">Fraction of Methane Capture Opportunities Achieved[water and waste 36T39] </t>
  </si>
  <si>
    <t xml:space="preserve">Fraction of Methane Destruction Opportunities Achieved[coal mining 05] </t>
  </si>
  <si>
    <t xml:space="preserve">Fraction of Methane Destruction Opportunities Achieved[oil and gas extraction 06] </t>
  </si>
  <si>
    <t xml:space="preserve">Fraction of Methane Destruction Opportunities Achieved[energy pipelines and gas processing 352T353] </t>
  </si>
  <si>
    <t xml:space="preserve">Fraction of Methane Destruction Opportunities Achieved[water and waste 36T39] </t>
  </si>
  <si>
    <t xml:space="preserve">Industry Sector Fraction of Potential Additional CCS Achieved[chemicals 20,process emissions] </t>
  </si>
  <si>
    <t xml:space="preserve">Industry Sector Fraction of Potential Additional CCS Achieved[cement and other nonmetallic minerals 239,process emissions] </t>
  </si>
  <si>
    <t xml:space="preserve">Industry Sector Fraction of Potential Additional CCS Achieved[iron and steel 241,process emissions] </t>
  </si>
  <si>
    <t xml:space="preserve">Percent Reduction in Nonenergy Nonagriculture Industry Product Demand[cement and other nonmetallic minerals 239] </t>
  </si>
  <si>
    <t xml:space="preserve">Percent Reduction in Nonenergy Nonagriculture Industry Product Demand[iron and steel 241] </t>
  </si>
  <si>
    <t xml:space="preserve">Percentage Improvement in Eqpt Efficiency Standards above BAU[agriculture and forestry 01T03,electricity if] </t>
  </si>
  <si>
    <t xml:space="preserve">Percentage Improvement in Eqpt Efficiency Standards above BAU[agriculture and forestry 01T03,natural gas if] </t>
  </si>
  <si>
    <t xml:space="preserve">Percentage Improvement in Eqpt Efficiency Standards above BAU[agriculture and forestry 01T03,petroleum diesel if] </t>
  </si>
  <si>
    <t xml:space="preserve">Percentage Improvement in Eqpt Efficiency Standards above BAU[agriculture and forestry 01T03,heavy or residual fuel oil if] </t>
  </si>
  <si>
    <t xml:space="preserve">Percentage Improvement in Eqpt Efficiency Standards above BAU[agriculture and forestry 01T03,LPG propane or butane if] </t>
  </si>
  <si>
    <t xml:space="preserve">Percentage Improvement in Eqpt Efficiency Standards above BAU[coal mining 05,electricity if] </t>
  </si>
  <si>
    <t xml:space="preserve">Percentage Improvement in Eqpt Efficiency Standards above BAU[coal mining 05,hard coal if] </t>
  </si>
  <si>
    <t xml:space="preserve">Percentage Improvement in Eqpt Efficiency Standards above BAU[coal mining 05,natural gas if] </t>
  </si>
  <si>
    <t xml:space="preserve">Percentage Improvement in Eqpt Efficiency Standards above BAU[coal mining 05,petroleum diesel if] </t>
  </si>
  <si>
    <t xml:space="preserve">Percentage Improvement in Eqpt Efficiency Standards above BAU[coal mining 05,heavy or residual fuel oil if] </t>
  </si>
  <si>
    <t xml:space="preserve">Percentage Improvement in Eqpt Efficiency Standards above BAU[oil and gas extraction 06,electricity if] </t>
  </si>
  <si>
    <t xml:space="preserve">Percentage Improvement in Eqpt Efficiency Standards above BAU[oil and gas extraction 06,natural gas if] </t>
  </si>
  <si>
    <t xml:space="preserve">Percentage Improvement in Eqpt Efficiency Standards above BAU[oil and gas extraction 06,petroleum diesel if] </t>
  </si>
  <si>
    <t xml:space="preserve">Percentage Improvement in Eqpt Efficiency Standards above BAU[oil and gas extraction 06,heavy or residual fuel oil if] </t>
  </si>
  <si>
    <t xml:space="preserve">Percentage Improvement in Eqpt Efficiency Standards above BAU[other mining and quarrying 07T08,electricity if] </t>
  </si>
  <si>
    <t xml:space="preserve">Percentage Improvement in Eqpt Efficiency Standards above BAU[other mining and quarrying 07T08,natural gas if] </t>
  </si>
  <si>
    <t xml:space="preserve">Percentage Improvement in Eqpt Efficiency Standards above BAU[other mining and quarrying 07T08,petroleum diesel if] </t>
  </si>
  <si>
    <t xml:space="preserve">Percentage Improvement in Eqpt Efficiency Standards above BAU[other mining and quarrying 07T08,heavy or residual fuel oil if] </t>
  </si>
  <si>
    <t xml:space="preserve">Percentage Improvement in Eqpt Efficiency Standards above BAU[food beverage and tobacco 10T12,electricity if] </t>
  </si>
  <si>
    <t xml:space="preserve">Percentage Improvement in Eqpt Efficiency Standards above BAU[food beverage and tobacco 10T12,hard coal if] </t>
  </si>
  <si>
    <t xml:space="preserve">Percentage Improvement in Eqpt Efficiency Standards above BAU[food beverage and tobacco 10T12,natural gas if] </t>
  </si>
  <si>
    <t xml:space="preserve">Percentage Improvement in Eqpt Efficiency Standards above BAU[food beverage and tobacco 10T12,petroleum diesel if] </t>
  </si>
  <si>
    <t xml:space="preserve">Percentage Improvement in Eqpt Efficiency Standards above BAU[food beverage and tobacco 10T12,heavy or residual fuel oil if] </t>
  </si>
  <si>
    <t xml:space="preserve">Percentage Improvement in Eqpt Efficiency Standards above BAU[food beverage and tobacco 10T12,LPG propane or butane if] </t>
  </si>
  <si>
    <t xml:space="preserve">Percentage Improvement in Eqpt Efficiency Standards above BAU[textiles apparel and leather 13T15,electricity if] </t>
  </si>
  <si>
    <t xml:space="preserve">Percentage Improvement in Eqpt Efficiency Standards above BAU[textiles apparel and leather 13T15,hard coal if] </t>
  </si>
  <si>
    <t xml:space="preserve">Percentage Improvement in Eqpt Efficiency Standards above BAU[textiles apparel and leather 13T15,natural gas if] </t>
  </si>
  <si>
    <t xml:space="preserve">Percentage Improvement in Eqpt Efficiency Standards above BAU[textiles apparel and leather 13T15,petroleum diesel if] </t>
  </si>
  <si>
    <t xml:space="preserve">Percentage Improvement in Eqpt Efficiency Standards above BAU[textiles apparel and leather 13T15,heavy or residual fuel oil if] </t>
  </si>
  <si>
    <t xml:space="preserve">Percentage Improvement in Eqpt Efficiency Standards above BAU[textiles apparel and leather 13T15,LPG propane or butane if] </t>
  </si>
  <si>
    <t xml:space="preserve">Percentage Improvement in Eqpt Efficiency Standards above BAU[wood products 16,electricity if] </t>
  </si>
  <si>
    <t xml:space="preserve">Percentage Improvement in Eqpt Efficiency Standards above BAU[wood products 16,hard coal if] </t>
  </si>
  <si>
    <t xml:space="preserve">Percentage Improvement in Eqpt Efficiency Standards above BAU[wood products 16,natural gas if] </t>
  </si>
  <si>
    <t xml:space="preserve">Percentage Improvement in Eqpt Efficiency Standards above BAU[wood products 16,petroleum diesel if] </t>
  </si>
  <si>
    <t xml:space="preserve">Percentage Improvement in Eqpt Efficiency Standards above BAU[wood products 16,heavy or residual fuel oil if] </t>
  </si>
  <si>
    <t xml:space="preserve">Percentage Improvement in Eqpt Efficiency Standards above BAU[wood products 16,LPG propane or butane if] </t>
  </si>
  <si>
    <t xml:space="preserve">Percentage Improvement in Eqpt Efficiency Standards above BAU[pulp paper and printing 17T18,electricity if] </t>
  </si>
  <si>
    <t xml:space="preserve">Percentage Improvement in Eqpt Efficiency Standards above BAU[pulp paper and printing 17T18,hard coal if] </t>
  </si>
  <si>
    <t xml:space="preserve">Percentage Improvement in Eqpt Efficiency Standards above BAU[pulp paper and printing 17T18,natural gas if] </t>
  </si>
  <si>
    <t xml:space="preserve">Percentage Improvement in Eqpt Efficiency Standards above BAU[pulp paper and printing 17T18,petroleum diesel if] </t>
  </si>
  <si>
    <t xml:space="preserve">Percentage Improvement in Eqpt Efficiency Standards above BAU[pulp paper and printing 17T18,heavy or residual fuel oil if] </t>
  </si>
  <si>
    <t xml:space="preserve">Percentage Improvement in Eqpt Efficiency Standards above BAU[pulp paper and printing 17T18,LPG propane or butane if] </t>
  </si>
  <si>
    <t xml:space="preserve">Percentage Improvement in Eqpt Efficiency Standards above BAU[refined petroleum and coke 19,electricity if] </t>
  </si>
  <si>
    <t xml:space="preserve">Percentage Improvement in Eqpt Efficiency Standards above BAU[refined petroleum and coke 19,hard coal if] </t>
  </si>
  <si>
    <t xml:space="preserve">Percentage Improvement in Eqpt Efficiency Standards above BAU[refined petroleum and coke 19,natural gas if] </t>
  </si>
  <si>
    <t xml:space="preserve">Percentage Improvement in Eqpt Efficiency Standards above BAU[refined petroleum and coke 19,biomass if] </t>
  </si>
  <si>
    <t xml:space="preserve">Percentage Improvement in Eqpt Efficiency Standards above BAU[refined petroleum and coke 19,crude oil if] </t>
  </si>
  <si>
    <t xml:space="preserve">Percentage Improvement in Eqpt Efficiency Standards above BAU[chemicals 20,electricity if] </t>
  </si>
  <si>
    <t xml:space="preserve">Percentage Improvement in Eqpt Efficiency Standards above BAU[chemicals 20,hard coal if] </t>
  </si>
  <si>
    <t xml:space="preserve">Percentage Improvement in Eqpt Efficiency Standards above BAU[chemicals 20,natural gas if] </t>
  </si>
  <si>
    <t xml:space="preserve">Percentage Improvement in Eqpt Efficiency Standards above BAU[chemicals 20,petroleum diesel if] </t>
  </si>
  <si>
    <t xml:space="preserve">Percentage Improvement in Eqpt Efficiency Standards above BAU[chemicals 20,heavy or residual fuel oil if] </t>
  </si>
  <si>
    <t xml:space="preserve">Percentage Improvement in Eqpt Efficiency Standards above BAU[chemicals 20,LPG propane or butane if] </t>
  </si>
  <si>
    <t xml:space="preserve">Percentage Improvement in Eqpt Efficiency Standards above BAU[rubber and plastic products 22,electricity if] </t>
  </si>
  <si>
    <t xml:space="preserve">Percentage Improvement in Eqpt Efficiency Standards above BAU[rubber and plastic products 22,hard coal if] </t>
  </si>
  <si>
    <t xml:space="preserve">Percentage Improvement in Eqpt Efficiency Standards above BAU[rubber and plastic products 22,natural gas if] </t>
  </si>
  <si>
    <t xml:space="preserve">Percentage Improvement in Eqpt Efficiency Standards above BAU[rubber and plastic products 22,petroleum diesel if] </t>
  </si>
  <si>
    <t xml:space="preserve">Percentage Improvement in Eqpt Efficiency Standards above BAU[rubber and plastic products 22,LPG propane or butane if] </t>
  </si>
  <si>
    <t xml:space="preserve">Percentage Improvement in Eqpt Efficiency Standards above BAU[glass and glass products 231,electricity if] </t>
  </si>
  <si>
    <t xml:space="preserve">Percentage Improvement in Eqpt Efficiency Standards above BAU[glass and glass products 231,natural gas if] </t>
  </si>
  <si>
    <t xml:space="preserve">Percentage Improvement in Eqpt Efficiency Standards above BAU[glass and glass products 231,petroleum diesel if] </t>
  </si>
  <si>
    <t xml:space="preserve">Percentage Improvement in Eqpt Efficiency Standards above BAU[glass and glass products 231,LPG propane or butane if] </t>
  </si>
  <si>
    <t xml:space="preserve">Percentage Improvement in Eqpt Efficiency Standards above BAU[cement and other nonmetallic minerals 239,electricity if] </t>
  </si>
  <si>
    <t xml:space="preserve">Percentage Improvement in Eqpt Efficiency Standards above BAU[cement and other nonmetallic minerals 239,hard coal if] </t>
  </si>
  <si>
    <t xml:space="preserve">Percentage Improvement in Eqpt Efficiency Standards above BAU[cement and other nonmetallic minerals 239,natural gas if] </t>
  </si>
  <si>
    <t xml:space="preserve">Percentage Improvement in Eqpt Efficiency Standards above BAU[cement and other nonmetallic minerals 239,petroleum diesel if] </t>
  </si>
  <si>
    <t xml:space="preserve">Percentage Improvement in Eqpt Efficiency Standards above BAU[cement and other nonmetallic minerals 239,heavy or residual fuel oil if] </t>
  </si>
  <si>
    <t xml:space="preserve">Percentage Improvement in Eqpt Efficiency Standards above BAU[cement and other nonmetallic minerals 239,LPG propane or butane if] </t>
  </si>
  <si>
    <t xml:space="preserve">Percentage Improvement in Eqpt Efficiency Standards above BAU[iron and steel 241,electricity if] </t>
  </si>
  <si>
    <t xml:space="preserve">Percentage Improvement in Eqpt Efficiency Standards above BAU[iron and steel 241,hard coal if] </t>
  </si>
  <si>
    <t xml:space="preserve">Percentage Improvement in Eqpt Efficiency Standards above BAU[iron and steel 241,natural gas if] </t>
  </si>
  <si>
    <t xml:space="preserve">Percentage Improvement in Eqpt Efficiency Standards above BAU[iron and steel 241,petroleum diesel if] </t>
  </si>
  <si>
    <t xml:space="preserve">Percentage Improvement in Eqpt Efficiency Standards above BAU[iron and steel 241,heavy or residual fuel oil if] </t>
  </si>
  <si>
    <t xml:space="preserve">Percentage Improvement in Eqpt Efficiency Standards above BAU[iron and steel 241,LPG propane or butane if] </t>
  </si>
  <si>
    <t xml:space="preserve">Percentage Improvement in Eqpt Efficiency Standards above BAU[other metals 242,electricity if] </t>
  </si>
  <si>
    <t xml:space="preserve">Percentage Improvement in Eqpt Efficiency Standards above BAU[other metals 242,hard coal if] </t>
  </si>
  <si>
    <t xml:space="preserve">Percentage Improvement in Eqpt Efficiency Standards above BAU[other metals 242,natural gas if] </t>
  </si>
  <si>
    <t xml:space="preserve">Percentage Improvement in Eqpt Efficiency Standards above BAU[other metals 242,petroleum diesel if] </t>
  </si>
  <si>
    <t xml:space="preserve">Percentage Improvement in Eqpt Efficiency Standards above BAU[other metals 242,heavy or residual fuel oil if] </t>
  </si>
  <si>
    <t xml:space="preserve">Percentage Improvement in Eqpt Efficiency Standards above BAU[other metals 242,LPG propane or butane if] </t>
  </si>
  <si>
    <t xml:space="preserve">Percentage Improvement in Eqpt Efficiency Standards above BAU[metal products except machinery and vehicles 25,electricity if] </t>
  </si>
  <si>
    <t xml:space="preserve">Percentage Improvement in Eqpt Efficiency Standards above BAU[metal products except machinery and vehicles 25,natural gas if] </t>
  </si>
  <si>
    <t xml:space="preserve">Percentage Improvement in Eqpt Efficiency Standards above BAU[metal products except machinery and vehicles 25,petroleum diesel if] </t>
  </si>
  <si>
    <t xml:space="preserve">Percentage Improvement in Eqpt Efficiency Standards above BAU[metal products except machinery and vehicles 25,LPG propane or butane if] </t>
  </si>
  <si>
    <t xml:space="preserve">Percentage Improvement in Eqpt Efficiency Standards above BAU[computers and electronics 26,electricity if] </t>
  </si>
  <si>
    <t xml:space="preserve">Percentage Improvement in Eqpt Efficiency Standards above BAU[computers and electronics 26,natural gas if] </t>
  </si>
  <si>
    <t xml:space="preserve">Percentage Improvement in Eqpt Efficiency Standards above BAU[computers and electronics 26,petroleum diesel if] </t>
  </si>
  <si>
    <t xml:space="preserve">Percentage Improvement in Eqpt Efficiency Standards above BAU[computers and electronics 26,LPG propane or butane if] </t>
  </si>
  <si>
    <t xml:space="preserve">Percentage Improvement in Eqpt Efficiency Standards above BAU[appliances and electrical equipment 27,electricity if] </t>
  </si>
  <si>
    <t xml:space="preserve">Percentage Improvement in Eqpt Efficiency Standards above BAU[appliances and electrical equipment 27,natural gas if] </t>
  </si>
  <si>
    <t xml:space="preserve">Percentage Improvement in Eqpt Efficiency Standards above BAU[appliances and electrical equipment 27,petroleum diesel if] </t>
  </si>
  <si>
    <t xml:space="preserve">Percentage Improvement in Eqpt Efficiency Standards above BAU[appliances and electrical equipment 27,LPG propane or butane if] </t>
  </si>
  <si>
    <t xml:space="preserve">Percentage Improvement in Eqpt Efficiency Standards above BAU[other machinery 28,electricity if] </t>
  </si>
  <si>
    <t xml:space="preserve">Percentage Improvement in Eqpt Efficiency Standards above BAU[other machinery 28,hard coal if] </t>
  </si>
  <si>
    <t xml:space="preserve">Percentage Improvement in Eqpt Efficiency Standards above BAU[other machinery 28,natural gas if] </t>
  </si>
  <si>
    <t xml:space="preserve">Percentage Improvement in Eqpt Efficiency Standards above BAU[other machinery 28,petroleum diesel if] </t>
  </si>
  <si>
    <t xml:space="preserve">Percentage Improvement in Eqpt Efficiency Standards above BAU[other machinery 28,LPG propane or butane if] </t>
  </si>
  <si>
    <t xml:space="preserve">Percentage Improvement in Eqpt Efficiency Standards above BAU[road vehicles 29,electricity if] </t>
  </si>
  <si>
    <t xml:space="preserve">Percentage Improvement in Eqpt Efficiency Standards above BAU[road vehicles 29,hard coal if] </t>
  </si>
  <si>
    <t xml:space="preserve">Percentage Improvement in Eqpt Efficiency Standards above BAU[road vehicles 29,natural gas if] </t>
  </si>
  <si>
    <t xml:space="preserve">Percentage Improvement in Eqpt Efficiency Standards above BAU[road vehicles 29,petroleum diesel if] </t>
  </si>
  <si>
    <t xml:space="preserve">Percentage Improvement in Eqpt Efficiency Standards above BAU[road vehicles 29,heavy or residual fuel oil if] </t>
  </si>
  <si>
    <t xml:space="preserve">Percentage Improvement in Eqpt Efficiency Standards above BAU[road vehicles 29,LPG propane or butane if] </t>
  </si>
  <si>
    <t xml:space="preserve">Percentage Improvement in Eqpt Efficiency Standards above BAU[nonroad vehicles 30,electricity if] </t>
  </si>
  <si>
    <t xml:space="preserve">Percentage Improvement in Eqpt Efficiency Standards above BAU[nonroad vehicles 30,hard coal if] </t>
  </si>
  <si>
    <t xml:space="preserve">Percentage Improvement in Eqpt Efficiency Standards above BAU[nonroad vehicles 30,natural gas if] </t>
  </si>
  <si>
    <t xml:space="preserve">Percentage Improvement in Eqpt Efficiency Standards above BAU[nonroad vehicles 30,petroleum diesel if] </t>
  </si>
  <si>
    <t xml:space="preserve">Percentage Improvement in Eqpt Efficiency Standards above BAU[nonroad vehicles 30,heavy or residual fuel oil if] </t>
  </si>
  <si>
    <t xml:space="preserve">Percentage Improvement in Eqpt Efficiency Standards above BAU[nonroad vehicles 30,LPG propane or butane if] </t>
  </si>
  <si>
    <t xml:space="preserve">Percentage Improvement in Eqpt Efficiency Standards above BAU[other manufacturing 31T33,electricity if] </t>
  </si>
  <si>
    <t xml:space="preserve">Percentage Improvement in Eqpt Efficiency Standards above BAU[other manufacturing 31T33,hard coal if] </t>
  </si>
  <si>
    <t xml:space="preserve">Percentage Improvement in Eqpt Efficiency Standards above BAU[other manufacturing 31T33,natural gas if] </t>
  </si>
  <si>
    <t xml:space="preserve">Percentage Improvement in Eqpt Efficiency Standards above BAU[other manufacturing 31T33,petroleum diesel if] </t>
  </si>
  <si>
    <t xml:space="preserve">Percentage Improvement in Eqpt Efficiency Standards above BAU[other manufacturing 31T33,heavy or residual fuel oil if] </t>
  </si>
  <si>
    <t xml:space="preserve">Percentage Improvement in Eqpt Efficiency Standards above BAU[other manufacturing 31T33,LPG propane or butane if] </t>
  </si>
  <si>
    <t xml:space="preserve">Percentage Improvement in Eqpt Efficiency Standards above BAU[energy pipelines and gas processing 352T353,natural gas if] </t>
  </si>
  <si>
    <t xml:space="preserve">Percentage Improvement in Eqpt Efficiency Standards above BAU[water and waste 36T39,electricity if] </t>
  </si>
  <si>
    <t xml:space="preserve">Percentage Improvement in Eqpt Efficiency Standards above BAU[construction 41T43,electricity if] </t>
  </si>
  <si>
    <t xml:space="preserve">Percentage Improvement in Eqpt Efficiency Standards above BAU[construction 41T43,natural gas if] </t>
  </si>
  <si>
    <t xml:space="preserve">Percentage Improvement in Eqpt Efficiency Standards above BAU[construction 41T43,petroleum diesel if] </t>
  </si>
  <si>
    <t xml:space="preserve">Percentage Improvement in Eqpt Efficiency Standards above BAU[construction 41T43,heavy or residual fuel oil if] </t>
  </si>
  <si>
    <t xml:space="preserve">Percentage Improvement in Eqpt Efficiency Standards above BAU[construction 41T43,LPG propane or butane if] </t>
  </si>
  <si>
    <t xml:space="preserve">Policy Implementation Schedule Selector </t>
  </si>
  <si>
    <t xml:space="preserve">Subsidy for Elec Production by Fuel[nuclear es] </t>
  </si>
  <si>
    <t>Setting</t>
  </si>
  <si>
    <t>Industrial Fuel Switching</t>
  </si>
  <si>
    <t>Industry</t>
  </si>
  <si>
    <t>Reduction in Industry Product Demand</t>
  </si>
  <si>
    <t>Subsidy for Elec Production - Nuclear</t>
  </si>
  <si>
    <t>Time</t>
  </si>
  <si>
    <t>DisabledPolicyGroup=None</t>
  </si>
  <si>
    <t>DisabledPolicies=None</t>
  </si>
  <si>
    <t>Output Change in Domestic Jobs</t>
  </si>
  <si>
    <t>DisabledPolicyGroup=Passenger Car ZEV Sales Standard</t>
  </si>
  <si>
    <t>DisabledPolicies=Additional Minimum Required EV Sales Percentage[passenger,LDVs]</t>
  </si>
  <si>
    <t>DisabledPolicyGroup=California HDV Rules</t>
  </si>
  <si>
    <t>DisabledPolicies=Additional Minimum Required EV Sales Percentage[passenger,HDVs], Additional Minimum Required EV Sales Percentage[passenger,motorbikes], Additional Minimum Required EV Sales Percentage[freight,LDVs], Additional Minimum Required EV Sales Percentage[freight,HDVs]</t>
  </si>
  <si>
    <t>DisabledPolicyGroup=Power Sector Coal Regs</t>
  </si>
  <si>
    <t>DisabledPolicies=Annual Additional Capacity Retired due to Early Retirement Policy[hard coal es], Annual Additional Capacity Retired due to Early Retirement Policy[lignite es], Boolean Ban New Power Plants[hard coal es], Boolean Ban New Power Plants[lignite es]</t>
  </si>
  <si>
    <t>DisabledPolicyGroup=Power Sector Gas Regs</t>
  </si>
  <si>
    <t xml:space="preserve">DisabledPolicyGroup=EV Charger Deployment </t>
  </si>
  <si>
    <t>DisabledPolicies=EV Charger Deployment</t>
  </si>
  <si>
    <t>DisabledPolicyGroup=Grid Flexibility</t>
  </si>
  <si>
    <t>DisabledPolicies=Fraction of Additional Demand Response Potential Achieved, Fraction of Additional Grid Battery Storage Potential Achieved, Percentage Increase in Transmission Capacity vs BAU</t>
  </si>
  <si>
    <t>DisabledPolicyGroup=Afforestation and Reforestation</t>
  </si>
  <si>
    <t>DisabledPolicies=Fraction of Afforestation and Reforestation Achieved</t>
  </si>
  <si>
    <t>DisabledPolicyGroup=Cement Clinker Substitution</t>
  </si>
  <si>
    <t>DisabledPolicies=Fraction of Cement Measures Achieved</t>
  </si>
  <si>
    <t>DisabledPolicyGroup=Cropland Measures</t>
  </si>
  <si>
    <t>DisabledPolicies=Fraction of Cropland and Rice Measures Achieved</t>
  </si>
  <si>
    <t>DisabledPolicyGroup=F-Gas Policies</t>
  </si>
  <si>
    <t>DisabledPolicies=Fraction of F Gas Destruction Achieved, Fraction of F Gas Inspct Maint Retrofit Achieved, Fraction of F Gas Recovery Achieved, Fraction of F Gas Substitution Achieved</t>
  </si>
  <si>
    <t>DisabledPolicyGroup=Hydrogen Electrolysis</t>
  </si>
  <si>
    <t>DisabledPolicies=Fraction of Hydrogen Production Pathways Shifted</t>
  </si>
  <si>
    <t>DisabledPolicyGroup=Forest Management</t>
  </si>
  <si>
    <t>DisabledPolicies=Fraction of Improved Forest Management Achieved</t>
  </si>
  <si>
    <t>DisabledPolicyGroup=Industrial Fuel Switching</t>
  </si>
  <si>
    <t>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</t>
  </si>
  <si>
    <t>DisabledPolicyGroup=Livestock Measures</t>
  </si>
  <si>
    <t>DisabledPolicies=Fraction of Livestock Measures Achieved</t>
  </si>
  <si>
    <t>DisabledPolicyGroup=Methane Capture and Destruction</t>
  </si>
  <si>
    <t>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</t>
  </si>
  <si>
    <t>DisabledPolicyGroup=Building Electrification</t>
  </si>
  <si>
    <t>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</t>
  </si>
  <si>
    <t>DisabledPolicyGroup=Industrial CCS</t>
  </si>
  <si>
    <t>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</t>
  </si>
  <si>
    <t>DisabledPolicyGroup=Electricity PTC/ITC</t>
  </si>
  <si>
    <t>DisabledPolicies=Perc Subsidy for Elec Capacity Construction[solar PV es], Perc Subsidy for Elec Capacity Construction[offshore wind es], Subsidy for Elec Production by Fuel[onshore wind es]</t>
  </si>
  <si>
    <t>DisabledPolicyGroup=Passenger Mode Shifting</t>
  </si>
  <si>
    <t>DisabledPolicies=Percent of Travel Demand Shifted to Other Modes or Eliminated[passenger,LDVs]</t>
  </si>
  <si>
    <t>DisabledPolicyGroup=Freight Logistics</t>
  </si>
  <si>
    <t>DisabledPolicies=Percent of Travel Demand Shifted to Other Modes or Eliminated[freight,HDVs]</t>
  </si>
  <si>
    <t>DisabledPolicyGroup=Reduction in Industry Product Demand</t>
  </si>
  <si>
    <t>DisabledPolicies=Percent Reduction in Nonenergy Nonagriculture Industry Product Demand[cement and other nonmetallic minerals 239], Percent Reduction in Nonenergy Nonagriculture Industry Product Demand[iron and steel 241]</t>
  </si>
  <si>
    <t>DisabledPolicyGroup=Fuel Economy Standards</t>
  </si>
  <si>
    <t>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</t>
  </si>
  <si>
    <t>DisabledPolicyGroup=Industrial Energy Efficiency Standards</t>
  </si>
  <si>
    <t>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</t>
  </si>
  <si>
    <t>DisabledPolicyGroup=Building Codes and Appliance Standards</t>
  </si>
  <si>
    <t>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</t>
  </si>
  <si>
    <t>DisabledPolicyGroup=100% Clean Electricity Standard</t>
  </si>
  <si>
    <t>DisabledPolicies=Renewable Portfolio Std Percentage</t>
  </si>
  <si>
    <t>DisabledPolicyGroup=Building Retrofitting</t>
  </si>
  <si>
    <t>DisabledPolicies=Share of Preexisting Buildings Subject to Retrofitting[urban residential], Share of Preexisting Buildings Subject to Retrofitting[rural residential], Share of Preexisting Buildings Subject to Retrofitting[commercial]</t>
  </si>
  <si>
    <t>DisabledPolicyGroup=Subsidy for Elec Production - Nuclear</t>
  </si>
  <si>
    <t>DisabledPolicies=Subsidy for Elec Production by Fuel[nuclear es]</t>
  </si>
  <si>
    <t>DisabledPolicyGroup=All</t>
  </si>
  <si>
    <t>DisabledPolicies=All</t>
  </si>
  <si>
    <t>Grand Total</t>
  </si>
  <si>
    <t>Sum of 2020</t>
  </si>
  <si>
    <t>Sum of 2021</t>
  </si>
  <si>
    <t>Sum of 2022</t>
  </si>
  <si>
    <t>Sum of 2023</t>
  </si>
  <si>
    <t>Sum of 2024</t>
  </si>
  <si>
    <t>Sum of 2025</t>
  </si>
  <si>
    <t>Sum of 2026</t>
  </si>
  <si>
    <t>Sum of 2027</t>
  </si>
  <si>
    <t>Sum of 2028</t>
  </si>
  <si>
    <t>Sum of 2029</t>
  </si>
  <si>
    <t>Sum of 2030</t>
  </si>
  <si>
    <t>Sum of 2031</t>
  </si>
  <si>
    <t>Sum of 2032</t>
  </si>
  <si>
    <t>Sum of 2033</t>
  </si>
  <si>
    <t>Sum of 2034</t>
  </si>
  <si>
    <t>Sum of 2035</t>
  </si>
  <si>
    <t>Sum of 2036</t>
  </si>
  <si>
    <t>Sum of 2037</t>
  </si>
  <si>
    <t>Sum of 2038</t>
  </si>
  <si>
    <t>Sum of 2039</t>
  </si>
  <si>
    <t>Sum of 2040</t>
  </si>
  <si>
    <t>Sum of 2041</t>
  </si>
  <si>
    <t>Sum of 2042</t>
  </si>
  <si>
    <t>Sum of 2043</t>
  </si>
  <si>
    <t>Sum of 2044</t>
  </si>
  <si>
    <t>Sum of 2045</t>
  </si>
  <si>
    <t>Sum of 2046</t>
  </si>
  <si>
    <t>Sum of 2047</t>
  </si>
  <si>
    <t>Sum of 2048</t>
  </si>
  <si>
    <t>Sum of 2049</t>
  </si>
  <si>
    <t>Sum of 2050</t>
  </si>
  <si>
    <t>Column Labels</t>
  </si>
  <si>
    <t>Values</t>
  </si>
  <si>
    <t>Pos vs. Neg Change</t>
  </si>
  <si>
    <t>US</t>
  </si>
  <si>
    <t>Comparison Results</t>
  </si>
  <si>
    <t>DisabledPolicies=Boolean Ban New Power Plants[natural gas nonpeaker es], Electricity Sector Fraction of Potential Additional CCS Achieved[petroleum es], Electricity Sector Fraction of Potential Additional CCS Achieved[natural gas peaker es]</t>
  </si>
  <si>
    <t>Policy name</t>
  </si>
  <si>
    <t>Time (Time)</t>
  </si>
  <si>
    <t>Change in Domestic Jobs after Productivity Effects by ISIC Code[ISIC 01T03] : NoSettings</t>
  </si>
  <si>
    <t>Change in Domestic Jobs after Productivity Effects by ISIC Code[ISIC 05] : NoSettings</t>
  </si>
  <si>
    <t>Change in Domestic Jobs after Productivity Effects by ISIC Code[ISIC 06] : NoSettings</t>
  </si>
  <si>
    <t>Change in Domestic Jobs after Productivity Effects by ISIC Code[ISIC 07T08] : NoSettings</t>
  </si>
  <si>
    <t>Change in Domestic Jobs after Productivity Effects by ISIC Code[ISIC 09] : NoSettings</t>
  </si>
  <si>
    <t>Change in Domestic Jobs after Productivity Effects by ISIC Code[ISIC 10T12] : NoSettings</t>
  </si>
  <si>
    <t>Change in Domestic Jobs after Productivity Effects by ISIC Code[ISIC 13T15] : NoSettings</t>
  </si>
  <si>
    <t>Change in Domestic Jobs after Productivity Effects by ISIC Code[ISIC 16] : NoSettings</t>
  </si>
  <si>
    <t>Change in Domestic Jobs after Productivity Effects by ISIC Code[ISIC 17T18] : NoSettings</t>
  </si>
  <si>
    <t>Change in Domestic Jobs after Productivity Effects by ISIC Code[ISIC 19] : NoSettings</t>
  </si>
  <si>
    <t>Change in Domestic Jobs after Productivity Effects by ISIC Code[ISIC 20] : NoSettings</t>
  </si>
  <si>
    <t>Change in Domestic Jobs after Productivity Effects by ISIC Code[ISIC 21] : NoSettings</t>
  </si>
  <si>
    <t>Change in Domestic Jobs after Productivity Effects by ISIC Code[ISIC 22] : NoSettings</t>
  </si>
  <si>
    <t>Change in Domestic Jobs after Productivity Effects by ISIC Code[ISIC 231] : NoSettings</t>
  </si>
  <si>
    <t>Change in Domestic Jobs after Productivity Effects by ISIC Code[ISIC 239] : NoSettings</t>
  </si>
  <si>
    <t>Change in Domestic Jobs after Productivity Effects by ISIC Code[ISIC 241] : NoSettings</t>
  </si>
  <si>
    <t>Change in Domestic Jobs after Productivity Effects by ISIC Code[ISIC 242] : NoSettings</t>
  </si>
  <si>
    <t>Change in Domestic Jobs after Productivity Effects by ISIC Code[ISIC 25] : NoSettings</t>
  </si>
  <si>
    <t>Change in Domestic Jobs after Productivity Effects by ISIC Code[ISIC 26] : NoSettings</t>
  </si>
  <si>
    <t>Change in Domestic Jobs after Productivity Effects by ISIC Code[ISIC 27] : NoSettings</t>
  </si>
  <si>
    <t>Change in Domestic Jobs after Productivity Effects by ISIC Code[ISIC 28] : NoSettings</t>
  </si>
  <si>
    <t>Change in Domestic Jobs after Productivity Effects by ISIC Code[ISIC 29] : NoSettings</t>
  </si>
  <si>
    <t>Change in Domestic Jobs after Productivity Effects by ISIC Code[ISIC 30] : NoSettings</t>
  </si>
  <si>
    <t>Change in Domestic Jobs after Productivity Effects by ISIC Code[ISIC 31T33] : NoSettings</t>
  </si>
  <si>
    <t>Change in Domestic Jobs after Productivity Effects by ISIC Code[ISIC 351] : NoSettings</t>
  </si>
  <si>
    <t>Change in Domestic Jobs after Productivity Effects by ISIC Code[ISIC 352T353] : NoSettings</t>
  </si>
  <si>
    <t>Change in Domestic Jobs after Productivity Effects by ISIC Code[ISIC 36T39] : NoSettings</t>
  </si>
  <si>
    <t>Change in Domestic Jobs after Productivity Effects by ISIC Code[ISIC 41T43] : NoSettings</t>
  </si>
  <si>
    <t>Change in Domestic Jobs after Productivity Effects by ISIC Code[ISIC 45T47] : NoSettings</t>
  </si>
  <si>
    <t>Change in Domestic Jobs after Productivity Effects by ISIC Code[ISIC 49T53] : NoSettings</t>
  </si>
  <si>
    <t>Change in Domestic Jobs after Productivity Effects by ISIC Code[ISIC 55T56] : NoSettings</t>
  </si>
  <si>
    <t>Change in Domestic Jobs after Productivity Effects by ISIC Code[ISIC 58T60] : NoSettings</t>
  </si>
  <si>
    <t>Change in Domestic Jobs after Productivity Effects by ISIC Code[ISIC 61] : NoSettings</t>
  </si>
  <si>
    <t>Change in Domestic Jobs after Productivity Effects by ISIC Code[ISIC 62T63] : NoSettings</t>
  </si>
  <si>
    <t>Change in Domestic Jobs after Productivity Effects by ISIC Code[ISIC 64T66] : NoSettings</t>
  </si>
  <si>
    <t>Change in Domestic Jobs after Productivity Effects by ISIC Code[ISIC 68] : NoSettings</t>
  </si>
  <si>
    <t>Change in Domestic Jobs after Productivity Effects by ISIC Code[ISIC 69T82] : NoSettings</t>
  </si>
  <si>
    <t>Change in Domestic Jobs after Productivity Effects by ISIC Code[ISIC 84] : NoSettings</t>
  </si>
  <si>
    <t>Change in Domestic Jobs after Productivity Effects by ISIC Code[ISIC 85] : NoSettings</t>
  </si>
  <si>
    <t>Change in Domestic Jobs after Productivity Effects by ISIC Code[ISIC 86T88] : NoSettings</t>
  </si>
  <si>
    <t>Change in Domestic Jobs after Productivity Effects by ISIC Code[ISIC 90T96] : NoSettings</t>
  </si>
  <si>
    <t>Change in Domestic Jobs after Productivity Effects by ISIC Code[ISIC 97T98] : NoSettings</t>
  </si>
  <si>
    <t>D01T03: Agriculture, forestry and fishing</t>
  </si>
  <si>
    <t>D05: Coal mining</t>
  </si>
  <si>
    <t>D06: Oil and gas extraction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</si>
  <si>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</si>
  <si>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</si>
  <si>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</si>
  <si>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</si>
  <si>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</si>
  <si>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</si>
  <si>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</si>
  <si>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D20: Chemicals</t>
  </si>
  <si>
    <t>D21: Pharmaceuticals</t>
  </si>
  <si>
    <t>D22: Rubber and plastic products</t>
  </si>
  <si>
    <t>D231: Glass</t>
  </si>
  <si>
    <t>D239: Cement and other nometallic minerals</t>
  </si>
  <si>
    <t>D241: Iron and steel</t>
  </si>
  <si>
    <t>D242: Other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</si>
  <si>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</si>
  <si>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</si>
  <si>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</si>
  <si>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</si>
  <si>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</si>
  <si>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</si>
  <si>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</si>
  <si>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D351: Electricity generation and distribution</t>
  </si>
  <si>
    <t>D352T353: Energy pipelines and gas processing</t>
  </si>
  <si>
    <t>D36T39: Water and waste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</si>
  <si>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</si>
  <si>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</si>
  <si>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</si>
  <si>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</si>
  <si>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</si>
  <si>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</si>
  <si>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</si>
  <si>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</si>
  <si>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</si>
  <si>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</si>
  <si>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</si>
  <si>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</si>
  <si>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</si>
  <si>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</si>
  <si>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</si>
  <si>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TOTAL</t>
  </si>
  <si>
    <t>Direct Change in Domestic Jobs after Productivity Effects by ISIC Code[ISIC 01T03] : NoSettings</t>
  </si>
  <si>
    <t>Direct Change in Domestic Jobs after Productivity Effects by ISIC Code[ISIC 05] : NoSettings</t>
  </si>
  <si>
    <t>Direct Change in Domestic Jobs after Productivity Effects by ISIC Code[ISIC 06] : NoSettings</t>
  </si>
  <si>
    <t>Direct Change in Domestic Jobs after Productivity Effects by ISIC Code[ISIC 07T08] : NoSettings</t>
  </si>
  <si>
    <t>Direct Change in Domestic Jobs after Productivity Effects by ISIC Code[ISIC 09] : NoSettings</t>
  </si>
  <si>
    <t>Direct Change in Domestic Jobs after Productivity Effects by ISIC Code[ISIC 10T12] : NoSettings</t>
  </si>
  <si>
    <t>Direct Change in Domestic Jobs after Productivity Effects by ISIC Code[ISIC 13T15] : NoSettings</t>
  </si>
  <si>
    <t>Direct Change in Domestic Jobs after Productivity Effects by ISIC Code[ISIC 16] : NoSettings</t>
  </si>
  <si>
    <t>Direct Change in Domestic Jobs after Productivity Effects by ISIC Code[ISIC 17T18] : NoSettings</t>
  </si>
  <si>
    <t>Direct Change in Domestic Jobs after Productivity Effects by ISIC Code[ISIC 19] : NoSettings</t>
  </si>
  <si>
    <t>Direct Change in Domestic Jobs after Productivity Effects by ISIC Code[ISIC 20] : NoSettings</t>
  </si>
  <si>
    <t>Direct Change in Domestic Jobs after Productivity Effects by ISIC Code[ISIC 21] : NoSettings</t>
  </si>
  <si>
    <t>Direct Change in Domestic Jobs after Productivity Effects by ISIC Code[ISIC 22] : NoSettings</t>
  </si>
  <si>
    <t>Direct Change in Domestic Jobs after Productivity Effects by ISIC Code[ISIC 231] : NoSettings</t>
  </si>
  <si>
    <t>Direct Change in Domestic Jobs after Productivity Effects by ISIC Code[ISIC 239] : NoSettings</t>
  </si>
  <si>
    <t>Direct Change in Domestic Jobs after Productivity Effects by ISIC Code[ISIC 241] : NoSettings</t>
  </si>
  <si>
    <t>Direct Change in Domestic Jobs after Productivity Effects by ISIC Code[ISIC 242] : NoSettings</t>
  </si>
  <si>
    <t>Direct Change in Domestic Jobs after Productivity Effects by ISIC Code[ISIC 25] : NoSettings</t>
  </si>
  <si>
    <t>Direct Change in Domestic Jobs after Productivity Effects by ISIC Code[ISIC 26] : NoSettings</t>
  </si>
  <si>
    <t>Direct Change in Domestic Jobs after Productivity Effects by ISIC Code[ISIC 27] : NoSettings</t>
  </si>
  <si>
    <t>Direct Change in Domestic Jobs after Productivity Effects by ISIC Code[ISIC 28] : NoSettings</t>
  </si>
  <si>
    <t>Direct Change in Domestic Jobs after Productivity Effects by ISIC Code[ISIC 29] : NoSettings</t>
  </si>
  <si>
    <t>Direct Change in Domestic Jobs after Productivity Effects by ISIC Code[ISIC 30] : NoSettings</t>
  </si>
  <si>
    <t>Direct Change in Domestic Jobs after Productivity Effects by ISIC Code[ISIC 31T33] : NoSettings</t>
  </si>
  <si>
    <t>Direct Change in Domestic Jobs after Productivity Effects by ISIC Code[ISIC 351] : NoSettings</t>
  </si>
  <si>
    <t>Direct Change in Domestic Jobs after Productivity Effects by ISIC Code[ISIC 352T353] : NoSettings</t>
  </si>
  <si>
    <t>Direct Change in Domestic Jobs after Productivity Effects by ISIC Code[ISIC 36T39] : NoSettings</t>
  </si>
  <si>
    <t>Direct Change in Domestic Jobs after Productivity Effects by ISIC Code[ISIC 41T43] : NoSettings</t>
  </si>
  <si>
    <t>Direct Change in Domestic Jobs after Productivity Effects by ISIC Code[ISIC 45T47] : NoSettings</t>
  </si>
  <si>
    <t>Direct Change in Domestic Jobs after Productivity Effects by ISIC Code[ISIC 49T53] : NoSettings</t>
  </si>
  <si>
    <t>Direct Change in Domestic Jobs after Productivity Effects by ISIC Code[ISIC 55T56] : NoSettings</t>
  </si>
  <si>
    <t>Direct Change in Domestic Jobs after Productivity Effects by ISIC Code[ISIC 58T60] : NoSettings</t>
  </si>
  <si>
    <t>Direct Change in Domestic Jobs after Productivity Effects by ISIC Code[ISIC 61] : NoSettings</t>
  </si>
  <si>
    <t>Direct Change in Domestic Jobs after Productivity Effects by ISIC Code[ISIC 62T63] : NoSettings</t>
  </si>
  <si>
    <t>Direct Change in Domestic Jobs after Productivity Effects by ISIC Code[ISIC 64T66] : NoSettings</t>
  </si>
  <si>
    <t>Direct Change in Domestic Jobs after Productivity Effects by ISIC Code[ISIC 68] : NoSettings</t>
  </si>
  <si>
    <t>Direct Change in Domestic Jobs after Productivity Effects by ISIC Code[ISIC 69T82] : NoSettings</t>
  </si>
  <si>
    <t>Direct Change in Domestic Jobs after Productivity Effects by ISIC Code[ISIC 84] : NoSettings</t>
  </si>
  <si>
    <t>Direct Change in Domestic Jobs after Productivity Effects by ISIC Code[ISIC 85] : NoSettings</t>
  </si>
  <si>
    <t>Direct Change in Domestic Jobs after Productivity Effects by ISIC Code[ISIC 86T88] : NoSettings</t>
  </si>
  <si>
    <t>Direct Change in Domestic Jobs after Productivity Effects by ISIC Code[ISIC 90T96] : NoSettings</t>
  </si>
  <si>
    <t>Direct Change in Domestic Jobs after Productivity Effects by ISIC Code[ISIC 97T98] : NoSettings</t>
  </si>
  <si>
    <t>Direct jobs only - industrial fuel shifting, hydrogen elec</t>
  </si>
  <si>
    <t>all jobs - ind fuel shifting and hydro elec (direct,indirect,induced)</t>
  </si>
  <si>
    <t>DisabledPolicies=Perc Subsidy for Elec Capacity Construction[solar PV es], Perc Subsidy for Elec Capacity Construction[offshore wind 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</si>
</sst>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5" borderId="0" xfId="0" applyFont="1" applyFill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3" fillId="7" borderId="1" xfId="0" applyFont="1" applyFill="1" applyBorder="1" applyAlignment="1">
      <alignment horizontal="left" wrapText="1"/>
    </xf>
    <xf numFmtId="0" fontId="3" fillId="7" borderId="1" xfId="0" applyNumberFormat="1" applyFont="1" applyFill="1" applyBorder="1" applyAlignment="1">
      <alignment wrapText="1"/>
    </xf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/>
    <xf numFmtId="0" fontId="2" fillId="8" borderId="0" xfId="0" applyFont="1" applyFill="1" applyAlignment="1">
      <alignment horizontal="left"/>
    </xf>
    <xf numFmtId="0" fontId="0" fillId="8" borderId="0" xfId="0" applyNumberFormat="1" applyFill="1"/>
    <xf numFmtId="164" fontId="0" fillId="9" borderId="0" xfId="1" applyNumberFormat="1" applyFont="1" applyFill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0" xfId="0" applyBorder="1"/>
    <xf numFmtId="164" fontId="0" fillId="0" borderId="0" xfId="1" applyNumberFormat="1" applyFont="1"/>
    <xf numFmtId="164" fontId="1" fillId="0" borderId="0" xfId="1" applyNumberFormat="1" applyFont="1"/>
    <xf numFmtId="164" fontId="0" fillId="9" borderId="4" xfId="1" applyNumberFormat="1" applyFont="1" applyFill="1" applyBorder="1"/>
    <xf numFmtId="164" fontId="0" fillId="9" borderId="7" xfId="1" applyNumberFormat="1" applyFont="1" applyFill="1" applyBorder="1"/>
    <xf numFmtId="164" fontId="0" fillId="9" borderId="10" xfId="1" applyNumberFormat="1" applyFont="1" applyFill="1" applyBorder="1"/>
    <xf numFmtId="164" fontId="0" fillId="9" borderId="12" xfId="1" applyNumberFormat="1" applyFont="1" applyFill="1" applyBorder="1"/>
    <xf numFmtId="164" fontId="1" fillId="0" borderId="0" xfId="1" applyNumberFormat="1" applyFont="1" applyBorder="1"/>
    <xf numFmtId="164" fontId="0" fillId="9" borderId="0" xfId="1" applyNumberFormat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374901AD-1E54-4170-823B-C073A53644F3}" userId="S::olivia@energyinnovation.onmicrosoft.com::75aa6550-3462-4480-900f-0bd2e542e876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645.433393171297" createdVersion="7" refreshedVersion="7" minRefreshableVersion="3" recordCount="29" xr:uid="{389066FB-3642-42A3-A577-DA4E62EBC1DE}">
  <cacheSource type="worksheet">
    <worksheetSource ref="A1:AF30" sheet="US_Difference"/>
  </cacheSource>
  <cacheFields count="32">
    <cacheField name="Policy name" numFmtId="0">
      <sharedItems count="58" longText="1">
        <s v="DisabledPolicyGroup=None"/>
        <s v="DisabledPolicyGroup=Passenger Car ZEV Sales Standard"/>
        <s v="DisabledPolicyGroup=California HDV Rules"/>
        <s v="DisabledPolicyGroup=Power Sector Coal Regs"/>
        <s v="DisabledPolicyGroup=Power Sector Gas Regs"/>
        <s v="DisabledPolicyGroup=EV Charger Deployment "/>
        <s v="DisabledPolicyGroup=Grid Flexibility"/>
        <s v="DisabledPolicyGroup=Afforestation and Reforestation"/>
        <s v="DisabledPolicyGroup=Cement Clinker Substitution"/>
        <s v="DisabledPolicyGroup=Cropland Measures"/>
        <s v="DisabledPolicyGroup=F-Gas Policies"/>
        <s v="DisabledPolicyGroup=Hydrogen Electrolysis"/>
        <s v="DisabledPolicyGroup=Forest Management"/>
        <s v="DisabledPolicyGroup=Industrial Fuel Switching"/>
        <s v="DisabledPolicyGroup=Livestock Measures"/>
        <s v="DisabledPolicyGroup=Methane Capture and Destruction"/>
        <s v="DisabledPolicyGroup=Building Electrification"/>
        <s v="DisabledPolicyGroup=Industrial CCS"/>
        <s v="DisabledPolicyGroup=Electricity PTC/ITC"/>
        <s v="DisabledPolicyGroup=Passenger Mode Shifting"/>
        <s v="DisabledPolicyGroup=Freight Logistics"/>
        <s v="DisabledPolicyGroup=Reduction in Industry Product Demand"/>
        <s v="DisabledPolicyGroup=Fuel Economy Standards"/>
        <s v="DisabledPolicyGroup=Industrial Energy Efficiency Standards"/>
        <s v="DisabledPolicyGroup=Building Codes and Appliance Standards"/>
        <s v="DisabledPolicyGroup=100% Clean Electricity Standard"/>
        <s v="DisabledPolicyGroup=Building Retrofitting"/>
        <s v="DisabledPolicyGroup=Subsidy for Elec Production - Nuclear"/>
        <s v="DisabledPolicyGroup=All"/>
    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 u="1"/>
        <s v="DisabledPolicies=Fraction of Additional Demand Response Potential Achieved, Fraction of Additional Grid Battery Storage Potential Achieved, Percentage Increase in Transmission Capacity vs BAU" u="1"/>
    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" u="1"/>
        <s v="DisabledPolicies=Share of Preexisting Buildings Subject to Retrofitting[urban residential], Share of Preexisting Buildings Subject to Retrofitting[rural residential], Share of Preexisting Buildings Subject to Retrofitting[commercial]" u="1"/>
        <s v="DisabledPolicies=Fraction of F Gas Destruction Achieved, Fraction of F Gas Inspct Maint Retrofit Achieved, Fraction of F Gas Recovery Achieved, Fraction of F Gas Substitution Achieved" u="1"/>
        <s v="DisabledPolicies=Fraction of Hydrogen Production Pathways Shifted" u="1"/>
        <s v="DisabledPolicies=None" u="1"/>
        <s v="DisabledPolicies=Fraction of Livestock Measures Achieved" u="1"/>
        <s v="DisabledPolicies=Percent Reduction in Nonenergy Nonagriculture Industry Product Demand[cement and other nonmetallic minerals 239], Percent Reduction in Nonenergy Nonagriculture Industry Product Demand[iron and steel 241]" u="1"/>
        <s v="DisabledPolicies=Fraction of Cement Measures Achieved" u="1"/>
    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" u="1"/>
    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 u="1"/>
        <s v="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 u="1"/>
    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 u="1"/>
        <s v="DisabledPolicies=Boolean Ban New Power Plants[natural gas nonpeaker es], Electricity Sector Fraction of Potential Additional CCS Achieved[petroleum es], Electricity Sector Fraction of Potential Additional CCS Achieved[natural gas peaker es]" u="1"/>
    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 u="1"/>
        <s v="DisabledPolicies=Perc Subsidy for Elec Capacity Construction[solar PV es], Perc Subsidy for Elec Capacity Construction[offshore wind es], Subsidy for Elec Production by Fuel[onshore wind es]" u="1"/>
        <s v="DisabledPolicies=Renewable Portfolio Std Percentage" u="1"/>
        <s v="DisabledPolicies=Fraction of Cropland and Rice Measures Achieved" u="1"/>
        <s v="DisabledPolicies=Fraction of Improved Forest Management Achieved" u="1"/>
        <s v="DisabledPolicies=Subsidy for Elec Production by Fuel[nuclear es]" u="1"/>
        <s v="DisabledPolicies=Percent of Travel Demand Shifted to Other Modes or Eliminated[passenger,LDVs]" u="1"/>
        <s v="DisabledPolicies=Fraction of Afforestation and Reforestation Achieved" u="1"/>
        <s v="DisabledPolicies=Annual Additional Capacity Retired due to Early Retirement Policy[hard coal es], Annual Additional Capacity Retired due to Early Retirement Policy[lignite es], Boolean Ban New Power Plants[hard coal es], Boolean Ban New Power Plants[lignite es]" u="1"/>
        <s v="DisabledPolicies=EV Charger Deployment" u="1"/>
        <s v="DisabledPolicies=Percent of Travel Demand Shifted to Other Modes or Eliminated[freight,HDVs]" u="1"/>
        <s v="DisabledPolicies=All" u="1"/>
        <s v="DisabledPolicies=Additional Minimum Required EV Sales Percentage[passenger,LDVs]" u="1"/>
    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 u="1"/>
      </sharedItems>
    </cacheField>
    <cacheField name="2020" numFmtId="0">
      <sharedItems containsSemiMixedTypes="0" containsString="0" containsNumber="1" containsInteger="1" minValue="0" maxValue="0"/>
    </cacheField>
    <cacheField name="2021" numFmtId="0">
      <sharedItems containsSemiMixedTypes="0" containsString="0" containsNumber="1" containsInteger="1" minValue="-8541" maxValue="532606"/>
    </cacheField>
    <cacheField name="2022" numFmtId="0">
      <sharedItems containsSemiMixedTypes="0" containsString="0" containsNumber="1" containsInteger="1" minValue="-24317" maxValue="979193"/>
    </cacheField>
    <cacheField name="2023" numFmtId="0">
      <sharedItems containsSemiMixedTypes="0" containsString="0" containsNumber="1" containsInteger="1" minValue="-67130" maxValue="1326130"/>
    </cacheField>
    <cacheField name="2024" numFmtId="0">
      <sharedItems containsSemiMixedTypes="0" containsString="0" containsNumber="1" containsInteger="1" minValue="-77400" maxValue="1601710"/>
    </cacheField>
    <cacheField name="2025" numFmtId="0">
      <sharedItems containsSemiMixedTypes="0" containsString="0" containsNumber="1" containsInteger="1" minValue="-128350" maxValue="1906760"/>
    </cacheField>
    <cacheField name="2026" numFmtId="0">
      <sharedItems containsSemiMixedTypes="0" containsString="0" containsNumber="1" containsInteger="1" minValue="-186170" maxValue="2211120"/>
    </cacheField>
    <cacheField name="2027" numFmtId="0">
      <sharedItems containsSemiMixedTypes="0" containsString="0" containsNumber="1" containsInteger="1" minValue="-253670" maxValue="2491790"/>
    </cacheField>
    <cacheField name="2028" numFmtId="0">
      <sharedItems containsSemiMixedTypes="0" containsString="0" containsNumber="1" containsInteger="1" minValue="-325300" maxValue="2771080"/>
    </cacheField>
    <cacheField name="2029" numFmtId="0">
      <sharedItems containsSemiMixedTypes="0" containsString="0" containsNumber="1" containsInteger="1" minValue="-288050" maxValue="3065310"/>
    </cacheField>
    <cacheField name="2030" numFmtId="0">
      <sharedItems containsSemiMixedTypes="0" containsString="0" containsNumber="1" containsInteger="1" minValue="-233890" maxValue="3401470"/>
    </cacheField>
    <cacheField name="2031" numFmtId="0">
      <sharedItems containsSemiMixedTypes="0" containsString="0" containsNumber="1" containsInteger="1" minValue="-160720" maxValue="3695570"/>
    </cacheField>
    <cacheField name="2032" numFmtId="0">
      <sharedItems containsSemiMixedTypes="0" containsString="0" containsNumber="1" containsInteger="1" minValue="-102710" maxValue="3986420"/>
    </cacheField>
    <cacheField name="2033" numFmtId="0">
      <sharedItems containsSemiMixedTypes="0" containsString="0" containsNumber="1" containsInteger="1" minValue="-118090" maxValue="4278360"/>
    </cacheField>
    <cacheField name="2034" numFmtId="0">
      <sharedItems containsSemiMixedTypes="0" containsString="0" containsNumber="1" containsInteger="1" minValue="-135490" maxValue="4623440"/>
    </cacheField>
    <cacheField name="2035" numFmtId="0">
      <sharedItems containsSemiMixedTypes="0" containsString="0" containsNumber="1" containsInteger="1" minValue="-151610" maxValue="4787810"/>
    </cacheField>
    <cacheField name="2036" numFmtId="0">
      <sharedItems containsSemiMixedTypes="0" containsString="0" containsNumber="1" containsInteger="1" minValue="-203100" maxValue="4887850"/>
    </cacheField>
    <cacheField name="2037" numFmtId="0">
      <sharedItems containsSemiMixedTypes="0" containsString="0" containsNumber="1" containsInteger="1" minValue="-258750" maxValue="4922020"/>
    </cacheField>
    <cacheField name="2038" numFmtId="0">
      <sharedItems containsSemiMixedTypes="0" containsString="0" containsNumber="1" containsInteger="1" minValue="-287920" maxValue="4936510"/>
    </cacheField>
    <cacheField name="2039" numFmtId="0">
      <sharedItems containsSemiMixedTypes="0" containsString="0" containsNumber="1" containsInteger="1" minValue="-240670" maxValue="4925790"/>
    </cacheField>
    <cacheField name="2040" numFmtId="0">
      <sharedItems containsSemiMixedTypes="0" containsString="0" containsNumber="1" containsInteger="1" minValue="-222460" maxValue="4915740"/>
    </cacheField>
    <cacheField name="2041" numFmtId="0">
      <sharedItems containsSemiMixedTypes="0" containsString="0" containsNumber="1" containsInteger="1" minValue="-238620" maxValue="4916570"/>
    </cacheField>
    <cacheField name="2042" numFmtId="0">
      <sharedItems containsSemiMixedTypes="0" containsString="0" containsNumber="1" containsInteger="1" minValue="-255940" maxValue="4921310"/>
    </cacheField>
    <cacheField name="2043" numFmtId="0">
      <sharedItems containsSemiMixedTypes="0" containsString="0" containsNumber="1" containsInteger="1" minValue="-274880" maxValue="4935850"/>
    </cacheField>
    <cacheField name="2044" numFmtId="0">
      <sharedItems containsSemiMixedTypes="0" containsString="0" containsNumber="1" containsInteger="1" minValue="-295530" maxValue="4951260"/>
    </cacheField>
    <cacheField name="2045" numFmtId="0">
      <sharedItems containsSemiMixedTypes="0" containsString="0" containsNumber="1" containsInteger="1" minValue="-317010" maxValue="4965640"/>
    </cacheField>
    <cacheField name="2046" numFmtId="0">
      <sharedItems containsSemiMixedTypes="0" containsString="0" containsNumber="1" containsInteger="1" minValue="-361690" maxValue="4979970"/>
    </cacheField>
    <cacheField name="2047" numFmtId="0">
      <sharedItems containsSemiMixedTypes="0" containsString="0" containsNumber="1" containsInteger="1" minValue="-425910" maxValue="4999600"/>
    </cacheField>
    <cacheField name="2048" numFmtId="0">
      <sharedItems containsSemiMixedTypes="0" containsString="0" containsNumber="1" containsInteger="1" minValue="-488830" maxValue="5023960"/>
    </cacheField>
    <cacheField name="2049" numFmtId="0">
      <sharedItems containsSemiMixedTypes="0" containsString="0" containsNumber="1" containsInteger="1" minValue="-548900" maxValue="5065990"/>
    </cacheField>
    <cacheField name="2050" numFmtId="0">
      <sharedItems containsSemiMixedTypes="0" containsString="0" containsNumber="1" containsInteger="1" minValue="-610520" maxValue="51272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645.43339351852" createdVersion="7" refreshedVersion="7" minRefreshableVersion="3" recordCount="29" xr:uid="{B42BAF2C-5074-42FA-9179-AAFB5F9D02FF}">
  <cacheSource type="worksheet">
    <worksheetSource ref="A1:AF30" sheet="State_Difference"/>
  </cacheSource>
  <cacheFields count="32">
    <cacheField name="Policy" numFmtId="0">
      <sharedItems count="58" longText="1">
        <s v="DisabledPolicyGroup=None"/>
        <s v="DisabledPolicyGroup=Passenger Car ZEV Sales Standard"/>
        <s v="DisabledPolicyGroup=California HDV Rules"/>
        <s v="DisabledPolicyGroup=Power Sector Coal Regs"/>
        <s v="DisabledPolicyGroup=Power Sector Gas Regs"/>
        <s v="DisabledPolicyGroup=EV Charger Deployment "/>
        <s v="DisabledPolicyGroup=Grid Flexibility"/>
        <s v="DisabledPolicyGroup=Afforestation and Reforestation"/>
        <s v="DisabledPolicyGroup=Cement Clinker Substitution"/>
        <s v="DisabledPolicyGroup=Cropland Measures"/>
        <s v="DisabledPolicyGroup=F-Gas Policies"/>
        <s v="DisabledPolicyGroup=Hydrogen Electrolysis"/>
        <s v="DisabledPolicyGroup=Forest Management"/>
        <s v="DisabledPolicyGroup=Industrial Fuel Switching"/>
        <s v="DisabledPolicyGroup=Livestock Measures"/>
        <s v="DisabledPolicyGroup=Methane Capture and Destruction"/>
        <s v="DisabledPolicyGroup=Building Electrification"/>
        <s v="DisabledPolicyGroup=Industrial CCS"/>
        <s v="DisabledPolicyGroup=Electricity PTC/ITC"/>
        <s v="DisabledPolicyGroup=Passenger Mode Shifting"/>
        <s v="DisabledPolicyGroup=Freight Logistics"/>
        <s v="DisabledPolicyGroup=Reduction in Industry Product Demand"/>
        <s v="DisabledPolicyGroup=Fuel Economy Standards"/>
        <s v="DisabledPolicyGroup=Industrial Energy Efficiency Standards"/>
        <s v="DisabledPolicyGroup=Building Codes and Appliance Standards"/>
        <s v="DisabledPolicyGroup=100% Clean Electricity Standard"/>
        <s v="DisabledPolicyGroup=Building Retrofitting"/>
        <s v="DisabledPolicyGroup=Subsidy for Elec Production - Nuclear"/>
        <s v="DisabledPolicyGroup=All"/>
    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 u="1"/>
        <s v="DisabledPolicies=Fraction of Additional Demand Response Potential Achieved, Fraction of Additional Grid Battery Storage Potential Achieved, Percentage Increase in Transmission Capacity vs BAU" u="1"/>
    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" u="1"/>
        <s v="DisabledPolicies=Share of Preexisting Buildings Subject to Retrofitting[urban residential], Share of Preexisting Buildings Subject to Retrofitting[rural residential], Share of Preexisting Buildings Subject to Retrofitting[commercial]" u="1"/>
        <s v="DisabledPolicies=Fraction of F Gas Destruction Achieved, Fraction of F Gas Inspct Maint Retrofit Achieved, Fraction of F Gas Recovery Achieved, Fraction of F Gas Substitution Achieved" u="1"/>
        <s v="DisabledPolicies=Fraction of Hydrogen Production Pathways Shifted" u="1"/>
        <s v="DisabledPolicies=None" u="1"/>
        <s v="DisabledPolicies=Fraction of Livestock Measures Achieved" u="1"/>
        <s v="DisabledPolicies=Percent Reduction in Nonenergy Nonagriculture Industry Product Demand[cement and other nonmetallic minerals 239], Percent Reduction in Nonenergy Nonagriculture Industry Product Demand[iron and steel 241]" u="1"/>
        <s v="DisabledPolicies=Fraction of Cement Measures Achieved" u="1"/>
    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" u="1"/>
    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 u="1"/>
        <s v="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 u="1"/>
    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 u="1"/>
        <s v="DisabledPolicies=Boolean Ban New Power Plants[natural gas nonpeaker es], Electricity Sector Fraction of Potential Additional CCS Achieved[petroleum es], Electricity Sector Fraction of Potential Additional CCS Achieved[natural gas peaker es]" u="1"/>
    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 u="1"/>
        <s v="DisabledPolicies=Perc Subsidy for Elec Capacity Construction[solar PV es], Perc Subsidy for Elec Capacity Construction[offshore wind es], Subsidy for Elec Production by Fuel[onshore wind es]" u="1"/>
        <s v="DisabledPolicies=Renewable Portfolio Std Percentage" u="1"/>
        <s v="DisabledPolicies=Fraction of Cropland and Rice Measures Achieved" u="1"/>
        <s v="DisabledPolicies=Fraction of Improved Forest Management Achieved" u="1"/>
        <s v="DisabledPolicies=Subsidy for Elec Production by Fuel[nuclear es]" u="1"/>
        <s v="DisabledPolicies=Percent of Travel Demand Shifted to Other Modes or Eliminated[passenger,LDVs]" u="1"/>
        <s v="DisabledPolicies=Fraction of Afforestation and Reforestation Achieved" u="1"/>
        <s v="DisabledPolicies=Annual Additional Capacity Retired due to Early Retirement Policy[hard coal es], Annual Additional Capacity Retired due to Early Retirement Policy[lignite es], Boolean Ban New Power Plants[hard coal es], Boolean Ban New Power Plants[lignite es]" u="1"/>
        <s v="DisabledPolicies=EV Charger Deployment" u="1"/>
        <s v="DisabledPolicies=Percent of Travel Demand Shifted to Other Modes or Eliminated[freight,HDVs]" u="1"/>
        <s v="DisabledPolicies=All" u="1"/>
        <s v="DisabledPolicies=Additional Minimum Required EV Sales Percentage[passenger,LDVs]" u="1"/>
    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 u="1"/>
      </sharedItems>
    </cacheField>
    <cacheField name="2020" numFmtId="0">
      <sharedItems containsSemiMixedTypes="0" containsString="0" containsNumber="1" containsInteger="1" minValue="0" maxValue="0"/>
    </cacheField>
    <cacheField name="2021" numFmtId="0">
      <sharedItems containsSemiMixedTypes="0" containsString="0" containsNumber="1" containsInteger="1" minValue="-157" maxValue="3238"/>
    </cacheField>
    <cacheField name="2022" numFmtId="0">
      <sharedItems containsSemiMixedTypes="0" containsString="0" containsNumber="1" containsInteger="1" minValue="-230" maxValue="8972"/>
    </cacheField>
    <cacheField name="2023" numFmtId="0">
      <sharedItems containsSemiMixedTypes="0" containsString="0" containsNumber="1" containsInteger="1" minValue="-339" maxValue="11216"/>
    </cacheField>
    <cacheField name="2024" numFmtId="0">
      <sharedItems containsSemiMixedTypes="0" containsString="0" containsNumber="1" containsInteger="1" minValue="-474" maxValue="13325"/>
    </cacheField>
    <cacheField name="2025" numFmtId="0">
      <sharedItems containsSemiMixedTypes="0" containsString="0" containsNumber="1" containsInteger="1" minValue="-694" maxValue="16116"/>
    </cacheField>
    <cacheField name="2026" numFmtId="0">
      <sharedItems containsSemiMixedTypes="0" containsString="0" containsNumber="1" containsInteger="1" minValue="-908" maxValue="18514"/>
    </cacheField>
    <cacheField name="2027" numFmtId="0">
      <sharedItems containsSemiMixedTypes="0" containsString="0" containsNumber="1" containsInteger="1" minValue="-1103" maxValue="20426"/>
    </cacheField>
    <cacheField name="2028" numFmtId="0">
      <sharedItems containsSemiMixedTypes="0" containsString="0" containsNumber="1" containsInteger="1" minValue="-1315" maxValue="22399"/>
    </cacheField>
    <cacheField name="2029" numFmtId="0">
      <sharedItems containsSemiMixedTypes="0" containsString="0" containsNumber="1" containsInteger="1" minValue="-1538" maxValue="23962"/>
    </cacheField>
    <cacheField name="2030" numFmtId="0">
      <sharedItems containsSemiMixedTypes="0" containsString="0" containsNumber="1" containsInteger="1" minValue="-1837" maxValue="25548"/>
    </cacheField>
    <cacheField name="2031" numFmtId="0">
      <sharedItems containsSemiMixedTypes="0" containsString="0" containsNumber="1" containsInteger="1" minValue="-2093" maxValue="27392"/>
    </cacheField>
    <cacheField name="2032" numFmtId="0">
      <sharedItems containsSemiMixedTypes="0" containsString="0" containsNumber="1" containsInteger="1" minValue="-2292" maxValue="28048"/>
    </cacheField>
    <cacheField name="2033" numFmtId="0">
      <sharedItems containsSemiMixedTypes="0" containsString="0" containsNumber="1" containsInteger="1" minValue="-2653" maxValue="29917"/>
    </cacheField>
    <cacheField name="2034" numFmtId="0">
      <sharedItems containsSemiMixedTypes="0" containsString="0" containsNumber="1" containsInteger="1" minValue="-2957" maxValue="31744"/>
    </cacheField>
    <cacheField name="2035" numFmtId="0">
      <sharedItems containsSemiMixedTypes="0" containsString="0" containsNumber="1" containsInteger="1" minValue="-3169" maxValue="32709"/>
    </cacheField>
    <cacheField name="2036" numFmtId="0">
      <sharedItems containsSemiMixedTypes="0" containsString="0" containsNumber="1" containsInteger="1" minValue="-3365" maxValue="33539"/>
    </cacheField>
    <cacheField name="2037" numFmtId="0">
      <sharedItems containsSemiMixedTypes="0" containsString="0" containsNumber="1" containsInteger="1" minValue="-3696" maxValue="35157"/>
    </cacheField>
    <cacheField name="2038" numFmtId="0">
      <sharedItems containsSemiMixedTypes="0" containsString="0" containsNumber="1" containsInteger="1" minValue="-4021" maxValue="36129"/>
    </cacheField>
    <cacheField name="2039" numFmtId="0">
      <sharedItems containsSemiMixedTypes="0" containsString="0" containsNumber="1" containsInteger="1" minValue="-4363" maxValue="37064"/>
    </cacheField>
    <cacheField name="2040" numFmtId="0">
      <sharedItems containsSemiMixedTypes="0" containsString="0" containsNumber="1" containsInteger="1" minValue="-4692" maxValue="37986"/>
    </cacheField>
    <cacheField name="2041" numFmtId="0">
      <sharedItems containsSemiMixedTypes="0" containsString="0" containsNumber="1" containsInteger="1" minValue="-5049" maxValue="38874"/>
    </cacheField>
    <cacheField name="2042" numFmtId="0">
      <sharedItems containsSemiMixedTypes="0" containsString="0" containsNumber="1" containsInteger="1" minValue="-5422" maxValue="39954"/>
    </cacheField>
    <cacheField name="2043" numFmtId="0">
      <sharedItems containsSemiMixedTypes="0" containsString="0" containsNumber="1" containsInteger="1" minValue="-5832" maxValue="41026"/>
    </cacheField>
    <cacheField name="2044" numFmtId="0">
      <sharedItems containsSemiMixedTypes="0" containsString="0" containsNumber="1" containsInteger="1" minValue="-6206" maxValue="41862"/>
    </cacheField>
    <cacheField name="2045" numFmtId="0">
      <sharedItems containsSemiMixedTypes="0" containsString="0" containsNumber="1" containsInteger="1" minValue="-6548" maxValue="42491"/>
    </cacheField>
    <cacheField name="2046" numFmtId="0">
      <sharedItems containsSemiMixedTypes="0" containsString="0" containsNumber="1" containsInteger="1" minValue="-6938" maxValue="43392"/>
    </cacheField>
    <cacheField name="2047" numFmtId="0">
      <sharedItems containsSemiMixedTypes="0" containsString="0" containsNumber="1" containsInteger="1" minValue="-7307" maxValue="43923"/>
    </cacheField>
    <cacheField name="2048" numFmtId="0">
      <sharedItems containsSemiMixedTypes="0" containsString="0" containsNumber="1" containsInteger="1" minValue="-7679" maxValue="44946"/>
    </cacheField>
    <cacheField name="2049" numFmtId="0">
      <sharedItems containsSemiMixedTypes="0" containsString="0" containsNumber="1" containsInteger="1" minValue="-8088" maxValue="46089"/>
    </cacheField>
    <cacheField name="2050" numFmtId="0">
      <sharedItems containsSemiMixedTypes="0" containsString="0" containsNumber="1" containsInteger="1" minValue="-8517" maxValue="471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56"/>
    <n v="1752"/>
    <n v="12540"/>
    <n v="27250"/>
    <n v="51310"/>
    <n v="88050"/>
    <n v="123430"/>
    <n v="174390"/>
    <n v="209710"/>
    <n v="227020"/>
    <n v="243810"/>
    <n v="269320"/>
    <n v="300630"/>
    <n v="336290"/>
    <n v="374810"/>
    <n v="387590"/>
    <n v="390700"/>
    <n v="390760"/>
    <n v="388360"/>
    <n v="386750"/>
    <n v="387280"/>
    <n v="388060"/>
    <n v="391620"/>
    <n v="395130"/>
    <n v="396620"/>
    <n v="396010"/>
    <n v="391490"/>
    <n v="382260"/>
    <n v="371720"/>
    <n v="361120"/>
  </r>
  <r>
    <x v="2"/>
    <n v="0"/>
    <n v="2224"/>
    <n v="6254"/>
    <n v="11350"/>
    <n v="23420"/>
    <n v="35290"/>
    <n v="48740"/>
    <n v="65540"/>
    <n v="86690"/>
    <n v="106150"/>
    <n v="124690"/>
    <n v="146370"/>
    <n v="167570"/>
    <n v="188800"/>
    <n v="207430"/>
    <n v="233430"/>
    <n v="252070"/>
    <n v="266130"/>
    <n v="276720"/>
    <n v="282990"/>
    <n v="288110"/>
    <n v="293070"/>
    <n v="297660"/>
    <n v="302220"/>
    <n v="304720"/>
    <n v="302610"/>
    <n v="295730"/>
    <n v="285750"/>
    <n v="273990"/>
    <n v="261190"/>
    <n v="248950"/>
  </r>
  <r>
    <x v="3"/>
    <n v="0"/>
    <n v="7876"/>
    <n v="18814"/>
    <n v="34730"/>
    <n v="55940"/>
    <n v="73050"/>
    <n v="86140"/>
    <n v="96610"/>
    <n v="111450"/>
    <n v="80360"/>
    <n v="47180"/>
    <n v="24150"/>
    <n v="4770"/>
    <n v="-8170"/>
    <n v="-14930"/>
    <n v="-13290"/>
    <n v="-9740"/>
    <n v="-5830"/>
    <n v="-4690"/>
    <n v="-2510"/>
    <n v="-940"/>
    <n v="540"/>
    <n v="2300"/>
    <n v="4090"/>
    <n v="5610"/>
    <n v="3060"/>
    <n v="6390"/>
    <n v="7990"/>
    <n v="7390"/>
    <n v="9400"/>
    <n v="9710"/>
  </r>
  <r>
    <x v="4"/>
    <n v="0"/>
    <n v="411"/>
    <n v="2012"/>
    <n v="5540"/>
    <n v="10950"/>
    <n v="19460"/>
    <n v="39530"/>
    <n v="57820"/>
    <n v="80370"/>
    <n v="77590"/>
    <n v="69350"/>
    <n v="81600"/>
    <n v="97200"/>
    <n v="118060"/>
    <n v="138000"/>
    <n v="166750"/>
    <n v="188610"/>
    <n v="195090"/>
    <n v="193150"/>
    <n v="186740"/>
    <n v="179340"/>
    <n v="171430"/>
    <n v="162960"/>
    <n v="153960"/>
    <n v="144740"/>
    <n v="135290"/>
    <n v="125410"/>
    <n v="116290"/>
    <n v="108360"/>
    <n v="101720"/>
    <n v="96430"/>
  </r>
  <r>
    <x v="5"/>
    <n v="0"/>
    <n v="-136"/>
    <n v="40"/>
    <n v="110"/>
    <n v="160"/>
    <n v="200"/>
    <n v="250"/>
    <n v="290"/>
    <n v="340"/>
    <n v="380"/>
    <n v="430"/>
    <n v="90"/>
    <n v="10"/>
    <n v="-20"/>
    <n v="0"/>
    <n v="10"/>
    <n v="10"/>
    <n v="-80"/>
    <n v="-110"/>
    <n v="-120"/>
    <n v="-190"/>
    <n v="-130"/>
    <n v="-90"/>
    <n v="-60"/>
    <n v="-50"/>
    <n v="-20"/>
    <n v="-10"/>
    <n v="-10"/>
    <n v="-10"/>
    <n v="0"/>
    <n v="10"/>
  </r>
  <r>
    <x v="6"/>
    <n v="0"/>
    <n v="87997"/>
    <n v="118344"/>
    <n v="128730"/>
    <n v="139650"/>
    <n v="143920"/>
    <n v="125660"/>
    <n v="88220"/>
    <n v="33780"/>
    <n v="930"/>
    <n v="-11380"/>
    <n v="-24600"/>
    <n v="-52420"/>
    <n v="-69890"/>
    <n v="-44020"/>
    <n v="-121220"/>
    <n v="-203100"/>
    <n v="-258750"/>
    <n v="-287920"/>
    <n v="-240670"/>
    <n v="-202770"/>
    <n v="-178660"/>
    <n v="-180780"/>
    <n v="-200080"/>
    <n v="-243210"/>
    <n v="-297220"/>
    <n v="-361690"/>
    <n v="-425910"/>
    <n v="-488830"/>
    <n v="-548900"/>
    <n v="-610520"/>
  </r>
  <r>
    <x v="7"/>
    <n v="0"/>
    <n v="746"/>
    <n v="1981"/>
    <n v="3570"/>
    <n v="5480"/>
    <n v="7370"/>
    <n v="9350"/>
    <n v="11400"/>
    <n v="13590"/>
    <n v="15920"/>
    <n v="18310"/>
    <n v="20360"/>
    <n v="22120"/>
    <n v="23670"/>
    <n v="25210"/>
    <n v="26920"/>
    <n v="28520"/>
    <n v="29900"/>
    <n v="31190"/>
    <n v="32370"/>
    <n v="33510"/>
    <n v="34570"/>
    <n v="35580"/>
    <n v="36570"/>
    <n v="37440"/>
    <n v="38290"/>
    <n v="39020"/>
    <n v="39670"/>
    <n v="40280"/>
    <n v="40820"/>
    <n v="41230"/>
  </r>
  <r>
    <x v="8"/>
    <n v="0"/>
    <n v="-133"/>
    <n v="-483"/>
    <n v="-890"/>
    <n v="-1350"/>
    <n v="-1780"/>
    <n v="-2280"/>
    <n v="-2820"/>
    <n v="-3380"/>
    <n v="-4020"/>
    <n v="-4650"/>
    <n v="-3960"/>
    <n v="-3710"/>
    <n v="-3750"/>
    <n v="-3980"/>
    <n v="-4300"/>
    <n v="-4570"/>
    <n v="-4970"/>
    <n v="-5330"/>
    <n v="-5750"/>
    <n v="-6170"/>
    <n v="-6570"/>
    <n v="-7010"/>
    <n v="-7510"/>
    <n v="-8040"/>
    <n v="-8560"/>
    <n v="-9030"/>
    <n v="-9470"/>
    <n v="-9890"/>
    <n v="-10340"/>
    <n v="-10830"/>
  </r>
  <r>
    <x v="9"/>
    <n v="0"/>
    <n v="-4937"/>
    <n v="-9593"/>
    <n v="-12330"/>
    <n v="-12260"/>
    <n v="-11140"/>
    <n v="-10390"/>
    <n v="-9830"/>
    <n v="-8760"/>
    <n v="-6800"/>
    <n v="-70"/>
    <n v="2860"/>
    <n v="2540"/>
    <n v="1150"/>
    <n v="-210"/>
    <n v="-690"/>
    <n v="-830"/>
    <n v="-1270"/>
    <n v="-1810"/>
    <n v="-2330"/>
    <n v="-2690"/>
    <n v="-2990"/>
    <n v="-3200"/>
    <n v="-3300"/>
    <n v="-3460"/>
    <n v="-3510"/>
    <n v="-3300"/>
    <n v="-2900"/>
    <n v="-2510"/>
    <n v="-2250"/>
    <n v="-2030"/>
  </r>
  <r>
    <x v="10"/>
    <n v="0"/>
    <n v="-204"/>
    <n v="-550"/>
    <n v="-510"/>
    <n v="260"/>
    <n v="1460"/>
    <n v="2530"/>
    <n v="3580"/>
    <n v="5050"/>
    <n v="7070"/>
    <n v="9630"/>
    <n v="10860"/>
    <n v="11370"/>
    <n v="11520"/>
    <n v="11600"/>
    <n v="11570"/>
    <n v="11120"/>
    <n v="10440"/>
    <n v="9710"/>
    <n v="8980"/>
    <n v="8330"/>
    <n v="8150"/>
    <n v="8360"/>
    <n v="8770"/>
    <n v="8950"/>
    <n v="8780"/>
    <n v="8510"/>
    <n v="8380"/>
    <n v="8360"/>
    <n v="8400"/>
    <n v="8510"/>
  </r>
  <r>
    <x v="11"/>
    <n v="0"/>
    <n v="321"/>
    <n v="2524"/>
    <n v="8250"/>
    <n v="17960"/>
    <n v="32550"/>
    <n v="51900"/>
    <n v="73370"/>
    <n v="95650"/>
    <n v="120480"/>
    <n v="130970"/>
    <n v="154210"/>
    <n v="178990"/>
    <n v="206810"/>
    <n v="231900"/>
    <n v="265570"/>
    <n v="298060"/>
    <n v="329280"/>
    <n v="359410"/>
    <n v="383360"/>
    <n v="406170"/>
    <n v="428310"/>
    <n v="450950"/>
    <n v="473690"/>
    <n v="498150"/>
    <n v="522970"/>
    <n v="558070"/>
    <n v="592820"/>
    <n v="626940"/>
    <n v="659670"/>
    <n v="696710"/>
  </r>
  <r>
    <x v="12"/>
    <n v="0"/>
    <n v="226"/>
    <n v="522"/>
    <n v="840"/>
    <n v="1150"/>
    <n v="1410"/>
    <n v="1620"/>
    <n v="1800"/>
    <n v="1990"/>
    <n v="2150"/>
    <n v="2330"/>
    <n v="2340"/>
    <n v="2290"/>
    <n v="2210"/>
    <n v="2170"/>
    <n v="2100"/>
    <n v="2040"/>
    <n v="1890"/>
    <n v="1810"/>
    <n v="1730"/>
    <n v="1620"/>
    <n v="1620"/>
    <n v="1600"/>
    <n v="1580"/>
    <n v="1550"/>
    <n v="1530"/>
    <n v="1480"/>
    <n v="1450"/>
    <n v="1420"/>
    <n v="1380"/>
    <n v="1360"/>
  </r>
  <r>
    <x v="13"/>
    <n v="0"/>
    <n v="84715"/>
    <n v="213536"/>
    <n v="335419"/>
    <n v="453350"/>
    <n v="581750"/>
    <n v="741280"/>
    <n v="835980"/>
    <n v="903400"/>
    <n v="962300"/>
    <n v="1017980"/>
    <n v="1101180"/>
    <n v="1197130"/>
    <n v="1292820"/>
    <n v="1393520"/>
    <n v="1491160"/>
    <n v="1579680"/>
    <n v="1650080"/>
    <n v="1701950"/>
    <n v="1738590"/>
    <n v="1773870"/>
    <n v="1812950"/>
    <n v="1857700"/>
    <n v="1907730"/>
    <n v="1956700"/>
    <n v="2005180"/>
    <n v="2048470"/>
    <n v="2088880"/>
    <n v="2128590"/>
    <n v="2176030"/>
    <n v="2234070"/>
  </r>
  <r>
    <x v="14"/>
    <n v="0"/>
    <n v="-8541"/>
    <n v="-6411"/>
    <n v="-1870"/>
    <n v="2660"/>
    <n v="5630"/>
    <n v="7510"/>
    <n v="9610"/>
    <n v="12870"/>
    <n v="17190"/>
    <n v="27700"/>
    <n v="32330"/>
    <n v="32140"/>
    <n v="30710"/>
    <n v="29540"/>
    <n v="29570"/>
    <n v="29200"/>
    <n v="28200"/>
    <n v="27160"/>
    <n v="26440"/>
    <n v="26150"/>
    <n v="26410"/>
    <n v="27040"/>
    <n v="27840"/>
    <n v="28700"/>
    <n v="29540"/>
    <n v="30180"/>
    <n v="30720"/>
    <n v="31210"/>
    <n v="31630"/>
    <n v="31990"/>
  </r>
  <r>
    <x v="15"/>
    <n v="0"/>
    <n v="16288"/>
    <n v="20654"/>
    <n v="18650"/>
    <n v="14560"/>
    <n v="13140"/>
    <n v="14510"/>
    <n v="17340"/>
    <n v="20900"/>
    <n v="25730"/>
    <n v="31500"/>
    <n v="33250"/>
    <n v="33070"/>
    <n v="31880"/>
    <n v="30290"/>
    <n v="28750"/>
    <n v="27660"/>
    <n v="26700"/>
    <n v="25810"/>
    <n v="24940"/>
    <n v="24080"/>
    <n v="23240"/>
    <n v="22360"/>
    <n v="21590"/>
    <n v="20670"/>
    <n v="19900"/>
    <n v="19110"/>
    <n v="18730"/>
    <n v="19010"/>
    <n v="19710"/>
    <n v="20670"/>
  </r>
  <r>
    <x v="16"/>
    <n v="0"/>
    <n v="15907"/>
    <n v="42535"/>
    <n v="76490"/>
    <n v="115460"/>
    <n v="157010"/>
    <n v="199320"/>
    <n v="242850"/>
    <n v="310520"/>
    <n v="385060"/>
    <n v="439210"/>
    <n v="483690"/>
    <n v="519100"/>
    <n v="550990"/>
    <n v="580050"/>
    <n v="607880"/>
    <n v="625490"/>
    <n v="636050"/>
    <n v="642180"/>
    <n v="644670"/>
    <n v="641740"/>
    <n v="633790"/>
    <n v="620320"/>
    <n v="601010"/>
    <n v="572570"/>
    <n v="540510"/>
    <n v="508260"/>
    <n v="477520"/>
    <n v="450840"/>
    <n v="428270"/>
    <n v="408580"/>
  </r>
  <r>
    <x v="17"/>
    <n v="0"/>
    <n v="14872"/>
    <n v="21953"/>
    <n v="24070"/>
    <n v="24240"/>
    <n v="24610"/>
    <n v="25140"/>
    <n v="25910"/>
    <n v="27090"/>
    <n v="27970"/>
    <n v="28740"/>
    <n v="31590"/>
    <n v="34290"/>
    <n v="36850"/>
    <n v="39670"/>
    <n v="42380"/>
    <n v="45010"/>
    <n v="47760"/>
    <n v="50610"/>
    <n v="53440"/>
    <n v="56440"/>
    <n v="59800"/>
    <n v="63460"/>
    <n v="67210"/>
    <n v="70910"/>
    <n v="74680"/>
    <n v="77980"/>
    <n v="81200"/>
    <n v="84410"/>
    <n v="87800"/>
    <n v="91360"/>
  </r>
  <r>
    <x v="18"/>
    <n v="0"/>
    <n v="16778"/>
    <n v="18644"/>
    <n v="22160"/>
    <n v="22010"/>
    <n v="41450"/>
    <n v="74160"/>
    <n v="94730"/>
    <n v="113240"/>
    <n v="129960"/>
    <n v="116780"/>
    <n v="110460"/>
    <n v="110950"/>
    <n v="117900"/>
    <n v="189300"/>
    <n v="127690"/>
    <n v="64860"/>
    <n v="21380"/>
    <n v="-4010"/>
    <n v="-31670"/>
    <n v="-50780"/>
    <n v="-60740"/>
    <n v="-65230"/>
    <n v="-66340"/>
    <n v="-66330"/>
    <n v="-66540"/>
    <n v="-67670"/>
    <n v="-68830"/>
    <n v="-70140"/>
    <n v="-71100"/>
    <n v="-71900"/>
  </r>
  <r>
    <x v="19"/>
    <n v="0"/>
    <n v="27730"/>
    <n v="65444"/>
    <n v="107380"/>
    <n v="150900"/>
    <n v="193990"/>
    <n v="236280"/>
    <n v="278420"/>
    <n v="317170"/>
    <n v="354580"/>
    <n v="394030"/>
    <n v="429650"/>
    <n v="460160"/>
    <n v="488060"/>
    <n v="510590"/>
    <n v="540420"/>
    <n v="568010"/>
    <n v="596020"/>
    <n v="623060"/>
    <n v="650670"/>
    <n v="678770"/>
    <n v="707410"/>
    <n v="736780"/>
    <n v="767190"/>
    <n v="797860"/>
    <n v="829710"/>
    <n v="863730"/>
    <n v="898840"/>
    <n v="934980"/>
    <n v="971790"/>
    <n v="1008280"/>
  </r>
  <r>
    <x v="20"/>
    <n v="0"/>
    <n v="-415"/>
    <n v="-1068"/>
    <n v="-1900"/>
    <n v="-2920"/>
    <n v="-4060"/>
    <n v="-5320"/>
    <n v="-6740"/>
    <n v="-8270"/>
    <n v="-9890"/>
    <n v="-11670"/>
    <n v="-13630"/>
    <n v="-15660"/>
    <n v="-17860"/>
    <n v="-20100"/>
    <n v="-22460"/>
    <n v="-24930"/>
    <n v="-27560"/>
    <n v="-30190"/>
    <n v="-32850"/>
    <n v="-35640"/>
    <n v="-38540"/>
    <n v="-41550"/>
    <n v="-44700"/>
    <n v="-47950"/>
    <n v="-51290"/>
    <n v="-54470"/>
    <n v="-57550"/>
    <n v="-60540"/>
    <n v="-63480"/>
    <n v="-66400"/>
  </r>
  <r>
    <x v="21"/>
    <n v="0"/>
    <n v="-2340"/>
    <n v="-6058"/>
    <n v="-10210"/>
    <n v="-14430"/>
    <n v="-19090"/>
    <n v="-23850"/>
    <n v="-28610"/>
    <n v="-33530"/>
    <n v="-38160"/>
    <n v="-42640"/>
    <n v="-47350"/>
    <n v="-51990"/>
    <n v="-56580"/>
    <n v="-61060"/>
    <n v="-65250"/>
    <n v="-69370"/>
    <n v="-73200"/>
    <n v="-76770"/>
    <n v="-80250"/>
    <n v="-83560"/>
    <n v="-87100"/>
    <n v="-90490"/>
    <n v="-93990"/>
    <n v="-97600"/>
    <n v="-101060"/>
    <n v="-104320"/>
    <n v="-107400"/>
    <n v="-110660"/>
    <n v="-113840"/>
    <n v="-117230"/>
  </r>
  <r>
    <x v="22"/>
    <n v="0"/>
    <n v="533"/>
    <n v="1483"/>
    <n v="2570"/>
    <n v="3580"/>
    <n v="4640"/>
    <n v="210"/>
    <n v="10"/>
    <n v="5610"/>
    <n v="15620"/>
    <n v="29490"/>
    <n v="43040"/>
    <n v="56260"/>
    <n v="67990"/>
    <n v="77590"/>
    <n v="83020"/>
    <n v="76650"/>
    <n v="66640"/>
    <n v="55900"/>
    <n v="44820"/>
    <n v="34000"/>
    <n v="24060"/>
    <n v="14850"/>
    <n v="6960"/>
    <n v="-250"/>
    <n v="-6580"/>
    <n v="-10950"/>
    <n v="-13640"/>
    <n v="-14970"/>
    <n v="-15760"/>
    <n v="-16160"/>
  </r>
  <r>
    <x v="23"/>
    <n v="0"/>
    <n v="531"/>
    <n v="-7878"/>
    <n v="-14510"/>
    <n v="-21750"/>
    <n v="-30860"/>
    <n v="-40200"/>
    <n v="-50050"/>
    <n v="-64280"/>
    <n v="-72650"/>
    <n v="-78310"/>
    <n v="-89450"/>
    <n v="-102710"/>
    <n v="-118090"/>
    <n v="-135490"/>
    <n v="-151610"/>
    <n v="-167460"/>
    <n v="-182350"/>
    <n v="-196130"/>
    <n v="-208660"/>
    <n v="-222460"/>
    <n v="-238620"/>
    <n v="-255940"/>
    <n v="-274880"/>
    <n v="-295530"/>
    <n v="-317010"/>
    <n v="-334620"/>
    <n v="-350580"/>
    <n v="-365710"/>
    <n v="-382420"/>
    <n v="-402170"/>
  </r>
  <r>
    <x v="24"/>
    <n v="0"/>
    <n v="19903"/>
    <n v="21398"/>
    <n v="13720"/>
    <n v="3980"/>
    <n v="-6640"/>
    <n v="-16180"/>
    <n v="-30740"/>
    <n v="-51510"/>
    <n v="-55630"/>
    <n v="-51390"/>
    <n v="-56780"/>
    <n v="-62490"/>
    <n v="-72000"/>
    <n v="-89690"/>
    <n v="-96910"/>
    <n v="-102850"/>
    <n v="-100470"/>
    <n v="-98120"/>
    <n v="-98630"/>
    <n v="-101320"/>
    <n v="-103950"/>
    <n v="-107000"/>
    <n v="-110760"/>
    <n v="-115280"/>
    <n v="-117070"/>
    <n v="-111780"/>
    <n v="-98210"/>
    <n v="-80530"/>
    <n v="-62090"/>
    <n v="-44810"/>
  </r>
  <r>
    <x v="25"/>
    <n v="0"/>
    <n v="146"/>
    <n v="-239"/>
    <n v="-760"/>
    <n v="-1260"/>
    <n v="-1610"/>
    <n v="-1650"/>
    <n v="-1380"/>
    <n v="1910"/>
    <n v="11370"/>
    <n v="57060"/>
    <n v="130400"/>
    <n v="204000"/>
    <n v="274640"/>
    <n v="402960"/>
    <n v="432570"/>
    <n v="429260"/>
    <n v="361110"/>
    <n v="284960"/>
    <n v="203640"/>
    <n v="129610"/>
    <n v="67640"/>
    <n v="15570"/>
    <n v="-27490"/>
    <n v="-64530"/>
    <n v="-94610"/>
    <n v="-119950"/>
    <n v="-141090"/>
    <n v="-157610"/>
    <n v="-169840"/>
    <n v="-179280"/>
  </r>
  <r>
    <x v="26"/>
    <n v="0"/>
    <n v="203484"/>
    <n v="301174"/>
    <n v="339990"/>
    <n v="353820"/>
    <n v="353540"/>
    <n v="348800"/>
    <n v="342750"/>
    <n v="336180"/>
    <n v="330810"/>
    <n v="326730"/>
    <n v="322620"/>
    <n v="318360"/>
    <n v="314330"/>
    <n v="310580"/>
    <n v="308930"/>
    <n v="306910"/>
    <n v="305380"/>
    <n v="304100"/>
    <n v="302830"/>
    <n v="301580"/>
    <n v="300760"/>
    <n v="300100"/>
    <n v="299340"/>
    <n v="294870"/>
    <n v="290920"/>
    <n v="288100"/>
    <n v="286160"/>
    <n v="285090"/>
    <n v="284750"/>
    <n v="284470"/>
  </r>
  <r>
    <x v="27"/>
    <n v="0"/>
    <n v="22007"/>
    <n v="-24317"/>
    <n v="-67130"/>
    <n v="-77400"/>
    <n v="-128350"/>
    <n v="-186170"/>
    <n v="-253670"/>
    <n v="-325300"/>
    <n v="-288050"/>
    <n v="-233890"/>
    <n v="-160720"/>
    <n v="-100800"/>
    <n v="-49720"/>
    <n v="57950"/>
    <n v="55600"/>
    <n v="74800"/>
    <n v="91670"/>
    <n v="93800"/>
    <n v="89390"/>
    <n v="86640"/>
    <n v="83370"/>
    <n v="80150"/>
    <n v="97870"/>
    <n v="131090"/>
    <n v="103790"/>
    <n v="98120"/>
    <n v="98840"/>
    <n v="103240"/>
    <n v="85520"/>
    <n v="78410"/>
  </r>
  <r>
    <x v="28"/>
    <n v="0"/>
    <n v="532606"/>
    <n v="979193"/>
    <n v="1326130"/>
    <n v="1601710"/>
    <n v="1906760"/>
    <n v="2211120"/>
    <n v="2491790"/>
    <n v="2771080"/>
    <n v="3065310"/>
    <n v="3401470"/>
    <n v="3695570"/>
    <n v="3986420"/>
    <n v="4278360"/>
    <n v="4623440"/>
    <n v="4787810"/>
    <n v="4887850"/>
    <n v="4922020"/>
    <n v="4936510"/>
    <n v="4925790"/>
    <n v="4915740"/>
    <n v="4916570"/>
    <n v="4921310"/>
    <n v="4935850"/>
    <n v="4951260"/>
    <n v="4965640"/>
    <n v="4979970"/>
    <n v="4999600"/>
    <n v="5023960"/>
    <n v="5065990"/>
    <n v="51272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-32"/>
    <n v="-72"/>
    <n v="-88"/>
    <n v="23"/>
    <n v="116"/>
    <n v="267"/>
    <n v="436"/>
    <n v="608"/>
    <n v="778"/>
    <n v="927"/>
    <n v="1092"/>
    <n v="1181"/>
    <n v="1370"/>
    <n v="1547"/>
    <n v="1671"/>
    <n v="1723"/>
    <n v="1747"/>
    <n v="1754"/>
    <n v="1764"/>
    <n v="1757"/>
    <n v="1738"/>
    <n v="1736"/>
    <n v="1703"/>
    <n v="1672"/>
    <n v="1630"/>
    <n v="1578"/>
    <n v="1499"/>
    <n v="1404"/>
    <n v="1329"/>
    <n v="1274"/>
  </r>
  <r>
    <x v="2"/>
    <n v="0"/>
    <n v="-1"/>
    <n v="0"/>
    <n v="-3"/>
    <n v="19"/>
    <n v="32"/>
    <n v="50"/>
    <n v="106"/>
    <n v="139"/>
    <n v="225"/>
    <n v="276"/>
    <n v="372"/>
    <n v="427"/>
    <n v="537"/>
    <n v="617"/>
    <n v="685"/>
    <n v="768"/>
    <n v="847"/>
    <n v="934"/>
    <n v="1033"/>
    <n v="1117"/>
    <n v="1209"/>
    <n v="1300"/>
    <n v="1369"/>
    <n v="1456"/>
    <n v="1551"/>
    <n v="1618"/>
    <n v="1665"/>
    <n v="1730"/>
    <n v="1767"/>
    <n v="1810"/>
  </r>
  <r>
    <x v="3"/>
    <n v="0"/>
    <n v="406"/>
    <n v="232"/>
    <n v="329"/>
    <n v="490"/>
    <n v="447"/>
    <n v="311"/>
    <n v="-154"/>
    <n v="-372"/>
    <n v="-853"/>
    <n v="-1452"/>
    <n v="-1610"/>
    <n v="-2292"/>
    <n v="-1540"/>
    <n v="-1426"/>
    <n v="-1389"/>
    <n v="-1158"/>
    <n v="-975"/>
    <n v="-831"/>
    <n v="-697"/>
    <n v="-584"/>
    <n v="-511"/>
    <n v="-429"/>
    <n v="-383"/>
    <n v="-335"/>
    <n v="-292"/>
    <n v="-254"/>
    <n v="-244"/>
    <n v="-228"/>
    <n v="-204"/>
    <n v="-187"/>
  </r>
  <r>
    <x v="4"/>
    <n v="0"/>
    <n v="115"/>
    <n v="-67"/>
    <n v="-7"/>
    <n v="-69"/>
    <n v="-224"/>
    <n v="-135"/>
    <n v="-60"/>
    <n v="204"/>
    <n v="511"/>
    <n v="527"/>
    <n v="751"/>
    <n v="1040"/>
    <n v="1225"/>
    <n v="1030"/>
    <n v="1223"/>
    <n v="1276"/>
    <n v="1255"/>
    <n v="1111"/>
    <n v="978"/>
    <n v="843"/>
    <n v="736"/>
    <n v="667"/>
    <n v="605"/>
    <n v="552"/>
    <n v="515"/>
    <n v="491"/>
    <n v="447"/>
    <n v="418"/>
    <n v="401"/>
    <n v="394"/>
  </r>
  <r>
    <x v="5"/>
    <n v="0"/>
    <n v="-2"/>
    <n v="3"/>
    <n v="-3"/>
    <n v="-2"/>
    <n v="-4"/>
    <n v="3"/>
    <n v="-2"/>
    <n v="-3"/>
    <n v="-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n v="0"/>
    <n v="286"/>
    <n v="3389"/>
    <n v="2908"/>
    <n v="2464"/>
    <n v="2412"/>
    <n v="2460"/>
    <n v="2429"/>
    <n v="2424"/>
    <n v="2440"/>
    <n v="2302"/>
    <n v="2320"/>
    <n v="2239"/>
    <n v="2132"/>
    <n v="2097"/>
    <n v="2024"/>
    <n v="1992"/>
    <n v="1728"/>
    <n v="1593"/>
    <n v="1523"/>
    <n v="1453"/>
    <n v="1384"/>
    <n v="1341"/>
    <n v="1272"/>
    <n v="1225"/>
    <n v="1167"/>
    <n v="1134"/>
    <n v="1081"/>
    <n v="1018"/>
    <n v="973"/>
    <n v="908"/>
  </r>
  <r>
    <x v="7"/>
    <n v="0"/>
    <n v="0"/>
    <n v="0"/>
    <n v="1"/>
    <n v="1"/>
    <n v="2"/>
    <n v="4"/>
    <n v="4"/>
    <n v="1"/>
    <n v="2"/>
    <n v="5"/>
    <n v="2"/>
    <n v="6"/>
    <n v="2"/>
    <n v="2"/>
    <n v="0"/>
    <n v="2"/>
    <n v="2"/>
    <n v="0"/>
    <n v="4"/>
    <n v="2"/>
    <n v="-1"/>
    <n v="4"/>
    <n v="5"/>
    <n v="8"/>
    <n v="7"/>
    <n v="6"/>
    <n v="2"/>
    <n v="1"/>
    <n v="1"/>
    <n v="5"/>
  </r>
  <r>
    <x v="8"/>
    <n v="0"/>
    <n v="0"/>
    <n v="0"/>
    <n v="0"/>
    <n v="-2"/>
    <n v="2"/>
    <n v="1"/>
    <n v="-10"/>
    <n v="11"/>
    <n v="5"/>
    <n v="4"/>
    <n v="24"/>
    <n v="6"/>
    <n v="0"/>
    <n v="10"/>
    <n v="4"/>
    <n v="3"/>
    <n v="4"/>
    <n v="1"/>
    <n v="-1"/>
    <n v="-2"/>
    <n v="-15"/>
    <n v="1"/>
    <n v="-14"/>
    <n v="-15"/>
    <n v="-6"/>
    <n v="-5"/>
    <n v="-11"/>
    <n v="-17"/>
    <n v="-17"/>
    <n v="-11"/>
  </r>
  <r>
    <x v="9"/>
    <n v="0"/>
    <n v="-6"/>
    <n v="-17"/>
    <n v="-15"/>
    <n v="-12"/>
    <n v="-9"/>
    <n v="-2"/>
    <n v="-2"/>
    <n v="-5"/>
    <n v="3"/>
    <n v="-2"/>
    <n v="16"/>
    <n v="3"/>
    <n v="-2"/>
    <n v="4"/>
    <n v="-3"/>
    <n v="-1"/>
    <n v="3"/>
    <n v="-8"/>
    <n v="-4"/>
    <n v="-5"/>
    <n v="-3"/>
    <n v="-4"/>
    <n v="-7"/>
    <n v="-2"/>
    <n v="-1"/>
    <n v="-3"/>
    <n v="-5"/>
    <n v="-3"/>
    <n v="-5"/>
    <n v="9"/>
  </r>
  <r>
    <x v="10"/>
    <n v="0"/>
    <n v="0"/>
    <n v="0"/>
    <n v="0"/>
    <n v="-1"/>
    <n v="0"/>
    <n v="4"/>
    <n v="5"/>
    <n v="5"/>
    <n v="7"/>
    <n v="13"/>
    <n v="11"/>
    <n v="16"/>
    <n v="10"/>
    <n v="10"/>
    <n v="8"/>
    <n v="11"/>
    <n v="12"/>
    <n v="5"/>
    <n v="9"/>
    <n v="10"/>
    <n v="6"/>
    <n v="8"/>
    <n v="8"/>
    <n v="11"/>
    <n v="8"/>
    <n v="11"/>
    <n v="10"/>
    <n v="12"/>
    <n v="9"/>
    <n v="13"/>
  </r>
  <r>
    <x v="11"/>
    <n v="0"/>
    <n v="21"/>
    <n v="73"/>
    <n v="206"/>
    <n v="370"/>
    <n v="583"/>
    <n v="894"/>
    <n v="1200"/>
    <n v="1543"/>
    <n v="1936"/>
    <n v="2295"/>
    <n v="2719"/>
    <n v="2898"/>
    <n v="3419"/>
    <n v="3764"/>
    <n v="4034"/>
    <n v="4365"/>
    <n v="4836"/>
    <n v="5277"/>
    <n v="5737"/>
    <n v="6074"/>
    <n v="6490"/>
    <n v="6905"/>
    <n v="7309"/>
    <n v="7671"/>
    <n v="8028"/>
    <n v="8456"/>
    <n v="8761"/>
    <n v="9127"/>
    <n v="9551"/>
    <n v="9980"/>
  </r>
  <r>
    <x v="12"/>
    <n v="0"/>
    <n v="2"/>
    <n v="4"/>
    <n v="5"/>
    <n v="5"/>
    <n v="9"/>
    <n v="10"/>
    <n v="15"/>
    <n v="5"/>
    <n v="10"/>
    <n v="14"/>
    <n v="9"/>
    <n v="13"/>
    <n v="9"/>
    <n v="7"/>
    <n v="7"/>
    <n v="6"/>
    <n v="10"/>
    <n v="4"/>
    <n v="10"/>
    <n v="8"/>
    <n v="4"/>
    <n v="6"/>
    <n v="8"/>
    <n v="8"/>
    <n v="9"/>
    <n v="12"/>
    <n v="11"/>
    <n v="7"/>
    <n v="10"/>
    <n v="8"/>
  </r>
  <r>
    <x v="13"/>
    <n v="0"/>
    <n v="2826"/>
    <n v="5790"/>
    <n v="8840"/>
    <n v="11041"/>
    <n v="13637"/>
    <n v="15779"/>
    <n v="17339"/>
    <n v="18939"/>
    <n v="20132"/>
    <n v="21170"/>
    <n v="22800"/>
    <n v="23282"/>
    <n v="25143"/>
    <n v="26397"/>
    <n v="26932"/>
    <n v="27615"/>
    <n v="29001"/>
    <n v="29990"/>
    <n v="30997"/>
    <n v="31880"/>
    <n v="32743"/>
    <n v="33767"/>
    <n v="34818"/>
    <n v="35607"/>
    <n v="36169"/>
    <n v="37027"/>
    <n v="37624"/>
    <n v="38533"/>
    <n v="39494"/>
    <n v="40426"/>
  </r>
  <r>
    <x v="14"/>
    <n v="0"/>
    <n v="-4"/>
    <n v="-3"/>
    <n v="-1"/>
    <n v="5"/>
    <n v="9"/>
    <n v="12"/>
    <n v="5"/>
    <n v="10"/>
    <n v="28"/>
    <n v="15"/>
    <n v="44"/>
    <n v="14"/>
    <n v="16"/>
    <n v="11"/>
    <n v="8"/>
    <n v="7"/>
    <n v="2"/>
    <n v="-4"/>
    <n v="16"/>
    <n v="8"/>
    <n v="1"/>
    <n v="4"/>
    <n v="7"/>
    <n v="16"/>
    <n v="16"/>
    <n v="27"/>
    <n v="24"/>
    <n v="20"/>
    <n v="23"/>
    <n v="32"/>
  </r>
  <r>
    <x v="15"/>
    <n v="0"/>
    <n v="-52"/>
    <n v="-161"/>
    <n v="-194"/>
    <n v="-236"/>
    <n v="-270"/>
    <n v="-337"/>
    <n v="-366"/>
    <n v="-365"/>
    <n v="-383"/>
    <n v="-440"/>
    <n v="-458"/>
    <n v="-466"/>
    <n v="-468"/>
    <n v="-477"/>
    <n v="-473"/>
    <n v="-449"/>
    <n v="-458"/>
    <n v="-446"/>
    <n v="-429"/>
    <n v="-430"/>
    <n v="-425"/>
    <n v="-409"/>
    <n v="-414"/>
    <n v="-405"/>
    <n v="-406"/>
    <n v="-392"/>
    <n v="-373"/>
    <n v="-232"/>
    <n v="-13"/>
    <n v="218"/>
  </r>
  <r>
    <x v="16"/>
    <n v="0"/>
    <n v="28"/>
    <n v="80"/>
    <n v="140"/>
    <n v="239"/>
    <n v="309"/>
    <n v="433"/>
    <n v="529"/>
    <n v="648"/>
    <n v="782"/>
    <n v="904"/>
    <n v="1029"/>
    <n v="971"/>
    <n v="1190"/>
    <n v="1226"/>
    <n v="1209"/>
    <n v="1188"/>
    <n v="1228"/>
    <n v="1240"/>
    <n v="1262"/>
    <n v="1257"/>
    <n v="1250"/>
    <n v="1217"/>
    <n v="1161"/>
    <n v="1104"/>
    <n v="1045"/>
    <n v="1000"/>
    <n v="950"/>
    <n v="900"/>
    <n v="837"/>
    <n v="788"/>
  </r>
  <r>
    <x v="17"/>
    <n v="0"/>
    <n v="8"/>
    <n v="6"/>
    <n v="-7"/>
    <n v="-29"/>
    <n v="-36"/>
    <n v="-30"/>
    <n v="-31"/>
    <n v="-32"/>
    <n v="-13"/>
    <n v="-33"/>
    <n v="1"/>
    <n v="-19"/>
    <n v="-8"/>
    <n v="-6"/>
    <n v="-4"/>
    <n v="-6"/>
    <n v="4"/>
    <n v="-8"/>
    <n v="7"/>
    <n v="7"/>
    <n v="5"/>
    <n v="14"/>
    <n v="21"/>
    <n v="25"/>
    <n v="30"/>
    <n v="36"/>
    <n v="36"/>
    <n v="35"/>
    <n v="42"/>
    <n v="53"/>
  </r>
  <r>
    <x v="18"/>
    <n v="0"/>
    <n v="549"/>
    <n v="642"/>
    <n v="797"/>
    <n v="751"/>
    <n v="1005"/>
    <n v="1631"/>
    <n v="1569"/>
    <n v="1613"/>
    <n v="1618"/>
    <n v="1708"/>
    <n v="1766"/>
    <n v="791"/>
    <n v="1158"/>
    <n v="1709"/>
    <n v="1174"/>
    <n v="-41"/>
    <n v="-214"/>
    <n v="-194"/>
    <n v="-161"/>
    <n v="-141"/>
    <n v="-128"/>
    <n v="-107"/>
    <n v="-104"/>
    <n v="-109"/>
    <n v="-142"/>
    <n v="-102"/>
    <n v="-103"/>
    <n v="-123"/>
    <n v="-127"/>
    <n v="-137"/>
  </r>
  <r>
    <x v="19"/>
    <n v="0"/>
    <n v="100"/>
    <n v="201"/>
    <n v="305"/>
    <n v="404"/>
    <n v="475"/>
    <n v="563"/>
    <n v="630"/>
    <n v="683"/>
    <n v="742"/>
    <n v="779"/>
    <n v="848"/>
    <n v="876"/>
    <n v="869"/>
    <n v="901"/>
    <n v="910"/>
    <n v="938"/>
    <n v="950"/>
    <n v="963"/>
    <n v="978"/>
    <n v="1002"/>
    <n v="1024"/>
    <n v="1053"/>
    <n v="1082"/>
    <n v="1128"/>
    <n v="1172"/>
    <n v="1216"/>
    <n v="1261"/>
    <n v="1308"/>
    <n v="1372"/>
    <n v="1425"/>
  </r>
  <r>
    <x v="20"/>
    <n v="0"/>
    <n v="3"/>
    <n v="1"/>
    <n v="-1"/>
    <n v="-7"/>
    <n v="-15"/>
    <n v="-18"/>
    <n v="-14"/>
    <n v="-36"/>
    <n v="-20"/>
    <n v="-46"/>
    <n v="-25"/>
    <n v="-48"/>
    <n v="-51"/>
    <n v="-61"/>
    <n v="-75"/>
    <n v="-83"/>
    <n v="-101"/>
    <n v="-114"/>
    <n v="-117"/>
    <n v="-144"/>
    <n v="-164"/>
    <n v="-169"/>
    <n v="-198"/>
    <n v="-215"/>
    <n v="-232"/>
    <n v="-245"/>
    <n v="-272"/>
    <n v="-288"/>
    <n v="-312"/>
    <n v="-313"/>
  </r>
  <r>
    <x v="21"/>
    <n v="0"/>
    <n v="-9"/>
    <n v="-20"/>
    <n v="-29"/>
    <n v="-43"/>
    <n v="-51"/>
    <n v="-63"/>
    <n v="-64"/>
    <n v="-81"/>
    <n v="-75"/>
    <n v="-105"/>
    <n v="-79"/>
    <n v="-102"/>
    <n v="-106"/>
    <n v="-96"/>
    <n v="-117"/>
    <n v="-128"/>
    <n v="-128"/>
    <n v="-137"/>
    <n v="-133"/>
    <n v="-145"/>
    <n v="-156"/>
    <n v="-155"/>
    <n v="-155"/>
    <n v="-158"/>
    <n v="-167"/>
    <n v="-165"/>
    <n v="-174"/>
    <n v="-181"/>
    <n v="-183"/>
    <n v="-177"/>
  </r>
  <r>
    <x v="22"/>
    <n v="0"/>
    <n v="0"/>
    <n v="0"/>
    <n v="0"/>
    <n v="-3"/>
    <n v="0"/>
    <n v="-19"/>
    <n v="-41"/>
    <n v="-35"/>
    <n v="-12"/>
    <n v="-14"/>
    <n v="34"/>
    <n v="44"/>
    <n v="52"/>
    <n v="83"/>
    <n v="82"/>
    <n v="66"/>
    <n v="42"/>
    <n v="9"/>
    <n v="-6"/>
    <n v="-23"/>
    <n v="-53"/>
    <n v="-55"/>
    <n v="-83"/>
    <n v="-84"/>
    <n v="-80"/>
    <n v="-97"/>
    <n v="-102"/>
    <n v="-117"/>
    <n v="-116"/>
    <n v="-125"/>
  </r>
  <r>
    <x v="23"/>
    <n v="0"/>
    <n v="-53"/>
    <n v="-182"/>
    <n v="-316"/>
    <n v="-474"/>
    <n v="-694"/>
    <n v="-908"/>
    <n v="-1103"/>
    <n v="-1315"/>
    <n v="-1538"/>
    <n v="-1837"/>
    <n v="-2093"/>
    <n v="-2261"/>
    <n v="-2653"/>
    <n v="-2957"/>
    <n v="-3169"/>
    <n v="-3365"/>
    <n v="-3696"/>
    <n v="-4021"/>
    <n v="-4363"/>
    <n v="-4692"/>
    <n v="-5049"/>
    <n v="-5422"/>
    <n v="-5832"/>
    <n v="-6206"/>
    <n v="-6548"/>
    <n v="-6938"/>
    <n v="-7307"/>
    <n v="-7679"/>
    <n v="-8088"/>
    <n v="-8517"/>
  </r>
  <r>
    <x v="24"/>
    <n v="0"/>
    <n v="-157"/>
    <n v="-230"/>
    <n v="-339"/>
    <n v="-432"/>
    <n v="-526"/>
    <n v="-608"/>
    <n v="-700"/>
    <n v="-783"/>
    <n v="-849"/>
    <n v="-976"/>
    <n v="-1043"/>
    <n v="-1095"/>
    <n v="-1195"/>
    <n v="-1309"/>
    <n v="-1336"/>
    <n v="-1344"/>
    <n v="-1394"/>
    <n v="-1448"/>
    <n v="-1483"/>
    <n v="-1550"/>
    <n v="-1612"/>
    <n v="-1661"/>
    <n v="-1711"/>
    <n v="-1762"/>
    <n v="-1817"/>
    <n v="-1873"/>
    <n v="-1968"/>
    <n v="-2039"/>
    <n v="-2107"/>
    <n v="-2173"/>
  </r>
  <r>
    <x v="25"/>
    <n v="0"/>
    <n v="3"/>
    <n v="0"/>
    <n v="3"/>
    <n v="1"/>
    <n v="-4"/>
    <n v="1"/>
    <n v="0"/>
    <n v="-2"/>
    <n v="1"/>
    <n v="0"/>
    <n v="0"/>
    <n v="149"/>
    <n v="505"/>
    <n v="313"/>
    <n v="444"/>
    <n v="357"/>
    <n v="813"/>
    <n v="527"/>
    <n v="144"/>
    <n v="-194"/>
    <n v="-372"/>
    <n v="-474"/>
    <n v="-622"/>
    <n v="-732"/>
    <n v="-824"/>
    <n v="-1006"/>
    <n v="-1199"/>
    <n v="-1255"/>
    <n v="-1249"/>
    <n v="-1212"/>
  </r>
  <r>
    <x v="26"/>
    <n v="0"/>
    <n v="90"/>
    <n v="90"/>
    <n v="77"/>
    <n v="74"/>
    <n v="40"/>
    <n v="52"/>
    <n v="10"/>
    <n v="9"/>
    <n v="9"/>
    <n v="-36"/>
    <n v="5"/>
    <n v="-22"/>
    <n v="-28"/>
    <n v="-30"/>
    <n v="-30"/>
    <n v="-33"/>
    <n v="-38"/>
    <n v="-54"/>
    <n v="-42"/>
    <n v="-53"/>
    <n v="-62"/>
    <n v="-56"/>
    <n v="-70"/>
    <n v="-60"/>
    <n v="-46"/>
    <n v="-26"/>
    <n v="-22"/>
    <n v="-20"/>
    <n v="-14"/>
    <n v="-13"/>
  </r>
  <r>
    <x v="27"/>
    <n v="0"/>
    <n v="-9"/>
    <n v="8"/>
    <n v="-11"/>
    <n v="-3"/>
    <n v="-3"/>
    <n v="2"/>
    <n v="-1"/>
    <n v="1"/>
    <n v="3"/>
    <n v="8"/>
    <n v="6"/>
    <n v="10"/>
    <n v="7"/>
    <n v="1"/>
    <n v="6"/>
    <n v="1"/>
    <n v="-3"/>
    <n v="-2"/>
    <n v="0"/>
    <n v="-1"/>
    <n v="0"/>
    <n v="0"/>
    <n v="0"/>
    <n v="2"/>
    <n v="1"/>
    <n v="0"/>
    <n v="3"/>
    <n v="0"/>
    <n v="-2"/>
    <n v="3"/>
  </r>
  <r>
    <x v="28"/>
    <n v="0"/>
    <n v="3238"/>
    <n v="8972"/>
    <n v="11216"/>
    <n v="13325"/>
    <n v="16116"/>
    <n v="18514"/>
    <n v="20426"/>
    <n v="22399"/>
    <n v="23962"/>
    <n v="25548"/>
    <n v="27392"/>
    <n v="28048"/>
    <n v="29917"/>
    <n v="31744"/>
    <n v="32709"/>
    <n v="33539"/>
    <n v="35157"/>
    <n v="36129"/>
    <n v="37064"/>
    <n v="37986"/>
    <n v="38874"/>
    <n v="39954"/>
    <n v="41026"/>
    <n v="41862"/>
    <n v="42491"/>
    <n v="43392"/>
    <n v="43923"/>
    <n v="44946"/>
    <n v="46089"/>
    <n v="471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61551-5EDE-49E8-B4AF-4FBAB8C387CC}" name="PivotTable1" cacheId="7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AE35" firstHeaderRow="1" firstDataRow="2" firstDataCol="1"/>
  <pivotFields count="32">
    <pivotField axis="axisCol" showAll="0">
      <items count="59">
        <item m="1" x="35"/>
        <item m="1" x="56"/>
        <item m="1" x="39"/>
        <item m="1" x="52"/>
        <item m="1" x="43"/>
        <item m="1" x="53"/>
        <item m="1" x="30"/>
        <item m="1" x="51"/>
        <item m="1" x="38"/>
        <item m="1" x="47"/>
        <item m="1" x="33"/>
        <item m="1" x="34"/>
        <item m="1" x="48"/>
        <item m="1" x="57"/>
        <item m="1" x="36"/>
        <item m="1" x="29"/>
        <item m="1" x="44"/>
        <item m="1" x="42"/>
        <item m="1" x="45"/>
        <item m="1" x="50"/>
        <item m="1" x="54"/>
        <item m="1" x="37"/>
        <item m="1" x="31"/>
        <item m="1" x="40"/>
        <item m="1" x="41"/>
        <item m="1" x="46"/>
        <item m="1" x="32"/>
        <item m="1" x="49"/>
        <item m="1" x="5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30"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E0078-441B-450E-B0D8-8C334A5022F9}" name="PivotTable2" cacheId="4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1:AE33" firstHeaderRow="1" firstDataRow="2" firstDataCol="1"/>
  <pivotFields count="32">
    <pivotField axis="axisCol" showAll="0">
      <items count="59">
        <item m="1" x="39"/>
        <item m="1" x="56"/>
        <item m="1" x="55"/>
        <item m="1" x="52"/>
        <item m="1" x="43"/>
        <item m="1" x="53"/>
        <item m="1" x="30"/>
        <item m="1" x="51"/>
        <item m="1" x="38"/>
        <item m="1" x="47"/>
        <item m="1" x="33"/>
        <item m="1" x="34"/>
        <item m="1" x="48"/>
        <item m="1" x="57"/>
        <item m="1" x="36"/>
        <item m="1" x="29"/>
        <item m="1" x="44"/>
        <item m="1" x="42"/>
        <item m="1" x="35"/>
        <item m="1" x="45"/>
        <item m="1" x="54"/>
        <item m="1" x="50"/>
        <item m="1" x="37"/>
        <item m="1" x="31"/>
        <item m="1" x="40"/>
        <item m="1" x="41"/>
        <item m="1" x="46"/>
        <item m="1" x="32"/>
        <item m="1" x="4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30"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chartFormats count="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1-04-21T23:58:46.32" personId="{374901AD-1E54-4170-823B-C073A53644F3}" id="{9FBB07E1-6DDA-45FD-B1A0-276738A13188}">
    <text>this is ok, we're currently excluding additional coal ret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F86F-1600-402B-BE2B-ED62F8277E33}">
  <dimension ref="A3:AE44"/>
  <sheetViews>
    <sheetView showGridLines="0" tabSelected="1" topLeftCell="X1" zoomScale="70" zoomScaleNormal="70" workbookViewId="0">
      <selection activeCell="AA44" sqref="AA44"/>
    </sheetView>
  </sheetViews>
  <sheetFormatPr defaultColWidth="28" defaultRowHeight="14.5" x14ac:dyDescent="0.35"/>
  <cols>
    <col min="1" max="1" width="11.08984375" bestFit="1" customWidth="1"/>
    <col min="2" max="2" width="23.81640625" bestFit="1" customWidth="1"/>
    <col min="3" max="3" width="48" bestFit="1" customWidth="1"/>
    <col min="4" max="4" width="36.7265625" bestFit="1" customWidth="1"/>
    <col min="5" max="5" width="39.1796875" bestFit="1" customWidth="1"/>
    <col min="6" max="6" width="38.6328125" bestFit="1" customWidth="1"/>
    <col min="7" max="7" width="40.08984375" bestFit="1" customWidth="1"/>
    <col min="8" max="8" width="31.36328125" bestFit="1" customWidth="1"/>
    <col min="9" max="9" width="46.6328125" bestFit="1" customWidth="1"/>
    <col min="10" max="10" width="43.36328125" bestFit="1" customWidth="1"/>
    <col min="11" max="11" width="35.90625" bestFit="1" customWidth="1"/>
    <col min="12" max="12" width="30.81640625" bestFit="1" customWidth="1"/>
    <col min="13" max="13" width="37.54296875" bestFit="1" customWidth="1"/>
    <col min="14" max="14" width="36.54296875" bestFit="1" customWidth="1"/>
    <col min="15" max="15" width="40" bestFit="1" customWidth="1"/>
    <col min="16" max="16" width="35.90625" bestFit="1" customWidth="1"/>
    <col min="17" max="17" width="48.6328125" bestFit="1" customWidth="1"/>
    <col min="18" max="18" width="38.26953125" bestFit="1" customWidth="1"/>
    <col min="19" max="19" width="31.08984375" bestFit="1" customWidth="1"/>
    <col min="20" max="20" width="34.81640625" bestFit="1" customWidth="1"/>
    <col min="21" max="21" width="40.26953125" bestFit="1" customWidth="1"/>
    <col min="22" max="22" width="32.7265625" bestFit="1" customWidth="1"/>
    <col min="23" max="23" width="52.54296875" bestFit="1" customWidth="1"/>
    <col min="24" max="24" width="40.1796875" bestFit="1" customWidth="1"/>
    <col min="25" max="25" width="51.26953125" bestFit="1" customWidth="1"/>
    <col min="26" max="26" width="53.36328125" bestFit="1" customWidth="1"/>
    <col min="27" max="27" width="46.08984375" bestFit="1" customWidth="1"/>
    <col min="28" max="28" width="36.36328125" bestFit="1" customWidth="1"/>
    <col min="29" max="29" width="50.6328125" bestFit="1" customWidth="1"/>
    <col min="30" max="30" width="21.453125" bestFit="1" customWidth="1"/>
    <col min="31" max="31" width="10.7265625" bestFit="1" customWidth="1"/>
  </cols>
  <sheetData>
    <row r="3" spans="1:31" x14ac:dyDescent="0.35">
      <c r="B3" s="7" t="s">
        <v>471</v>
      </c>
    </row>
    <row r="4" spans="1:31" x14ac:dyDescent="0.35">
      <c r="A4" s="7" t="s">
        <v>472</v>
      </c>
      <c r="B4" t="s">
        <v>381</v>
      </c>
      <c r="C4" t="s">
        <v>384</v>
      </c>
      <c r="D4" t="s">
        <v>386</v>
      </c>
      <c r="E4" t="s">
        <v>388</v>
      </c>
      <c r="F4" t="s">
        <v>390</v>
      </c>
      <c r="G4" t="s">
        <v>391</v>
      </c>
      <c r="H4" t="s">
        <v>393</v>
      </c>
      <c r="I4" t="s">
        <v>395</v>
      </c>
      <c r="J4" t="s">
        <v>397</v>
      </c>
      <c r="K4" t="s">
        <v>399</v>
      </c>
      <c r="L4" t="s">
        <v>401</v>
      </c>
      <c r="M4" t="s">
        <v>403</v>
      </c>
      <c r="N4" t="s">
        <v>405</v>
      </c>
      <c r="O4" t="s">
        <v>407</v>
      </c>
      <c r="P4" t="s">
        <v>409</v>
      </c>
      <c r="Q4" t="s">
        <v>411</v>
      </c>
      <c r="R4" t="s">
        <v>413</v>
      </c>
      <c r="S4" t="s">
        <v>415</v>
      </c>
      <c r="T4" t="s">
        <v>417</v>
      </c>
      <c r="U4" t="s">
        <v>419</v>
      </c>
      <c r="V4" t="s">
        <v>421</v>
      </c>
      <c r="W4" t="s">
        <v>423</v>
      </c>
      <c r="X4" t="s">
        <v>425</v>
      </c>
      <c r="Y4" t="s">
        <v>427</v>
      </c>
      <c r="Z4" t="s">
        <v>429</v>
      </c>
      <c r="AA4" t="s">
        <v>431</v>
      </c>
      <c r="AB4" t="s">
        <v>433</v>
      </c>
      <c r="AC4" t="s">
        <v>435</v>
      </c>
      <c r="AD4" t="s">
        <v>437</v>
      </c>
      <c r="AE4" t="s">
        <v>439</v>
      </c>
    </row>
    <row r="5" spans="1:31" x14ac:dyDescent="0.35">
      <c r="A5" s="8" t="s">
        <v>440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</row>
    <row r="6" spans="1:31" x14ac:dyDescent="0.35">
      <c r="A6" s="8" t="s">
        <v>441</v>
      </c>
      <c r="B6" s="9">
        <v>0</v>
      </c>
      <c r="C6" s="9">
        <v>-32</v>
      </c>
      <c r="D6" s="9">
        <v>-1</v>
      </c>
      <c r="E6" s="9">
        <v>406</v>
      </c>
      <c r="F6" s="9">
        <v>115</v>
      </c>
      <c r="G6" s="9">
        <v>-2</v>
      </c>
      <c r="H6" s="9">
        <v>286</v>
      </c>
      <c r="I6" s="9">
        <v>0</v>
      </c>
      <c r="J6" s="9">
        <v>0</v>
      </c>
      <c r="K6" s="9">
        <v>-6</v>
      </c>
      <c r="L6" s="9">
        <v>0</v>
      </c>
      <c r="M6" s="9">
        <v>21</v>
      </c>
      <c r="N6" s="9">
        <v>2</v>
      </c>
      <c r="O6" s="9">
        <v>2826</v>
      </c>
      <c r="P6" s="9">
        <v>-4</v>
      </c>
      <c r="Q6" s="9">
        <v>-52</v>
      </c>
      <c r="R6" s="9">
        <v>28</v>
      </c>
      <c r="S6" s="9">
        <v>8</v>
      </c>
      <c r="T6" s="9">
        <v>549</v>
      </c>
      <c r="U6" s="9">
        <v>100</v>
      </c>
      <c r="V6" s="9">
        <v>3</v>
      </c>
      <c r="W6" s="9">
        <v>-9</v>
      </c>
      <c r="X6" s="9">
        <v>0</v>
      </c>
      <c r="Y6" s="9">
        <v>-53</v>
      </c>
      <c r="Z6" s="9">
        <v>-157</v>
      </c>
      <c r="AA6" s="9">
        <v>3</v>
      </c>
      <c r="AB6" s="9">
        <v>90</v>
      </c>
      <c r="AC6" s="9">
        <v>-9</v>
      </c>
      <c r="AD6" s="9">
        <v>3238</v>
      </c>
      <c r="AE6" s="9">
        <v>7350</v>
      </c>
    </row>
    <row r="7" spans="1:31" x14ac:dyDescent="0.35">
      <c r="A7" s="8" t="s">
        <v>442</v>
      </c>
      <c r="B7" s="9">
        <v>0</v>
      </c>
      <c r="C7" s="9">
        <v>-72</v>
      </c>
      <c r="D7" s="9">
        <v>0</v>
      </c>
      <c r="E7" s="9">
        <v>232</v>
      </c>
      <c r="F7" s="9">
        <v>-67</v>
      </c>
      <c r="G7" s="9">
        <v>3</v>
      </c>
      <c r="H7" s="9">
        <v>3389</v>
      </c>
      <c r="I7" s="9">
        <v>0</v>
      </c>
      <c r="J7" s="9">
        <v>0</v>
      </c>
      <c r="K7" s="9">
        <v>-17</v>
      </c>
      <c r="L7" s="9">
        <v>0</v>
      </c>
      <c r="M7" s="9">
        <v>73</v>
      </c>
      <c r="N7" s="9">
        <v>4</v>
      </c>
      <c r="O7" s="9">
        <v>5790</v>
      </c>
      <c r="P7" s="9">
        <v>-3</v>
      </c>
      <c r="Q7" s="9">
        <v>-161</v>
      </c>
      <c r="R7" s="9">
        <v>80</v>
      </c>
      <c r="S7" s="9">
        <v>6</v>
      </c>
      <c r="T7" s="9">
        <v>642</v>
      </c>
      <c r="U7" s="9">
        <v>201</v>
      </c>
      <c r="V7" s="9">
        <v>1</v>
      </c>
      <c r="W7" s="9">
        <v>-20</v>
      </c>
      <c r="X7" s="9">
        <v>0</v>
      </c>
      <c r="Y7" s="9">
        <v>-182</v>
      </c>
      <c r="Z7" s="9">
        <v>-230</v>
      </c>
      <c r="AA7" s="9">
        <v>0</v>
      </c>
      <c r="AB7" s="9">
        <v>90</v>
      </c>
      <c r="AC7" s="9">
        <v>8</v>
      </c>
      <c r="AD7" s="9">
        <v>8972</v>
      </c>
      <c r="AE7" s="9">
        <v>18739</v>
      </c>
    </row>
    <row r="8" spans="1:31" x14ac:dyDescent="0.35">
      <c r="A8" s="8" t="s">
        <v>443</v>
      </c>
      <c r="B8" s="9">
        <v>0</v>
      </c>
      <c r="C8" s="9">
        <v>-88</v>
      </c>
      <c r="D8" s="9">
        <v>-3</v>
      </c>
      <c r="E8" s="9">
        <v>329</v>
      </c>
      <c r="F8" s="9">
        <v>-7</v>
      </c>
      <c r="G8" s="9">
        <v>-3</v>
      </c>
      <c r="H8" s="9">
        <v>2908</v>
      </c>
      <c r="I8" s="9">
        <v>1</v>
      </c>
      <c r="J8" s="9">
        <v>0</v>
      </c>
      <c r="K8" s="9">
        <v>-15</v>
      </c>
      <c r="L8" s="9">
        <v>0</v>
      </c>
      <c r="M8" s="9">
        <v>206</v>
      </c>
      <c r="N8" s="9">
        <v>5</v>
      </c>
      <c r="O8" s="9">
        <v>8840</v>
      </c>
      <c r="P8" s="9">
        <v>-1</v>
      </c>
      <c r="Q8" s="9">
        <v>-194</v>
      </c>
      <c r="R8" s="9">
        <v>140</v>
      </c>
      <c r="S8" s="9">
        <v>-7</v>
      </c>
      <c r="T8" s="9">
        <v>797</v>
      </c>
      <c r="U8" s="9">
        <v>305</v>
      </c>
      <c r="V8" s="9">
        <v>-1</v>
      </c>
      <c r="W8" s="9">
        <v>-29</v>
      </c>
      <c r="X8" s="9">
        <v>0</v>
      </c>
      <c r="Y8" s="9">
        <v>-316</v>
      </c>
      <c r="Z8" s="9">
        <v>-339</v>
      </c>
      <c r="AA8" s="9">
        <v>3</v>
      </c>
      <c r="AB8" s="9">
        <v>77</v>
      </c>
      <c r="AC8" s="9">
        <v>-11</v>
      </c>
      <c r="AD8" s="9">
        <v>11216</v>
      </c>
      <c r="AE8" s="9">
        <v>23813</v>
      </c>
    </row>
    <row r="9" spans="1:31" x14ac:dyDescent="0.35">
      <c r="A9" s="8" t="s">
        <v>444</v>
      </c>
      <c r="B9" s="9">
        <v>0</v>
      </c>
      <c r="C9" s="9">
        <v>23</v>
      </c>
      <c r="D9" s="9">
        <v>19</v>
      </c>
      <c r="E9" s="9">
        <v>490</v>
      </c>
      <c r="F9" s="9">
        <v>-69</v>
      </c>
      <c r="G9" s="9">
        <v>-2</v>
      </c>
      <c r="H9" s="9">
        <v>2464</v>
      </c>
      <c r="I9" s="9">
        <v>1</v>
      </c>
      <c r="J9" s="9">
        <v>-2</v>
      </c>
      <c r="K9" s="9">
        <v>-12</v>
      </c>
      <c r="L9" s="9">
        <v>-1</v>
      </c>
      <c r="M9" s="9">
        <v>370</v>
      </c>
      <c r="N9" s="9">
        <v>5</v>
      </c>
      <c r="O9" s="9">
        <v>11041</v>
      </c>
      <c r="P9" s="9">
        <v>5</v>
      </c>
      <c r="Q9" s="9">
        <v>-236</v>
      </c>
      <c r="R9" s="9">
        <v>239</v>
      </c>
      <c r="S9" s="9">
        <v>-29</v>
      </c>
      <c r="T9" s="9">
        <v>751</v>
      </c>
      <c r="U9" s="9">
        <v>404</v>
      </c>
      <c r="V9" s="9">
        <v>-7</v>
      </c>
      <c r="W9" s="9">
        <v>-43</v>
      </c>
      <c r="X9" s="9">
        <v>-3</v>
      </c>
      <c r="Y9" s="9">
        <v>-474</v>
      </c>
      <c r="Z9" s="9">
        <v>-432</v>
      </c>
      <c r="AA9" s="9">
        <v>1</v>
      </c>
      <c r="AB9" s="9">
        <v>74</v>
      </c>
      <c r="AC9" s="9">
        <v>-3</v>
      </c>
      <c r="AD9" s="9">
        <v>13325</v>
      </c>
      <c r="AE9" s="9">
        <v>27899</v>
      </c>
    </row>
    <row r="10" spans="1:31" x14ac:dyDescent="0.35">
      <c r="A10" s="8" t="s">
        <v>445</v>
      </c>
      <c r="B10" s="9">
        <v>0</v>
      </c>
      <c r="C10" s="9">
        <v>116</v>
      </c>
      <c r="D10" s="9">
        <v>32</v>
      </c>
      <c r="E10" s="9">
        <v>447</v>
      </c>
      <c r="F10" s="9">
        <v>-224</v>
      </c>
      <c r="G10" s="9">
        <v>-4</v>
      </c>
      <c r="H10" s="9">
        <v>2412</v>
      </c>
      <c r="I10" s="9">
        <v>2</v>
      </c>
      <c r="J10" s="9">
        <v>2</v>
      </c>
      <c r="K10" s="9">
        <v>-9</v>
      </c>
      <c r="L10" s="9">
        <v>0</v>
      </c>
      <c r="M10" s="9">
        <v>583</v>
      </c>
      <c r="N10" s="9">
        <v>9</v>
      </c>
      <c r="O10" s="9">
        <v>13637</v>
      </c>
      <c r="P10" s="9">
        <v>9</v>
      </c>
      <c r="Q10" s="9">
        <v>-270</v>
      </c>
      <c r="R10" s="9">
        <v>309</v>
      </c>
      <c r="S10" s="9">
        <v>-36</v>
      </c>
      <c r="T10" s="9">
        <v>1005</v>
      </c>
      <c r="U10" s="9">
        <v>475</v>
      </c>
      <c r="V10" s="9">
        <v>-15</v>
      </c>
      <c r="W10" s="9">
        <v>-51</v>
      </c>
      <c r="X10" s="9">
        <v>0</v>
      </c>
      <c r="Y10" s="9">
        <v>-694</v>
      </c>
      <c r="Z10" s="9">
        <v>-526</v>
      </c>
      <c r="AA10" s="9">
        <v>-4</v>
      </c>
      <c r="AB10" s="9">
        <v>40</v>
      </c>
      <c r="AC10" s="9">
        <v>-3</v>
      </c>
      <c r="AD10" s="9">
        <v>16116</v>
      </c>
      <c r="AE10" s="9">
        <v>33358</v>
      </c>
    </row>
    <row r="11" spans="1:31" x14ac:dyDescent="0.35">
      <c r="A11" s="8" t="s">
        <v>446</v>
      </c>
      <c r="B11" s="9">
        <v>0</v>
      </c>
      <c r="C11" s="9">
        <v>267</v>
      </c>
      <c r="D11" s="9">
        <v>50</v>
      </c>
      <c r="E11" s="9">
        <v>311</v>
      </c>
      <c r="F11" s="9">
        <v>-135</v>
      </c>
      <c r="G11" s="9">
        <v>3</v>
      </c>
      <c r="H11" s="9">
        <v>2460</v>
      </c>
      <c r="I11" s="9">
        <v>4</v>
      </c>
      <c r="J11" s="9">
        <v>1</v>
      </c>
      <c r="K11" s="9">
        <v>-2</v>
      </c>
      <c r="L11" s="9">
        <v>4</v>
      </c>
      <c r="M11" s="9">
        <v>894</v>
      </c>
      <c r="N11" s="9">
        <v>10</v>
      </c>
      <c r="O11" s="9">
        <v>15779</v>
      </c>
      <c r="P11" s="9">
        <v>12</v>
      </c>
      <c r="Q11" s="9">
        <v>-337</v>
      </c>
      <c r="R11" s="9">
        <v>433</v>
      </c>
      <c r="S11" s="9">
        <v>-30</v>
      </c>
      <c r="T11" s="9">
        <v>1631</v>
      </c>
      <c r="U11" s="9">
        <v>563</v>
      </c>
      <c r="V11" s="9">
        <v>-18</v>
      </c>
      <c r="W11" s="9">
        <v>-63</v>
      </c>
      <c r="X11" s="9">
        <v>-19</v>
      </c>
      <c r="Y11" s="9">
        <v>-908</v>
      </c>
      <c r="Z11" s="9">
        <v>-608</v>
      </c>
      <c r="AA11" s="9">
        <v>1</v>
      </c>
      <c r="AB11" s="9">
        <v>52</v>
      </c>
      <c r="AC11" s="9">
        <v>2</v>
      </c>
      <c r="AD11" s="9">
        <v>18514</v>
      </c>
      <c r="AE11" s="9">
        <v>38871</v>
      </c>
    </row>
    <row r="12" spans="1:31" x14ac:dyDescent="0.35">
      <c r="A12" s="8" t="s">
        <v>447</v>
      </c>
      <c r="B12" s="9">
        <v>0</v>
      </c>
      <c r="C12" s="9">
        <v>436</v>
      </c>
      <c r="D12" s="9">
        <v>106</v>
      </c>
      <c r="E12" s="9">
        <v>-154</v>
      </c>
      <c r="F12" s="9">
        <v>-60</v>
      </c>
      <c r="G12" s="9">
        <v>-2</v>
      </c>
      <c r="H12" s="9">
        <v>2429</v>
      </c>
      <c r="I12" s="9">
        <v>4</v>
      </c>
      <c r="J12" s="9">
        <v>-10</v>
      </c>
      <c r="K12" s="9">
        <v>-2</v>
      </c>
      <c r="L12" s="9">
        <v>5</v>
      </c>
      <c r="M12" s="9">
        <v>1200</v>
      </c>
      <c r="N12" s="9">
        <v>15</v>
      </c>
      <c r="O12" s="9">
        <v>17339</v>
      </c>
      <c r="P12" s="9">
        <v>5</v>
      </c>
      <c r="Q12" s="9">
        <v>-366</v>
      </c>
      <c r="R12" s="9">
        <v>529</v>
      </c>
      <c r="S12" s="9">
        <v>-31</v>
      </c>
      <c r="T12" s="9">
        <v>1569</v>
      </c>
      <c r="U12" s="9">
        <v>630</v>
      </c>
      <c r="V12" s="9">
        <v>-14</v>
      </c>
      <c r="W12" s="9">
        <v>-64</v>
      </c>
      <c r="X12" s="9">
        <v>-41</v>
      </c>
      <c r="Y12" s="9">
        <v>-1103</v>
      </c>
      <c r="Z12" s="9">
        <v>-700</v>
      </c>
      <c r="AA12" s="9">
        <v>0</v>
      </c>
      <c r="AB12" s="9">
        <v>10</v>
      </c>
      <c r="AC12" s="9">
        <v>-1</v>
      </c>
      <c r="AD12" s="9">
        <v>20426</v>
      </c>
      <c r="AE12" s="9">
        <v>42155</v>
      </c>
    </row>
    <row r="13" spans="1:31" x14ac:dyDescent="0.35">
      <c r="A13" s="8" t="s">
        <v>448</v>
      </c>
      <c r="B13" s="9">
        <v>0</v>
      </c>
      <c r="C13" s="9">
        <v>608</v>
      </c>
      <c r="D13" s="9">
        <v>139</v>
      </c>
      <c r="E13" s="9">
        <v>-372</v>
      </c>
      <c r="F13" s="9">
        <v>204</v>
      </c>
      <c r="G13" s="9">
        <v>-3</v>
      </c>
      <c r="H13" s="9">
        <v>2424</v>
      </c>
      <c r="I13" s="9">
        <v>1</v>
      </c>
      <c r="J13" s="9">
        <v>11</v>
      </c>
      <c r="K13" s="9">
        <v>-5</v>
      </c>
      <c r="L13" s="9">
        <v>5</v>
      </c>
      <c r="M13" s="9">
        <v>1543</v>
      </c>
      <c r="N13" s="9">
        <v>5</v>
      </c>
      <c r="O13" s="9">
        <v>18939</v>
      </c>
      <c r="P13" s="9">
        <v>10</v>
      </c>
      <c r="Q13" s="9">
        <v>-365</v>
      </c>
      <c r="R13" s="9">
        <v>648</v>
      </c>
      <c r="S13" s="9">
        <v>-32</v>
      </c>
      <c r="T13" s="9">
        <v>1613</v>
      </c>
      <c r="U13" s="9">
        <v>683</v>
      </c>
      <c r="V13" s="9">
        <v>-36</v>
      </c>
      <c r="W13" s="9">
        <v>-81</v>
      </c>
      <c r="X13" s="9">
        <v>-35</v>
      </c>
      <c r="Y13" s="9">
        <v>-1315</v>
      </c>
      <c r="Z13" s="9">
        <v>-783</v>
      </c>
      <c r="AA13" s="9">
        <v>-2</v>
      </c>
      <c r="AB13" s="9">
        <v>9</v>
      </c>
      <c r="AC13" s="9">
        <v>1</v>
      </c>
      <c r="AD13" s="9">
        <v>22399</v>
      </c>
      <c r="AE13" s="9">
        <v>46213</v>
      </c>
    </row>
    <row r="14" spans="1:31" x14ac:dyDescent="0.35">
      <c r="A14" s="8" t="s">
        <v>449</v>
      </c>
      <c r="B14" s="9">
        <v>0</v>
      </c>
      <c r="C14" s="9">
        <v>778</v>
      </c>
      <c r="D14" s="9">
        <v>225</v>
      </c>
      <c r="E14" s="9">
        <v>-853</v>
      </c>
      <c r="F14" s="9">
        <v>511</v>
      </c>
      <c r="G14" s="9">
        <v>-1</v>
      </c>
      <c r="H14" s="9">
        <v>2440</v>
      </c>
      <c r="I14" s="9">
        <v>2</v>
      </c>
      <c r="J14" s="9">
        <v>5</v>
      </c>
      <c r="K14" s="9">
        <v>3</v>
      </c>
      <c r="L14" s="9">
        <v>7</v>
      </c>
      <c r="M14" s="9">
        <v>1936</v>
      </c>
      <c r="N14" s="9">
        <v>10</v>
      </c>
      <c r="O14" s="9">
        <v>20132</v>
      </c>
      <c r="P14" s="9">
        <v>28</v>
      </c>
      <c r="Q14" s="9">
        <v>-383</v>
      </c>
      <c r="R14" s="9">
        <v>782</v>
      </c>
      <c r="S14" s="9">
        <v>-13</v>
      </c>
      <c r="T14" s="9">
        <v>1618</v>
      </c>
      <c r="U14" s="9">
        <v>742</v>
      </c>
      <c r="V14" s="9">
        <v>-20</v>
      </c>
      <c r="W14" s="9">
        <v>-75</v>
      </c>
      <c r="X14" s="9">
        <v>-12</v>
      </c>
      <c r="Y14" s="9">
        <v>-1538</v>
      </c>
      <c r="Z14" s="9">
        <v>-849</v>
      </c>
      <c r="AA14" s="9">
        <v>1</v>
      </c>
      <c r="AB14" s="9">
        <v>9</v>
      </c>
      <c r="AC14" s="9">
        <v>3</v>
      </c>
      <c r="AD14" s="9">
        <v>23962</v>
      </c>
      <c r="AE14" s="9">
        <v>49450</v>
      </c>
    </row>
    <row r="15" spans="1:31" x14ac:dyDescent="0.35">
      <c r="A15" s="8" t="s">
        <v>450</v>
      </c>
      <c r="B15" s="9">
        <v>0</v>
      </c>
      <c r="C15" s="9">
        <v>927</v>
      </c>
      <c r="D15" s="9">
        <v>276</v>
      </c>
      <c r="E15" s="9">
        <v>-1452</v>
      </c>
      <c r="F15" s="9">
        <v>527</v>
      </c>
      <c r="G15" s="9">
        <v>1</v>
      </c>
      <c r="H15" s="9">
        <v>2302</v>
      </c>
      <c r="I15" s="9">
        <v>5</v>
      </c>
      <c r="J15" s="9">
        <v>4</v>
      </c>
      <c r="K15" s="9">
        <v>-2</v>
      </c>
      <c r="L15" s="9">
        <v>13</v>
      </c>
      <c r="M15" s="9">
        <v>2295</v>
      </c>
      <c r="N15" s="9">
        <v>14</v>
      </c>
      <c r="O15" s="9">
        <v>21170</v>
      </c>
      <c r="P15" s="9">
        <v>15</v>
      </c>
      <c r="Q15" s="9">
        <v>-440</v>
      </c>
      <c r="R15" s="9">
        <v>904</v>
      </c>
      <c r="S15" s="9">
        <v>-33</v>
      </c>
      <c r="T15" s="9">
        <v>1708</v>
      </c>
      <c r="U15" s="9">
        <v>779</v>
      </c>
      <c r="V15" s="9">
        <v>-46</v>
      </c>
      <c r="W15" s="9">
        <v>-105</v>
      </c>
      <c r="X15" s="9">
        <v>-14</v>
      </c>
      <c r="Y15" s="9">
        <v>-1837</v>
      </c>
      <c r="Z15" s="9">
        <v>-976</v>
      </c>
      <c r="AA15" s="9">
        <v>0</v>
      </c>
      <c r="AB15" s="9">
        <v>-36</v>
      </c>
      <c r="AC15" s="9">
        <v>8</v>
      </c>
      <c r="AD15" s="9">
        <v>25548</v>
      </c>
      <c r="AE15" s="9">
        <v>51555</v>
      </c>
    </row>
    <row r="16" spans="1:31" x14ac:dyDescent="0.35">
      <c r="A16" s="8" t="s">
        <v>451</v>
      </c>
      <c r="B16" s="9">
        <v>0</v>
      </c>
      <c r="C16" s="9">
        <v>1092</v>
      </c>
      <c r="D16" s="9">
        <v>372</v>
      </c>
      <c r="E16" s="9">
        <v>-1610</v>
      </c>
      <c r="F16" s="9">
        <v>751</v>
      </c>
      <c r="G16" s="9">
        <v>0</v>
      </c>
      <c r="H16" s="9">
        <v>2320</v>
      </c>
      <c r="I16" s="9">
        <v>2</v>
      </c>
      <c r="J16" s="9">
        <v>24</v>
      </c>
      <c r="K16" s="9">
        <v>16</v>
      </c>
      <c r="L16" s="9">
        <v>11</v>
      </c>
      <c r="M16" s="9">
        <v>2719</v>
      </c>
      <c r="N16" s="9">
        <v>9</v>
      </c>
      <c r="O16" s="9">
        <v>22800</v>
      </c>
      <c r="P16" s="9">
        <v>44</v>
      </c>
      <c r="Q16" s="9">
        <v>-458</v>
      </c>
      <c r="R16" s="9">
        <v>1029</v>
      </c>
      <c r="S16" s="9">
        <v>1</v>
      </c>
      <c r="T16" s="9">
        <v>1766</v>
      </c>
      <c r="U16" s="9">
        <v>848</v>
      </c>
      <c r="V16" s="9">
        <v>-25</v>
      </c>
      <c r="W16" s="9">
        <v>-79</v>
      </c>
      <c r="X16" s="9">
        <v>34</v>
      </c>
      <c r="Y16" s="9">
        <v>-2093</v>
      </c>
      <c r="Z16" s="9">
        <v>-1043</v>
      </c>
      <c r="AA16" s="9">
        <v>0</v>
      </c>
      <c r="AB16" s="9">
        <v>5</v>
      </c>
      <c r="AC16" s="9">
        <v>6</v>
      </c>
      <c r="AD16" s="9">
        <v>27392</v>
      </c>
      <c r="AE16" s="9">
        <v>55933</v>
      </c>
    </row>
    <row r="17" spans="1:31" x14ac:dyDescent="0.35">
      <c r="A17" s="8" t="s">
        <v>452</v>
      </c>
      <c r="B17" s="9">
        <v>0</v>
      </c>
      <c r="C17" s="9">
        <v>1181</v>
      </c>
      <c r="D17" s="9">
        <v>427</v>
      </c>
      <c r="E17" s="9">
        <v>-2292</v>
      </c>
      <c r="F17" s="9">
        <v>1040</v>
      </c>
      <c r="G17" s="9">
        <v>0</v>
      </c>
      <c r="H17" s="9">
        <v>2239</v>
      </c>
      <c r="I17" s="9">
        <v>6</v>
      </c>
      <c r="J17" s="9">
        <v>6</v>
      </c>
      <c r="K17" s="9">
        <v>3</v>
      </c>
      <c r="L17" s="9">
        <v>16</v>
      </c>
      <c r="M17" s="9">
        <v>2898</v>
      </c>
      <c r="N17" s="9">
        <v>13</v>
      </c>
      <c r="O17" s="9">
        <v>23282</v>
      </c>
      <c r="P17" s="9">
        <v>14</v>
      </c>
      <c r="Q17" s="9">
        <v>-466</v>
      </c>
      <c r="R17" s="9">
        <v>971</v>
      </c>
      <c r="S17" s="9">
        <v>-19</v>
      </c>
      <c r="T17" s="9">
        <v>791</v>
      </c>
      <c r="U17" s="9">
        <v>876</v>
      </c>
      <c r="V17" s="9">
        <v>-48</v>
      </c>
      <c r="W17" s="9">
        <v>-102</v>
      </c>
      <c r="X17" s="9">
        <v>44</v>
      </c>
      <c r="Y17" s="9">
        <v>-2261</v>
      </c>
      <c r="Z17" s="9">
        <v>-1095</v>
      </c>
      <c r="AA17" s="9">
        <v>149</v>
      </c>
      <c r="AB17" s="9">
        <v>-22</v>
      </c>
      <c r="AC17" s="9">
        <v>10</v>
      </c>
      <c r="AD17" s="9">
        <v>28048</v>
      </c>
      <c r="AE17" s="9">
        <v>55709</v>
      </c>
    </row>
    <row r="18" spans="1:31" x14ac:dyDescent="0.35">
      <c r="A18" s="8" t="s">
        <v>453</v>
      </c>
      <c r="B18" s="9">
        <v>0</v>
      </c>
      <c r="C18" s="9">
        <v>1370</v>
      </c>
      <c r="D18" s="9">
        <v>537</v>
      </c>
      <c r="E18" s="9">
        <v>-1540</v>
      </c>
      <c r="F18" s="9">
        <v>1225</v>
      </c>
      <c r="G18" s="9">
        <v>0</v>
      </c>
      <c r="H18" s="9">
        <v>2132</v>
      </c>
      <c r="I18" s="9">
        <v>2</v>
      </c>
      <c r="J18" s="9">
        <v>0</v>
      </c>
      <c r="K18" s="9">
        <v>-2</v>
      </c>
      <c r="L18" s="9">
        <v>10</v>
      </c>
      <c r="M18" s="9">
        <v>3419</v>
      </c>
      <c r="N18" s="9">
        <v>9</v>
      </c>
      <c r="O18" s="9">
        <v>25143</v>
      </c>
      <c r="P18" s="9">
        <v>16</v>
      </c>
      <c r="Q18" s="9">
        <v>-468</v>
      </c>
      <c r="R18" s="9">
        <v>1190</v>
      </c>
      <c r="S18" s="9">
        <v>-8</v>
      </c>
      <c r="T18" s="9">
        <v>1158</v>
      </c>
      <c r="U18" s="9">
        <v>869</v>
      </c>
      <c r="V18" s="9">
        <v>-51</v>
      </c>
      <c r="W18" s="9">
        <v>-106</v>
      </c>
      <c r="X18" s="9">
        <v>52</v>
      </c>
      <c r="Y18" s="9">
        <v>-2653</v>
      </c>
      <c r="Z18" s="9">
        <v>-1195</v>
      </c>
      <c r="AA18" s="9">
        <v>505</v>
      </c>
      <c r="AB18" s="9">
        <v>-28</v>
      </c>
      <c r="AC18" s="9">
        <v>7</v>
      </c>
      <c r="AD18" s="9">
        <v>29917</v>
      </c>
      <c r="AE18" s="9">
        <v>61510</v>
      </c>
    </row>
    <row r="19" spans="1:31" x14ac:dyDescent="0.35">
      <c r="A19" s="8" t="s">
        <v>454</v>
      </c>
      <c r="B19" s="9">
        <v>0</v>
      </c>
      <c r="C19" s="9">
        <v>1547</v>
      </c>
      <c r="D19" s="9">
        <v>617</v>
      </c>
      <c r="E19" s="9">
        <v>-1426</v>
      </c>
      <c r="F19" s="9">
        <v>1030</v>
      </c>
      <c r="G19" s="9">
        <v>0</v>
      </c>
      <c r="H19" s="9">
        <v>2097</v>
      </c>
      <c r="I19" s="9">
        <v>2</v>
      </c>
      <c r="J19" s="9">
        <v>10</v>
      </c>
      <c r="K19" s="9">
        <v>4</v>
      </c>
      <c r="L19" s="9">
        <v>10</v>
      </c>
      <c r="M19" s="9">
        <v>3764</v>
      </c>
      <c r="N19" s="9">
        <v>7</v>
      </c>
      <c r="O19" s="9">
        <v>26397</v>
      </c>
      <c r="P19" s="9">
        <v>11</v>
      </c>
      <c r="Q19" s="9">
        <v>-477</v>
      </c>
      <c r="R19" s="9">
        <v>1226</v>
      </c>
      <c r="S19" s="9">
        <v>-6</v>
      </c>
      <c r="T19" s="9">
        <v>1709</v>
      </c>
      <c r="U19" s="9">
        <v>901</v>
      </c>
      <c r="V19" s="9">
        <v>-61</v>
      </c>
      <c r="W19" s="9">
        <v>-96</v>
      </c>
      <c r="X19" s="9">
        <v>83</v>
      </c>
      <c r="Y19" s="9">
        <v>-2957</v>
      </c>
      <c r="Z19" s="9">
        <v>-1309</v>
      </c>
      <c r="AA19" s="9">
        <v>313</v>
      </c>
      <c r="AB19" s="9">
        <v>-30</v>
      </c>
      <c r="AC19" s="9">
        <v>1</v>
      </c>
      <c r="AD19" s="9">
        <v>31744</v>
      </c>
      <c r="AE19" s="9">
        <v>65111</v>
      </c>
    </row>
    <row r="20" spans="1:31" x14ac:dyDescent="0.35">
      <c r="A20" s="8" t="s">
        <v>455</v>
      </c>
      <c r="B20" s="9">
        <v>0</v>
      </c>
      <c r="C20" s="9">
        <v>1671</v>
      </c>
      <c r="D20" s="9">
        <v>685</v>
      </c>
      <c r="E20" s="9">
        <v>-1389</v>
      </c>
      <c r="F20" s="9">
        <v>1223</v>
      </c>
      <c r="G20" s="9">
        <v>0</v>
      </c>
      <c r="H20" s="9">
        <v>2024</v>
      </c>
      <c r="I20" s="9">
        <v>0</v>
      </c>
      <c r="J20" s="9">
        <v>4</v>
      </c>
      <c r="K20" s="9">
        <v>-3</v>
      </c>
      <c r="L20" s="9">
        <v>8</v>
      </c>
      <c r="M20" s="9">
        <v>4034</v>
      </c>
      <c r="N20" s="9">
        <v>7</v>
      </c>
      <c r="O20" s="9">
        <v>26932</v>
      </c>
      <c r="P20" s="9">
        <v>8</v>
      </c>
      <c r="Q20" s="9">
        <v>-473</v>
      </c>
      <c r="R20" s="9">
        <v>1209</v>
      </c>
      <c r="S20" s="9">
        <v>-4</v>
      </c>
      <c r="T20" s="9">
        <v>1174</v>
      </c>
      <c r="U20" s="9">
        <v>910</v>
      </c>
      <c r="V20" s="9">
        <v>-75</v>
      </c>
      <c r="W20" s="9">
        <v>-117</v>
      </c>
      <c r="X20" s="9">
        <v>82</v>
      </c>
      <c r="Y20" s="9">
        <v>-3169</v>
      </c>
      <c r="Z20" s="9">
        <v>-1336</v>
      </c>
      <c r="AA20" s="9">
        <v>444</v>
      </c>
      <c r="AB20" s="9">
        <v>-30</v>
      </c>
      <c r="AC20" s="9">
        <v>6</v>
      </c>
      <c r="AD20" s="9">
        <v>32709</v>
      </c>
      <c r="AE20" s="9">
        <v>66534</v>
      </c>
    </row>
    <row r="21" spans="1:31" x14ac:dyDescent="0.35">
      <c r="A21" s="8" t="s">
        <v>456</v>
      </c>
      <c r="B21" s="9">
        <v>0</v>
      </c>
      <c r="C21" s="9">
        <v>1723</v>
      </c>
      <c r="D21" s="9">
        <v>768</v>
      </c>
      <c r="E21" s="9">
        <v>-1158</v>
      </c>
      <c r="F21" s="9">
        <v>1276</v>
      </c>
      <c r="G21" s="9">
        <v>0</v>
      </c>
      <c r="H21" s="9">
        <v>1992</v>
      </c>
      <c r="I21" s="9">
        <v>2</v>
      </c>
      <c r="J21" s="9">
        <v>3</v>
      </c>
      <c r="K21" s="9">
        <v>-1</v>
      </c>
      <c r="L21" s="9">
        <v>11</v>
      </c>
      <c r="M21" s="9">
        <v>4365</v>
      </c>
      <c r="N21" s="9">
        <v>6</v>
      </c>
      <c r="O21" s="9">
        <v>27615</v>
      </c>
      <c r="P21" s="9">
        <v>7</v>
      </c>
      <c r="Q21" s="9">
        <v>-449</v>
      </c>
      <c r="R21" s="9">
        <v>1188</v>
      </c>
      <c r="S21" s="9">
        <v>-6</v>
      </c>
      <c r="T21" s="9">
        <v>-41</v>
      </c>
      <c r="U21" s="9">
        <v>938</v>
      </c>
      <c r="V21" s="9">
        <v>-83</v>
      </c>
      <c r="W21" s="9">
        <v>-128</v>
      </c>
      <c r="X21" s="9">
        <v>66</v>
      </c>
      <c r="Y21" s="9">
        <v>-3365</v>
      </c>
      <c r="Z21" s="9">
        <v>-1344</v>
      </c>
      <c r="AA21" s="9">
        <v>357</v>
      </c>
      <c r="AB21" s="9">
        <v>-33</v>
      </c>
      <c r="AC21" s="9">
        <v>1</v>
      </c>
      <c r="AD21" s="9">
        <v>33539</v>
      </c>
      <c r="AE21" s="9">
        <v>67249</v>
      </c>
    </row>
    <row r="22" spans="1:31" x14ac:dyDescent="0.35">
      <c r="A22" s="8" t="s">
        <v>457</v>
      </c>
      <c r="B22" s="9">
        <v>0</v>
      </c>
      <c r="C22" s="9">
        <v>1747</v>
      </c>
      <c r="D22" s="9">
        <v>847</v>
      </c>
      <c r="E22" s="9">
        <v>-975</v>
      </c>
      <c r="F22" s="9">
        <v>1255</v>
      </c>
      <c r="G22" s="9">
        <v>0</v>
      </c>
      <c r="H22" s="9">
        <v>1728</v>
      </c>
      <c r="I22" s="9">
        <v>2</v>
      </c>
      <c r="J22" s="9">
        <v>4</v>
      </c>
      <c r="K22" s="9">
        <v>3</v>
      </c>
      <c r="L22" s="9">
        <v>12</v>
      </c>
      <c r="M22" s="9">
        <v>4836</v>
      </c>
      <c r="N22" s="9">
        <v>10</v>
      </c>
      <c r="O22" s="9">
        <v>29001</v>
      </c>
      <c r="P22" s="9">
        <v>2</v>
      </c>
      <c r="Q22" s="9">
        <v>-458</v>
      </c>
      <c r="R22" s="9">
        <v>1228</v>
      </c>
      <c r="S22" s="9">
        <v>4</v>
      </c>
      <c r="T22" s="9">
        <v>-214</v>
      </c>
      <c r="U22" s="9">
        <v>950</v>
      </c>
      <c r="V22" s="9">
        <v>-101</v>
      </c>
      <c r="W22" s="9">
        <v>-128</v>
      </c>
      <c r="X22" s="9">
        <v>42</v>
      </c>
      <c r="Y22" s="9">
        <v>-3696</v>
      </c>
      <c r="Z22" s="9">
        <v>-1394</v>
      </c>
      <c r="AA22" s="9">
        <v>813</v>
      </c>
      <c r="AB22" s="9">
        <v>-38</v>
      </c>
      <c r="AC22" s="9">
        <v>-3</v>
      </c>
      <c r="AD22" s="9">
        <v>35157</v>
      </c>
      <c r="AE22" s="9">
        <v>70634</v>
      </c>
    </row>
    <row r="23" spans="1:31" x14ac:dyDescent="0.35">
      <c r="A23" s="8" t="s">
        <v>458</v>
      </c>
      <c r="B23" s="9">
        <v>0</v>
      </c>
      <c r="C23" s="9">
        <v>1754</v>
      </c>
      <c r="D23" s="9">
        <v>934</v>
      </c>
      <c r="E23" s="9">
        <v>-831</v>
      </c>
      <c r="F23" s="9">
        <v>1111</v>
      </c>
      <c r="G23" s="9">
        <v>0</v>
      </c>
      <c r="H23" s="9">
        <v>1593</v>
      </c>
      <c r="I23" s="9">
        <v>0</v>
      </c>
      <c r="J23" s="9">
        <v>1</v>
      </c>
      <c r="K23" s="9">
        <v>-8</v>
      </c>
      <c r="L23" s="9">
        <v>5</v>
      </c>
      <c r="M23" s="9">
        <v>5277</v>
      </c>
      <c r="N23" s="9">
        <v>4</v>
      </c>
      <c r="O23" s="9">
        <v>29990</v>
      </c>
      <c r="P23" s="9">
        <v>-4</v>
      </c>
      <c r="Q23" s="9">
        <v>-446</v>
      </c>
      <c r="R23" s="9">
        <v>1240</v>
      </c>
      <c r="S23" s="9">
        <v>-8</v>
      </c>
      <c r="T23" s="9">
        <v>-194</v>
      </c>
      <c r="U23" s="9">
        <v>963</v>
      </c>
      <c r="V23" s="9">
        <v>-114</v>
      </c>
      <c r="W23" s="9">
        <v>-137</v>
      </c>
      <c r="X23" s="9">
        <v>9</v>
      </c>
      <c r="Y23" s="9">
        <v>-4021</v>
      </c>
      <c r="Z23" s="9">
        <v>-1448</v>
      </c>
      <c r="AA23" s="9">
        <v>527</v>
      </c>
      <c r="AB23" s="9">
        <v>-54</v>
      </c>
      <c r="AC23" s="9">
        <v>-2</v>
      </c>
      <c r="AD23" s="9">
        <v>36129</v>
      </c>
      <c r="AE23" s="9">
        <v>72270</v>
      </c>
    </row>
    <row r="24" spans="1:31" x14ac:dyDescent="0.35">
      <c r="A24" s="8" t="s">
        <v>459</v>
      </c>
      <c r="B24" s="9">
        <v>0</v>
      </c>
      <c r="C24" s="9">
        <v>1764</v>
      </c>
      <c r="D24" s="9">
        <v>1033</v>
      </c>
      <c r="E24" s="9">
        <v>-697</v>
      </c>
      <c r="F24" s="9">
        <v>978</v>
      </c>
      <c r="G24" s="9">
        <v>0</v>
      </c>
      <c r="H24" s="9">
        <v>1523</v>
      </c>
      <c r="I24" s="9">
        <v>4</v>
      </c>
      <c r="J24" s="9">
        <v>-1</v>
      </c>
      <c r="K24" s="9">
        <v>-4</v>
      </c>
      <c r="L24" s="9">
        <v>9</v>
      </c>
      <c r="M24" s="9">
        <v>5737</v>
      </c>
      <c r="N24" s="9">
        <v>10</v>
      </c>
      <c r="O24" s="9">
        <v>30997</v>
      </c>
      <c r="P24" s="9">
        <v>16</v>
      </c>
      <c r="Q24" s="9">
        <v>-429</v>
      </c>
      <c r="R24" s="9">
        <v>1262</v>
      </c>
      <c r="S24" s="9">
        <v>7</v>
      </c>
      <c r="T24" s="9">
        <v>-161</v>
      </c>
      <c r="U24" s="9">
        <v>978</v>
      </c>
      <c r="V24" s="9">
        <v>-117</v>
      </c>
      <c r="W24" s="9">
        <v>-133</v>
      </c>
      <c r="X24" s="9">
        <v>-6</v>
      </c>
      <c r="Y24" s="9">
        <v>-4363</v>
      </c>
      <c r="Z24" s="9">
        <v>-1483</v>
      </c>
      <c r="AA24" s="9">
        <v>144</v>
      </c>
      <c r="AB24" s="9">
        <v>-42</v>
      </c>
      <c r="AC24" s="9">
        <v>0</v>
      </c>
      <c r="AD24" s="9">
        <v>37064</v>
      </c>
      <c r="AE24" s="9">
        <v>74090</v>
      </c>
    </row>
    <row r="25" spans="1:31" x14ac:dyDescent="0.35">
      <c r="A25" s="8" t="s">
        <v>460</v>
      </c>
      <c r="B25" s="9">
        <v>0</v>
      </c>
      <c r="C25" s="9">
        <v>1757</v>
      </c>
      <c r="D25" s="9">
        <v>1117</v>
      </c>
      <c r="E25" s="9">
        <v>-584</v>
      </c>
      <c r="F25" s="9">
        <v>843</v>
      </c>
      <c r="G25" s="9">
        <v>0</v>
      </c>
      <c r="H25" s="9">
        <v>1453</v>
      </c>
      <c r="I25" s="9">
        <v>2</v>
      </c>
      <c r="J25" s="9">
        <v>-2</v>
      </c>
      <c r="K25" s="9">
        <v>-5</v>
      </c>
      <c r="L25" s="9">
        <v>10</v>
      </c>
      <c r="M25" s="9">
        <v>6074</v>
      </c>
      <c r="N25" s="9">
        <v>8</v>
      </c>
      <c r="O25" s="9">
        <v>31880</v>
      </c>
      <c r="P25" s="9">
        <v>8</v>
      </c>
      <c r="Q25" s="9">
        <v>-430</v>
      </c>
      <c r="R25" s="9">
        <v>1257</v>
      </c>
      <c r="S25" s="9">
        <v>7</v>
      </c>
      <c r="T25" s="9">
        <v>-141</v>
      </c>
      <c r="U25" s="9">
        <v>1002</v>
      </c>
      <c r="V25" s="9">
        <v>-144</v>
      </c>
      <c r="W25" s="9">
        <v>-145</v>
      </c>
      <c r="X25" s="9">
        <v>-23</v>
      </c>
      <c r="Y25" s="9">
        <v>-4692</v>
      </c>
      <c r="Z25" s="9">
        <v>-1550</v>
      </c>
      <c r="AA25" s="9">
        <v>-194</v>
      </c>
      <c r="AB25" s="9">
        <v>-53</v>
      </c>
      <c r="AC25" s="9">
        <v>-1</v>
      </c>
      <c r="AD25" s="9">
        <v>37986</v>
      </c>
      <c r="AE25" s="9">
        <v>75440</v>
      </c>
    </row>
    <row r="26" spans="1:31" x14ac:dyDescent="0.35">
      <c r="A26" s="8" t="s">
        <v>461</v>
      </c>
      <c r="B26" s="9">
        <v>0</v>
      </c>
      <c r="C26" s="9">
        <v>1738</v>
      </c>
      <c r="D26" s="9">
        <v>1209</v>
      </c>
      <c r="E26" s="9">
        <v>-511</v>
      </c>
      <c r="F26" s="9">
        <v>736</v>
      </c>
      <c r="G26" s="9">
        <v>0</v>
      </c>
      <c r="H26" s="9">
        <v>1384</v>
      </c>
      <c r="I26" s="9">
        <v>-1</v>
      </c>
      <c r="J26" s="9">
        <v>-15</v>
      </c>
      <c r="K26" s="9">
        <v>-3</v>
      </c>
      <c r="L26" s="9">
        <v>6</v>
      </c>
      <c r="M26" s="9">
        <v>6490</v>
      </c>
      <c r="N26" s="9">
        <v>4</v>
      </c>
      <c r="O26" s="9">
        <v>32743</v>
      </c>
      <c r="P26" s="9">
        <v>1</v>
      </c>
      <c r="Q26" s="9">
        <v>-425</v>
      </c>
      <c r="R26" s="9">
        <v>1250</v>
      </c>
      <c r="S26" s="9">
        <v>5</v>
      </c>
      <c r="T26" s="9">
        <v>-128</v>
      </c>
      <c r="U26" s="9">
        <v>1024</v>
      </c>
      <c r="V26" s="9">
        <v>-164</v>
      </c>
      <c r="W26" s="9">
        <v>-156</v>
      </c>
      <c r="X26" s="9">
        <v>-53</v>
      </c>
      <c r="Y26" s="9">
        <v>-5049</v>
      </c>
      <c r="Z26" s="9">
        <v>-1612</v>
      </c>
      <c r="AA26" s="9">
        <v>-372</v>
      </c>
      <c r="AB26" s="9">
        <v>-62</v>
      </c>
      <c r="AC26" s="9">
        <v>0</v>
      </c>
      <c r="AD26" s="9">
        <v>38874</v>
      </c>
      <c r="AE26" s="9">
        <v>76913</v>
      </c>
    </row>
    <row r="27" spans="1:31" x14ac:dyDescent="0.35">
      <c r="A27" s="8" t="s">
        <v>462</v>
      </c>
      <c r="B27" s="9">
        <v>0</v>
      </c>
      <c r="C27" s="9">
        <v>1736</v>
      </c>
      <c r="D27" s="9">
        <v>1300</v>
      </c>
      <c r="E27" s="9">
        <v>-429</v>
      </c>
      <c r="F27" s="9">
        <v>667</v>
      </c>
      <c r="G27" s="9">
        <v>0</v>
      </c>
      <c r="H27" s="9">
        <v>1341</v>
      </c>
      <c r="I27" s="9">
        <v>4</v>
      </c>
      <c r="J27" s="9">
        <v>1</v>
      </c>
      <c r="K27" s="9">
        <v>-4</v>
      </c>
      <c r="L27" s="9">
        <v>8</v>
      </c>
      <c r="M27" s="9">
        <v>6905</v>
      </c>
      <c r="N27" s="9">
        <v>6</v>
      </c>
      <c r="O27" s="9">
        <v>33767</v>
      </c>
      <c r="P27" s="9">
        <v>4</v>
      </c>
      <c r="Q27" s="9">
        <v>-409</v>
      </c>
      <c r="R27" s="9">
        <v>1217</v>
      </c>
      <c r="S27" s="9">
        <v>14</v>
      </c>
      <c r="T27" s="9">
        <v>-107</v>
      </c>
      <c r="U27" s="9">
        <v>1053</v>
      </c>
      <c r="V27" s="9">
        <v>-169</v>
      </c>
      <c r="W27" s="9">
        <v>-155</v>
      </c>
      <c r="X27" s="9">
        <v>-55</v>
      </c>
      <c r="Y27" s="9">
        <v>-5422</v>
      </c>
      <c r="Z27" s="9">
        <v>-1661</v>
      </c>
      <c r="AA27" s="9">
        <v>-474</v>
      </c>
      <c r="AB27" s="9">
        <v>-56</v>
      </c>
      <c r="AC27" s="9">
        <v>0</v>
      </c>
      <c r="AD27" s="9">
        <v>39954</v>
      </c>
      <c r="AE27" s="9">
        <v>79036</v>
      </c>
    </row>
    <row r="28" spans="1:31" x14ac:dyDescent="0.35">
      <c r="A28" s="8" t="s">
        <v>463</v>
      </c>
      <c r="B28" s="9">
        <v>0</v>
      </c>
      <c r="C28" s="9">
        <v>1703</v>
      </c>
      <c r="D28" s="9">
        <v>1369</v>
      </c>
      <c r="E28" s="9">
        <v>-383</v>
      </c>
      <c r="F28" s="9">
        <v>605</v>
      </c>
      <c r="G28" s="9">
        <v>0</v>
      </c>
      <c r="H28" s="9">
        <v>1272</v>
      </c>
      <c r="I28" s="9">
        <v>5</v>
      </c>
      <c r="J28" s="9">
        <v>-14</v>
      </c>
      <c r="K28" s="9">
        <v>-7</v>
      </c>
      <c r="L28" s="9">
        <v>8</v>
      </c>
      <c r="M28" s="9">
        <v>7309</v>
      </c>
      <c r="N28" s="9">
        <v>8</v>
      </c>
      <c r="O28" s="9">
        <v>34818</v>
      </c>
      <c r="P28" s="9">
        <v>7</v>
      </c>
      <c r="Q28" s="9">
        <v>-414</v>
      </c>
      <c r="R28" s="9">
        <v>1161</v>
      </c>
      <c r="S28" s="9">
        <v>21</v>
      </c>
      <c r="T28" s="9">
        <v>-104</v>
      </c>
      <c r="U28" s="9">
        <v>1082</v>
      </c>
      <c r="V28" s="9">
        <v>-198</v>
      </c>
      <c r="W28" s="9">
        <v>-155</v>
      </c>
      <c r="X28" s="9">
        <v>-83</v>
      </c>
      <c r="Y28" s="9">
        <v>-5832</v>
      </c>
      <c r="Z28" s="9">
        <v>-1711</v>
      </c>
      <c r="AA28" s="9">
        <v>-622</v>
      </c>
      <c r="AB28" s="9">
        <v>-70</v>
      </c>
      <c r="AC28" s="9">
        <v>0</v>
      </c>
      <c r="AD28" s="9">
        <v>41026</v>
      </c>
      <c r="AE28" s="9">
        <v>80801</v>
      </c>
    </row>
    <row r="29" spans="1:31" x14ac:dyDescent="0.35">
      <c r="A29" s="8" t="s">
        <v>464</v>
      </c>
      <c r="B29" s="9">
        <v>0</v>
      </c>
      <c r="C29" s="9">
        <v>1672</v>
      </c>
      <c r="D29" s="9">
        <v>1456</v>
      </c>
      <c r="E29" s="9">
        <v>-335</v>
      </c>
      <c r="F29" s="9">
        <v>552</v>
      </c>
      <c r="G29" s="9">
        <v>0</v>
      </c>
      <c r="H29" s="9">
        <v>1225</v>
      </c>
      <c r="I29" s="9">
        <v>8</v>
      </c>
      <c r="J29" s="9">
        <v>-15</v>
      </c>
      <c r="K29" s="9">
        <v>-2</v>
      </c>
      <c r="L29" s="9">
        <v>11</v>
      </c>
      <c r="M29" s="9">
        <v>7671</v>
      </c>
      <c r="N29" s="9">
        <v>8</v>
      </c>
      <c r="O29" s="9">
        <v>35607</v>
      </c>
      <c r="P29" s="9">
        <v>16</v>
      </c>
      <c r="Q29" s="9">
        <v>-405</v>
      </c>
      <c r="R29" s="9">
        <v>1104</v>
      </c>
      <c r="S29" s="9">
        <v>25</v>
      </c>
      <c r="T29" s="9">
        <v>-109</v>
      </c>
      <c r="U29" s="9">
        <v>1128</v>
      </c>
      <c r="V29" s="9">
        <v>-215</v>
      </c>
      <c r="W29" s="9">
        <v>-158</v>
      </c>
      <c r="X29" s="9">
        <v>-84</v>
      </c>
      <c r="Y29" s="9">
        <v>-6206</v>
      </c>
      <c r="Z29" s="9">
        <v>-1762</v>
      </c>
      <c r="AA29" s="9">
        <v>-732</v>
      </c>
      <c r="AB29" s="9">
        <v>-60</v>
      </c>
      <c r="AC29" s="9">
        <v>2</v>
      </c>
      <c r="AD29" s="9">
        <v>41862</v>
      </c>
      <c r="AE29" s="9">
        <v>82264</v>
      </c>
    </row>
    <row r="30" spans="1:31" x14ac:dyDescent="0.35">
      <c r="A30" s="8" t="s">
        <v>465</v>
      </c>
      <c r="B30" s="9">
        <v>0</v>
      </c>
      <c r="C30" s="9">
        <v>1630</v>
      </c>
      <c r="D30" s="9">
        <v>1551</v>
      </c>
      <c r="E30" s="9">
        <v>-292</v>
      </c>
      <c r="F30" s="9">
        <v>515</v>
      </c>
      <c r="G30" s="9">
        <v>0</v>
      </c>
      <c r="H30" s="9">
        <v>1167</v>
      </c>
      <c r="I30" s="9">
        <v>7</v>
      </c>
      <c r="J30" s="9">
        <v>-6</v>
      </c>
      <c r="K30" s="9">
        <v>-1</v>
      </c>
      <c r="L30" s="9">
        <v>8</v>
      </c>
      <c r="M30" s="9">
        <v>8028</v>
      </c>
      <c r="N30" s="9">
        <v>9</v>
      </c>
      <c r="O30" s="9">
        <v>36169</v>
      </c>
      <c r="P30" s="9">
        <v>16</v>
      </c>
      <c r="Q30" s="9">
        <v>-406</v>
      </c>
      <c r="R30" s="9">
        <v>1045</v>
      </c>
      <c r="S30" s="9">
        <v>30</v>
      </c>
      <c r="T30" s="9">
        <v>-142</v>
      </c>
      <c r="U30" s="9">
        <v>1172</v>
      </c>
      <c r="V30" s="9">
        <v>-232</v>
      </c>
      <c r="W30" s="9">
        <v>-167</v>
      </c>
      <c r="X30" s="9">
        <v>-80</v>
      </c>
      <c r="Y30" s="9">
        <v>-6548</v>
      </c>
      <c r="Z30" s="9">
        <v>-1817</v>
      </c>
      <c r="AA30" s="9">
        <v>-824</v>
      </c>
      <c r="AB30" s="9">
        <v>-46</v>
      </c>
      <c r="AC30" s="9">
        <v>1</v>
      </c>
      <c r="AD30" s="9">
        <v>42491</v>
      </c>
      <c r="AE30" s="9">
        <v>83278</v>
      </c>
    </row>
    <row r="31" spans="1:31" x14ac:dyDescent="0.35">
      <c r="A31" s="8" t="s">
        <v>466</v>
      </c>
      <c r="B31" s="9">
        <v>0</v>
      </c>
      <c r="C31" s="9">
        <v>1578</v>
      </c>
      <c r="D31" s="9">
        <v>1618</v>
      </c>
      <c r="E31" s="9">
        <v>-254</v>
      </c>
      <c r="F31" s="9">
        <v>491</v>
      </c>
      <c r="G31" s="9">
        <v>0</v>
      </c>
      <c r="H31" s="9">
        <v>1134</v>
      </c>
      <c r="I31" s="9">
        <v>6</v>
      </c>
      <c r="J31" s="9">
        <v>-5</v>
      </c>
      <c r="K31" s="9">
        <v>-3</v>
      </c>
      <c r="L31" s="9">
        <v>11</v>
      </c>
      <c r="M31" s="9">
        <v>8456</v>
      </c>
      <c r="N31" s="9">
        <v>12</v>
      </c>
      <c r="O31" s="9">
        <v>37027</v>
      </c>
      <c r="P31" s="9">
        <v>27</v>
      </c>
      <c r="Q31" s="9">
        <v>-392</v>
      </c>
      <c r="R31" s="9">
        <v>1000</v>
      </c>
      <c r="S31" s="9">
        <v>36</v>
      </c>
      <c r="T31" s="9">
        <v>-102</v>
      </c>
      <c r="U31" s="9">
        <v>1216</v>
      </c>
      <c r="V31" s="9">
        <v>-245</v>
      </c>
      <c r="W31" s="9">
        <v>-165</v>
      </c>
      <c r="X31" s="9">
        <v>-97</v>
      </c>
      <c r="Y31" s="9">
        <v>-6938</v>
      </c>
      <c r="Z31" s="9">
        <v>-1873</v>
      </c>
      <c r="AA31" s="9">
        <v>-1006</v>
      </c>
      <c r="AB31" s="9">
        <v>-26</v>
      </c>
      <c r="AC31" s="9">
        <v>0</v>
      </c>
      <c r="AD31" s="9">
        <v>43392</v>
      </c>
      <c r="AE31" s="9">
        <v>84898</v>
      </c>
    </row>
    <row r="32" spans="1:31" x14ac:dyDescent="0.35">
      <c r="A32" s="8" t="s">
        <v>467</v>
      </c>
      <c r="B32" s="9">
        <v>0</v>
      </c>
      <c r="C32" s="9">
        <v>1499</v>
      </c>
      <c r="D32" s="9">
        <v>1665</v>
      </c>
      <c r="E32" s="9">
        <v>-244</v>
      </c>
      <c r="F32" s="9">
        <v>447</v>
      </c>
      <c r="G32" s="9">
        <v>0</v>
      </c>
      <c r="H32" s="9">
        <v>1081</v>
      </c>
      <c r="I32" s="9">
        <v>2</v>
      </c>
      <c r="J32" s="9">
        <v>-11</v>
      </c>
      <c r="K32" s="9">
        <v>-5</v>
      </c>
      <c r="L32" s="9">
        <v>10</v>
      </c>
      <c r="M32" s="9">
        <v>8761</v>
      </c>
      <c r="N32" s="9">
        <v>11</v>
      </c>
      <c r="O32" s="9">
        <v>37624</v>
      </c>
      <c r="P32" s="9">
        <v>24</v>
      </c>
      <c r="Q32" s="9">
        <v>-373</v>
      </c>
      <c r="R32" s="9">
        <v>950</v>
      </c>
      <c r="S32" s="9">
        <v>36</v>
      </c>
      <c r="T32" s="9">
        <v>-103</v>
      </c>
      <c r="U32" s="9">
        <v>1261</v>
      </c>
      <c r="V32" s="9">
        <v>-272</v>
      </c>
      <c r="W32" s="9">
        <v>-174</v>
      </c>
      <c r="X32" s="9">
        <v>-102</v>
      </c>
      <c r="Y32" s="9">
        <v>-7307</v>
      </c>
      <c r="Z32" s="9">
        <v>-1968</v>
      </c>
      <c r="AA32" s="9">
        <v>-1199</v>
      </c>
      <c r="AB32" s="9">
        <v>-22</v>
      </c>
      <c r="AC32" s="9">
        <v>3</v>
      </c>
      <c r="AD32" s="9">
        <v>43923</v>
      </c>
      <c r="AE32" s="9">
        <v>85517</v>
      </c>
    </row>
    <row r="33" spans="1:31" x14ac:dyDescent="0.35">
      <c r="A33" s="8" t="s">
        <v>468</v>
      </c>
      <c r="B33" s="9">
        <v>0</v>
      </c>
      <c r="C33" s="9">
        <v>1404</v>
      </c>
      <c r="D33" s="9">
        <v>1730</v>
      </c>
      <c r="E33" s="9">
        <v>-228</v>
      </c>
      <c r="F33" s="9">
        <v>418</v>
      </c>
      <c r="G33" s="9">
        <v>0</v>
      </c>
      <c r="H33" s="9">
        <v>1018</v>
      </c>
      <c r="I33" s="9">
        <v>1</v>
      </c>
      <c r="J33" s="9">
        <v>-17</v>
      </c>
      <c r="K33" s="9">
        <v>-3</v>
      </c>
      <c r="L33" s="9">
        <v>12</v>
      </c>
      <c r="M33" s="9">
        <v>9127</v>
      </c>
      <c r="N33" s="9">
        <v>7</v>
      </c>
      <c r="O33" s="9">
        <v>38533</v>
      </c>
      <c r="P33" s="9">
        <v>20</v>
      </c>
      <c r="Q33" s="9">
        <v>-232</v>
      </c>
      <c r="R33" s="9">
        <v>900</v>
      </c>
      <c r="S33" s="9">
        <v>35</v>
      </c>
      <c r="T33" s="9">
        <v>-123</v>
      </c>
      <c r="U33" s="9">
        <v>1308</v>
      </c>
      <c r="V33" s="9">
        <v>-288</v>
      </c>
      <c r="W33" s="9">
        <v>-181</v>
      </c>
      <c r="X33" s="9">
        <v>-117</v>
      </c>
      <c r="Y33" s="9">
        <v>-7679</v>
      </c>
      <c r="Z33" s="9">
        <v>-2039</v>
      </c>
      <c r="AA33" s="9">
        <v>-1255</v>
      </c>
      <c r="AB33" s="9">
        <v>-20</v>
      </c>
      <c r="AC33" s="9">
        <v>0</v>
      </c>
      <c r="AD33" s="9">
        <v>44946</v>
      </c>
      <c r="AE33" s="9">
        <v>87277</v>
      </c>
    </row>
    <row r="34" spans="1:31" x14ac:dyDescent="0.35">
      <c r="A34" s="8" t="s">
        <v>469</v>
      </c>
      <c r="B34" s="9">
        <v>0</v>
      </c>
      <c r="C34" s="9">
        <v>1329</v>
      </c>
      <c r="D34" s="9">
        <v>1767</v>
      </c>
      <c r="E34" s="9">
        <v>-204</v>
      </c>
      <c r="F34" s="9">
        <v>401</v>
      </c>
      <c r="G34" s="9">
        <v>0</v>
      </c>
      <c r="H34" s="9">
        <v>973</v>
      </c>
      <c r="I34" s="9">
        <v>1</v>
      </c>
      <c r="J34" s="9">
        <v>-17</v>
      </c>
      <c r="K34" s="9">
        <v>-5</v>
      </c>
      <c r="L34" s="9">
        <v>9</v>
      </c>
      <c r="M34" s="9">
        <v>9551</v>
      </c>
      <c r="N34" s="9">
        <v>10</v>
      </c>
      <c r="O34" s="9">
        <v>39494</v>
      </c>
      <c r="P34" s="9">
        <v>23</v>
      </c>
      <c r="Q34" s="9">
        <v>-13</v>
      </c>
      <c r="R34" s="9">
        <v>837</v>
      </c>
      <c r="S34" s="9">
        <v>42</v>
      </c>
      <c r="T34" s="9">
        <v>-127</v>
      </c>
      <c r="U34" s="9">
        <v>1372</v>
      </c>
      <c r="V34" s="9">
        <v>-312</v>
      </c>
      <c r="W34" s="9">
        <v>-183</v>
      </c>
      <c r="X34" s="9">
        <v>-116</v>
      </c>
      <c r="Y34" s="9">
        <v>-8088</v>
      </c>
      <c r="Z34" s="9">
        <v>-2107</v>
      </c>
      <c r="AA34" s="9">
        <v>-1249</v>
      </c>
      <c r="AB34" s="9">
        <v>-14</v>
      </c>
      <c r="AC34" s="9">
        <v>-2</v>
      </c>
      <c r="AD34" s="9">
        <v>46089</v>
      </c>
      <c r="AE34" s="9">
        <v>89461</v>
      </c>
    </row>
    <row r="35" spans="1:31" x14ac:dyDescent="0.35">
      <c r="A35" s="8" t="s">
        <v>470</v>
      </c>
      <c r="B35" s="9">
        <v>0</v>
      </c>
      <c r="C35" s="9">
        <v>1274</v>
      </c>
      <c r="D35" s="9">
        <v>1810</v>
      </c>
      <c r="E35" s="9">
        <v>-187</v>
      </c>
      <c r="F35" s="9">
        <v>394</v>
      </c>
      <c r="G35" s="9">
        <v>0</v>
      </c>
      <c r="H35" s="9">
        <v>908</v>
      </c>
      <c r="I35" s="9">
        <v>5</v>
      </c>
      <c r="J35" s="9">
        <v>-11</v>
      </c>
      <c r="K35" s="9">
        <v>9</v>
      </c>
      <c r="L35" s="9">
        <v>13</v>
      </c>
      <c r="M35" s="9">
        <v>9980</v>
      </c>
      <c r="N35" s="9">
        <v>8</v>
      </c>
      <c r="O35" s="9">
        <v>40426</v>
      </c>
      <c r="P35" s="9">
        <v>32</v>
      </c>
      <c r="Q35" s="9">
        <v>218</v>
      </c>
      <c r="R35" s="9">
        <v>788</v>
      </c>
      <c r="S35" s="9">
        <v>53</v>
      </c>
      <c r="T35" s="9">
        <v>-137</v>
      </c>
      <c r="U35" s="9">
        <v>1425</v>
      </c>
      <c r="V35" s="9">
        <v>-313</v>
      </c>
      <c r="W35" s="9">
        <v>-177</v>
      </c>
      <c r="X35" s="9">
        <v>-125</v>
      </c>
      <c r="Y35" s="9">
        <v>-8517</v>
      </c>
      <c r="Z35" s="9">
        <v>-2173</v>
      </c>
      <c r="AA35" s="9">
        <v>-1212</v>
      </c>
      <c r="AB35" s="9">
        <v>-13</v>
      </c>
      <c r="AC35" s="9">
        <v>3</v>
      </c>
      <c r="AD35" s="9">
        <v>47167</v>
      </c>
      <c r="AE35" s="9">
        <v>91648</v>
      </c>
    </row>
    <row r="36" spans="1:3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x14ac:dyDescent="0.3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x14ac:dyDescent="0.3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x14ac:dyDescent="0.3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21" x14ac:dyDescent="0.5">
      <c r="A40" s="15" t="s">
        <v>475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 t="s">
        <v>407</v>
      </c>
      <c r="AB40" s="16" t="s">
        <v>423</v>
      </c>
      <c r="AC40" s="16"/>
      <c r="AD40" s="9"/>
      <c r="AE40" s="9"/>
    </row>
    <row r="41" spans="1:31" ht="51.75" customHeight="1" x14ac:dyDescent="0.35">
      <c r="A41" s="11"/>
      <c r="B41" s="12" t="str">
        <f>B4</f>
        <v>DisabledPolicyGroup=None</v>
      </c>
      <c r="C41" s="12" t="str">
        <f>C4</f>
        <v>DisabledPolicyGroup=Passenger Car ZEV Sales Standard</v>
      </c>
      <c r="D41" s="12" t="str">
        <f t="shared" ref="D41:AC41" si="0">D4</f>
        <v>DisabledPolicyGroup=California HDV Rules</v>
      </c>
      <c r="E41" s="12" t="str">
        <f t="shared" si="0"/>
        <v>DisabledPolicyGroup=Power Sector Coal Regs</v>
      </c>
      <c r="F41" s="12" t="str">
        <f t="shared" si="0"/>
        <v>DisabledPolicyGroup=Power Sector Gas Regs</v>
      </c>
      <c r="G41" s="12" t="str">
        <f t="shared" si="0"/>
        <v xml:space="preserve">DisabledPolicyGroup=EV Charger Deployment </v>
      </c>
      <c r="H41" s="12" t="str">
        <f t="shared" si="0"/>
        <v>DisabledPolicyGroup=Grid Flexibility</v>
      </c>
      <c r="I41" s="12" t="str">
        <f t="shared" si="0"/>
        <v>DisabledPolicyGroup=Afforestation and Reforestation</v>
      </c>
      <c r="J41" s="12" t="str">
        <f t="shared" si="0"/>
        <v>DisabledPolicyGroup=Cement Clinker Substitution</v>
      </c>
      <c r="K41" s="12" t="str">
        <f t="shared" si="0"/>
        <v>DisabledPolicyGroup=Cropland Measures</v>
      </c>
      <c r="L41" s="12" t="str">
        <f t="shared" si="0"/>
        <v>DisabledPolicyGroup=F-Gas Policies</v>
      </c>
      <c r="M41" s="12" t="str">
        <f t="shared" si="0"/>
        <v>DisabledPolicyGroup=Hydrogen Electrolysis</v>
      </c>
      <c r="N41" s="12" t="str">
        <f t="shared" si="0"/>
        <v>DisabledPolicyGroup=Forest Management</v>
      </c>
      <c r="O41" s="12" t="str">
        <f t="shared" si="0"/>
        <v>DisabledPolicyGroup=Industrial Fuel Switching</v>
      </c>
      <c r="P41" s="12" t="str">
        <f t="shared" si="0"/>
        <v>DisabledPolicyGroup=Livestock Measures</v>
      </c>
      <c r="Q41" s="12" t="str">
        <f t="shared" si="0"/>
        <v>DisabledPolicyGroup=Methane Capture and Destruction</v>
      </c>
      <c r="R41" s="12" t="str">
        <f t="shared" si="0"/>
        <v>DisabledPolicyGroup=Building Electrification</v>
      </c>
      <c r="S41" s="12" t="str">
        <f t="shared" si="0"/>
        <v>DisabledPolicyGroup=Industrial CCS</v>
      </c>
      <c r="T41" s="12" t="str">
        <f t="shared" si="0"/>
        <v>DisabledPolicyGroup=Electricity PTC/ITC</v>
      </c>
      <c r="U41" s="12" t="str">
        <f t="shared" si="0"/>
        <v>DisabledPolicyGroup=Passenger Mode Shifting</v>
      </c>
      <c r="V41" s="12" t="str">
        <f t="shared" si="0"/>
        <v>DisabledPolicyGroup=Freight Logistics</v>
      </c>
      <c r="W41" s="12" t="str">
        <f t="shared" si="0"/>
        <v>DisabledPolicyGroup=Reduction in Industry Product Demand</v>
      </c>
      <c r="X41" s="12" t="str">
        <f t="shared" si="0"/>
        <v>DisabledPolicyGroup=Fuel Economy Standards</v>
      </c>
      <c r="Y41" s="12" t="str">
        <f t="shared" si="0"/>
        <v>DisabledPolicyGroup=Industrial Energy Efficiency Standards</v>
      </c>
      <c r="Z41" s="12" t="str">
        <f t="shared" si="0"/>
        <v>DisabledPolicyGroup=Building Codes and Appliance Standards</v>
      </c>
      <c r="AA41" s="12" t="str">
        <f t="shared" si="0"/>
        <v>DisabledPolicyGroup=100% Clean Electricity Standard</v>
      </c>
      <c r="AB41" s="12" t="str">
        <f t="shared" si="0"/>
        <v>DisabledPolicyGroup=Building Retrofitting</v>
      </c>
      <c r="AC41" s="12" t="str">
        <f t="shared" si="0"/>
        <v>DisabledPolicyGroup=Subsidy for Elec Production - Nuclear</v>
      </c>
      <c r="AD41" s="9"/>
      <c r="AE41" s="9"/>
    </row>
    <row r="42" spans="1:31" ht="15.5" x14ac:dyDescent="0.35">
      <c r="A42" s="13" t="s">
        <v>473</v>
      </c>
      <c r="B42" s="14" t="str">
        <f>IF(B35&lt;0,"NEG","POS")</f>
        <v>POS</v>
      </c>
      <c r="C42" s="14" t="str">
        <f t="shared" ref="C42:AC42" si="1">IF(C35&lt;0,"NEG","POS")</f>
        <v>POS</v>
      </c>
      <c r="D42" s="14" t="str">
        <f t="shared" si="1"/>
        <v>POS</v>
      </c>
      <c r="E42" s="14" t="str">
        <f t="shared" si="1"/>
        <v>NEG</v>
      </c>
      <c r="F42" s="14" t="str">
        <f t="shared" si="1"/>
        <v>POS</v>
      </c>
      <c r="G42" s="14" t="str">
        <f t="shared" si="1"/>
        <v>POS</v>
      </c>
      <c r="H42" s="14" t="str">
        <f t="shared" si="1"/>
        <v>POS</v>
      </c>
      <c r="I42" s="14" t="str">
        <f t="shared" si="1"/>
        <v>POS</v>
      </c>
      <c r="J42" s="14" t="str">
        <f t="shared" si="1"/>
        <v>NEG</v>
      </c>
      <c r="K42" s="14" t="str">
        <f t="shared" si="1"/>
        <v>POS</v>
      </c>
      <c r="L42" s="14" t="str">
        <f t="shared" si="1"/>
        <v>POS</v>
      </c>
      <c r="M42" s="14" t="str">
        <f t="shared" si="1"/>
        <v>POS</v>
      </c>
      <c r="N42" s="14" t="str">
        <f t="shared" si="1"/>
        <v>POS</v>
      </c>
      <c r="O42" s="14" t="str">
        <f t="shared" si="1"/>
        <v>POS</v>
      </c>
      <c r="P42" s="14" t="str">
        <f t="shared" si="1"/>
        <v>POS</v>
      </c>
      <c r="Q42" s="14" t="str">
        <f t="shared" si="1"/>
        <v>POS</v>
      </c>
      <c r="R42" s="14" t="str">
        <f t="shared" si="1"/>
        <v>POS</v>
      </c>
      <c r="S42" s="14" t="str">
        <f t="shared" si="1"/>
        <v>POS</v>
      </c>
      <c r="T42" s="14" t="str">
        <f t="shared" si="1"/>
        <v>NEG</v>
      </c>
      <c r="U42" s="14" t="str">
        <f t="shared" si="1"/>
        <v>POS</v>
      </c>
      <c r="V42" s="14" t="str">
        <f t="shared" si="1"/>
        <v>NEG</v>
      </c>
      <c r="W42" s="14" t="str">
        <f t="shared" si="1"/>
        <v>NEG</v>
      </c>
      <c r="X42" s="14" t="str">
        <f t="shared" si="1"/>
        <v>NEG</v>
      </c>
      <c r="Y42" s="14" t="str">
        <f t="shared" si="1"/>
        <v>NEG</v>
      </c>
      <c r="Z42" s="14" t="str">
        <f t="shared" si="1"/>
        <v>NEG</v>
      </c>
      <c r="AA42" s="14" t="str">
        <f t="shared" si="1"/>
        <v>NEG</v>
      </c>
      <c r="AB42" s="14" t="str">
        <f t="shared" si="1"/>
        <v>NEG</v>
      </c>
      <c r="AC42" s="14" t="str">
        <f t="shared" si="1"/>
        <v>POS</v>
      </c>
      <c r="AD42" s="9"/>
      <c r="AE42" s="9"/>
    </row>
    <row r="43" spans="1:31" ht="15.5" x14ac:dyDescent="0.35">
      <c r="A43" s="13" t="s">
        <v>474</v>
      </c>
      <c r="B43" s="14" t="str">
        <f>INDEX(US_Pivot!$34:$34,MATCH(Summary!B4,US_Pivot!$2:$2,0))</f>
        <v>POS</v>
      </c>
      <c r="C43" s="14" t="str">
        <f>INDEX(US_Pivot!$34:$34,MATCH(Summary!C4,US_Pivot!$2:$2,0))</f>
        <v>POS</v>
      </c>
      <c r="D43" s="14" t="str">
        <f>INDEX(US_Pivot!$34:$34,MATCH(Summary!D4,US_Pivot!$2:$2,0))</f>
        <v>POS</v>
      </c>
      <c r="E43" s="14" t="str">
        <f>INDEX(US_Pivot!$34:$34,MATCH(Summary!E4,US_Pivot!$2:$2,0))</f>
        <v>POS</v>
      </c>
      <c r="F43" s="14" t="str">
        <f>INDEX(US_Pivot!$34:$34,MATCH(Summary!F4,US_Pivot!$2:$2,0))</f>
        <v>POS</v>
      </c>
      <c r="G43" s="14" t="str">
        <f>INDEX(US_Pivot!$34:$34,MATCH(Summary!G4,US_Pivot!$2:$2,0))</f>
        <v>POS</v>
      </c>
      <c r="H43" s="14" t="str">
        <f>INDEX(US_Pivot!$34:$34,MATCH(Summary!H4,US_Pivot!$2:$2,0))</f>
        <v>NEG</v>
      </c>
      <c r="I43" s="14" t="str">
        <f>INDEX(US_Pivot!$34:$34,MATCH(Summary!I4,US_Pivot!$2:$2,0))</f>
        <v>POS</v>
      </c>
      <c r="J43" s="14" t="str">
        <f>INDEX(US_Pivot!$34:$34,MATCH(Summary!J4,US_Pivot!$2:$2,0))</f>
        <v>NEG</v>
      </c>
      <c r="K43" s="14" t="str">
        <f>INDEX(US_Pivot!$34:$34,MATCH(Summary!K4,US_Pivot!$2:$2,0))</f>
        <v>NEG</v>
      </c>
      <c r="L43" s="14" t="str">
        <f>INDEX(US_Pivot!$34:$34,MATCH(Summary!L4,US_Pivot!$2:$2,0))</f>
        <v>POS</v>
      </c>
      <c r="M43" s="14" t="str">
        <f>INDEX(US_Pivot!$34:$34,MATCH(Summary!M4,US_Pivot!$2:$2,0))</f>
        <v>POS</v>
      </c>
      <c r="N43" s="14" t="str">
        <f>INDEX(US_Pivot!$34:$34,MATCH(Summary!N4,US_Pivot!$2:$2,0))</f>
        <v>POS</v>
      </c>
      <c r="O43" s="14" t="str">
        <f>INDEX(US_Pivot!$34:$34,MATCH(Summary!O4,US_Pivot!$2:$2,0))</f>
        <v>POS</v>
      </c>
      <c r="P43" s="14" t="str">
        <f>INDEX(US_Pivot!$34:$34,MATCH(Summary!P4,US_Pivot!$2:$2,0))</f>
        <v>POS</v>
      </c>
      <c r="Q43" s="14" t="str">
        <f>INDEX(US_Pivot!$34:$34,MATCH(Summary!Q4,US_Pivot!$2:$2,0))</f>
        <v>POS</v>
      </c>
      <c r="R43" s="14" t="str">
        <f>INDEX(US_Pivot!$34:$34,MATCH(Summary!R4,US_Pivot!$2:$2,0))</f>
        <v>POS</v>
      </c>
      <c r="S43" s="14" t="str">
        <f>INDEX(US_Pivot!$34:$34,MATCH(Summary!S4,US_Pivot!$2:$2,0))</f>
        <v>POS</v>
      </c>
      <c r="T43" s="14" t="str">
        <f>INDEX(US_Pivot!$34:$34,MATCH(Summary!T4,US_Pivot!$2:$2,0))</f>
        <v>NEG</v>
      </c>
      <c r="U43" s="14" t="str">
        <f>INDEX(US_Pivot!$34:$34,MATCH(Summary!U4,US_Pivot!$2:$2,0))</f>
        <v>POS</v>
      </c>
      <c r="V43" s="14" t="str">
        <f>INDEX(US_Pivot!$34:$34,MATCH(Summary!V4,US_Pivot!$2:$2,0))</f>
        <v>NEG</v>
      </c>
      <c r="W43" s="14" t="str">
        <f>INDEX(US_Pivot!$34:$34,MATCH(Summary!W4,US_Pivot!$2:$2,0))</f>
        <v>NEG</v>
      </c>
      <c r="X43" s="14" t="str">
        <f>INDEX(US_Pivot!$34:$34,MATCH(Summary!X4,US_Pivot!$2:$2,0))</f>
        <v>NEG</v>
      </c>
      <c r="Y43" s="14" t="str">
        <f>INDEX(US_Pivot!$34:$34,MATCH(Summary!Y4,US_Pivot!$2:$2,0))</f>
        <v>NEG</v>
      </c>
      <c r="Z43" s="14" t="str">
        <f>INDEX(US_Pivot!$34:$34,MATCH(Summary!Z4,US_Pivot!$2:$2,0))</f>
        <v>NEG</v>
      </c>
      <c r="AA43" s="14" t="str">
        <f>INDEX(US_Pivot!$34:$34,MATCH(AA40,US_Pivot!$2:$2,0))</f>
        <v>POS</v>
      </c>
      <c r="AB43" s="14" t="str">
        <f>INDEX(US_Pivot!$34:$34,MATCH(AB40,US_Pivot!$2:$2,0))</f>
        <v>NEG</v>
      </c>
      <c r="AC43" s="14" t="str">
        <f>INDEX(US_Pivot!$34:$34,MATCH(Summary!AC4,US_Pivot!$2:$2,0))</f>
        <v>POS</v>
      </c>
      <c r="AD43" s="9"/>
      <c r="AE43" s="9"/>
    </row>
    <row r="44" spans="1:31" ht="15.5" x14ac:dyDescent="0.35">
      <c r="A44" s="14"/>
      <c r="B44" s="14" t="b">
        <f>B42=B43</f>
        <v>1</v>
      </c>
      <c r="C44" s="14" t="b">
        <f t="shared" ref="C44:AC44" si="2">C42=C43</f>
        <v>1</v>
      </c>
      <c r="D44" s="14" t="b">
        <f t="shared" si="2"/>
        <v>1</v>
      </c>
      <c r="E44" s="14" t="b">
        <f>E42=E43</f>
        <v>0</v>
      </c>
      <c r="F44" s="14" t="b">
        <f t="shared" si="2"/>
        <v>1</v>
      </c>
      <c r="G44" s="14" t="b">
        <f t="shared" si="2"/>
        <v>1</v>
      </c>
      <c r="H44" s="14" t="b">
        <f t="shared" si="2"/>
        <v>0</v>
      </c>
      <c r="I44" s="14" t="b">
        <f t="shared" si="2"/>
        <v>1</v>
      </c>
      <c r="J44" s="14" t="b">
        <f t="shared" si="2"/>
        <v>1</v>
      </c>
      <c r="K44" s="14" t="b">
        <f t="shared" si="2"/>
        <v>0</v>
      </c>
      <c r="L44" s="14" t="b">
        <f t="shared" si="2"/>
        <v>1</v>
      </c>
      <c r="M44" s="14" t="b">
        <f t="shared" si="2"/>
        <v>1</v>
      </c>
      <c r="N44" s="14" t="b">
        <f t="shared" si="2"/>
        <v>1</v>
      </c>
      <c r="O44" s="14" t="b">
        <f t="shared" si="2"/>
        <v>1</v>
      </c>
      <c r="P44" s="14" t="b">
        <f t="shared" si="2"/>
        <v>1</v>
      </c>
      <c r="Q44" s="14" t="b">
        <f t="shared" si="2"/>
        <v>1</v>
      </c>
      <c r="R44" s="14" t="b">
        <f t="shared" si="2"/>
        <v>1</v>
      </c>
      <c r="S44" s="14" t="b">
        <f t="shared" si="2"/>
        <v>1</v>
      </c>
      <c r="T44" s="14" t="b">
        <f t="shared" si="2"/>
        <v>1</v>
      </c>
      <c r="U44" s="14" t="b">
        <f t="shared" si="2"/>
        <v>1</v>
      </c>
      <c r="V44" s="14" t="b">
        <f t="shared" si="2"/>
        <v>1</v>
      </c>
      <c r="W44" s="14" t="b">
        <f t="shared" si="2"/>
        <v>1</v>
      </c>
      <c r="X44" s="14" t="b">
        <f t="shared" si="2"/>
        <v>1</v>
      </c>
      <c r="Y44" s="14" t="b">
        <f t="shared" si="2"/>
        <v>1</v>
      </c>
      <c r="Z44" s="14" t="b">
        <f t="shared" si="2"/>
        <v>1</v>
      </c>
      <c r="AA44" s="14" t="b">
        <f t="shared" si="2"/>
        <v>0</v>
      </c>
      <c r="AB44" s="14" t="b">
        <f t="shared" si="2"/>
        <v>1</v>
      </c>
      <c r="AC44" s="14" t="b">
        <f t="shared" si="2"/>
        <v>1</v>
      </c>
      <c r="AD44" s="9"/>
      <c r="AE44" s="9"/>
    </row>
  </sheetData>
  <conditionalFormatting sqref="B44:AC44">
    <cfRule type="containsText" dxfId="0" priority="1" operator="containsText" text="FALSE">
      <formula>NOT(ISERROR(SEARCH("FALSE",B44)))</formula>
    </cfRule>
  </conditionalFormatting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06A2-324B-471D-8888-1D438BEABEF7}">
  <sheetPr>
    <tabColor theme="3" tint="0.39997558519241921"/>
  </sheetPr>
  <dimension ref="A1:AF30"/>
  <sheetViews>
    <sheetView workbookViewId="0">
      <selection activeCell="A8" sqref="A8"/>
    </sheetView>
  </sheetViews>
  <sheetFormatPr defaultRowHeight="14.5" x14ac:dyDescent="0.35"/>
  <cols>
    <col min="1" max="1" width="85.453125" customWidth="1"/>
  </cols>
  <sheetData>
    <row r="1" spans="1:32" x14ac:dyDescent="0.35">
      <c r="A1" s="4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tr">
        <f>State_ContributionTestResults!B2</f>
        <v>DisabledPolicyGroup=None</v>
      </c>
      <c r="B2">
        <f>(State_ContributionTestResults!D2-State_ContributionTestResults!D$2)*-1</f>
        <v>0</v>
      </c>
      <c r="C2">
        <f>(State_ContributionTestResults!E2-State_ContributionTestResults!E$2)*-1</f>
        <v>0</v>
      </c>
      <c r="D2">
        <f>(State_ContributionTestResults!F2-State_ContributionTestResults!F$2)*-1</f>
        <v>0</v>
      </c>
      <c r="E2">
        <f>(State_ContributionTestResults!G2-State_ContributionTestResults!G$2)*-1</f>
        <v>0</v>
      </c>
      <c r="F2">
        <f>(State_ContributionTestResults!H2-State_ContributionTestResults!H$2)*-1</f>
        <v>0</v>
      </c>
      <c r="G2">
        <f>(State_ContributionTestResults!I2-State_ContributionTestResults!I$2)*-1</f>
        <v>0</v>
      </c>
      <c r="H2">
        <f>(State_ContributionTestResults!J2-State_ContributionTestResults!J$2)*-1</f>
        <v>0</v>
      </c>
      <c r="I2">
        <f>(State_ContributionTestResults!K2-State_ContributionTestResults!K$2)*-1</f>
        <v>0</v>
      </c>
      <c r="J2">
        <f>(State_ContributionTestResults!L2-State_ContributionTestResults!L$2)*-1</f>
        <v>0</v>
      </c>
      <c r="K2">
        <f>(State_ContributionTestResults!M2-State_ContributionTestResults!M$2)*-1</f>
        <v>0</v>
      </c>
      <c r="L2">
        <f>(State_ContributionTestResults!N2-State_ContributionTestResults!N$2)*-1</f>
        <v>0</v>
      </c>
      <c r="M2">
        <f>(State_ContributionTestResults!O2-State_ContributionTestResults!O$2)*-1</f>
        <v>0</v>
      </c>
      <c r="N2">
        <f>(State_ContributionTestResults!P2-State_ContributionTestResults!P$2)*-1</f>
        <v>0</v>
      </c>
      <c r="O2">
        <f>(State_ContributionTestResults!Q2-State_ContributionTestResults!Q$2)*-1</f>
        <v>0</v>
      </c>
      <c r="P2">
        <f>(State_ContributionTestResults!R2-State_ContributionTestResults!R$2)*-1</f>
        <v>0</v>
      </c>
      <c r="Q2">
        <f>(State_ContributionTestResults!S2-State_ContributionTestResults!S$2)*-1</f>
        <v>0</v>
      </c>
      <c r="R2">
        <f>(State_ContributionTestResults!T2-State_ContributionTestResults!T$2)*-1</f>
        <v>0</v>
      </c>
      <c r="S2">
        <f>(State_ContributionTestResults!U2-State_ContributionTestResults!U$2)*-1</f>
        <v>0</v>
      </c>
      <c r="T2">
        <f>(State_ContributionTestResults!V2-State_ContributionTestResults!V$2)*-1</f>
        <v>0</v>
      </c>
      <c r="U2">
        <f>(State_ContributionTestResults!W2-State_ContributionTestResults!W$2)*-1</f>
        <v>0</v>
      </c>
      <c r="V2">
        <f>(State_ContributionTestResults!X2-State_ContributionTestResults!X$2)*-1</f>
        <v>0</v>
      </c>
      <c r="W2">
        <f>(State_ContributionTestResults!Y2-State_ContributionTestResults!Y$2)*-1</f>
        <v>0</v>
      </c>
      <c r="X2">
        <f>(State_ContributionTestResults!Z2-State_ContributionTestResults!Z$2)*-1</f>
        <v>0</v>
      </c>
      <c r="Y2">
        <f>(State_ContributionTestResults!AA2-State_ContributionTestResults!AA$2)*-1</f>
        <v>0</v>
      </c>
      <c r="Z2">
        <f>(State_ContributionTestResults!AB2-State_ContributionTestResults!AB$2)*-1</f>
        <v>0</v>
      </c>
      <c r="AA2">
        <f>(State_ContributionTestResults!AC2-State_ContributionTestResults!AC$2)*-1</f>
        <v>0</v>
      </c>
      <c r="AB2">
        <f>(State_ContributionTestResults!AD2-State_ContributionTestResults!AD$2)*-1</f>
        <v>0</v>
      </c>
      <c r="AC2">
        <f>(State_ContributionTestResults!AE2-State_ContributionTestResults!AE$2)*-1</f>
        <v>0</v>
      </c>
      <c r="AD2">
        <f>(State_ContributionTestResults!AF2-State_ContributionTestResults!AF$2)*-1</f>
        <v>0</v>
      </c>
      <c r="AE2">
        <f>(State_ContributionTestResults!AG2-State_ContributionTestResults!AG$2)*-1</f>
        <v>0</v>
      </c>
      <c r="AF2">
        <f>(State_ContributionTestResults!AH2-State_ContributionTestResults!AH$2)*-1</f>
        <v>0</v>
      </c>
    </row>
    <row r="3" spans="1:32" x14ac:dyDescent="0.35">
      <c r="A3" t="str">
        <f>State_ContributionTestResults!B3</f>
        <v>DisabledPolicyGroup=Passenger Car ZEV Sales Standard</v>
      </c>
      <c r="B3">
        <f>(State_ContributionTestResults!D3-State_ContributionTestResults!D$2)*-1</f>
        <v>0</v>
      </c>
      <c r="C3">
        <f>(State_ContributionTestResults!E3-State_ContributionTestResults!E$2)*-1</f>
        <v>-32</v>
      </c>
      <c r="D3">
        <f>(State_ContributionTestResults!F3-State_ContributionTestResults!F$2)*-1</f>
        <v>-72</v>
      </c>
      <c r="E3">
        <f>(State_ContributionTestResults!G3-State_ContributionTestResults!G$2)*-1</f>
        <v>-88</v>
      </c>
      <c r="F3">
        <f>(State_ContributionTestResults!H3-State_ContributionTestResults!H$2)*-1</f>
        <v>23</v>
      </c>
      <c r="G3">
        <f>(State_ContributionTestResults!I3-State_ContributionTestResults!I$2)*-1</f>
        <v>116</v>
      </c>
      <c r="H3">
        <f>(State_ContributionTestResults!J3-State_ContributionTestResults!J$2)*-1</f>
        <v>267</v>
      </c>
      <c r="I3">
        <f>(State_ContributionTestResults!K3-State_ContributionTestResults!K$2)*-1</f>
        <v>436</v>
      </c>
      <c r="J3">
        <f>(State_ContributionTestResults!L3-State_ContributionTestResults!L$2)*-1</f>
        <v>608</v>
      </c>
      <c r="K3">
        <f>(State_ContributionTestResults!M3-State_ContributionTestResults!M$2)*-1</f>
        <v>778</v>
      </c>
      <c r="L3">
        <f>(State_ContributionTestResults!N3-State_ContributionTestResults!N$2)*-1</f>
        <v>927</v>
      </c>
      <c r="M3">
        <f>(State_ContributionTestResults!O3-State_ContributionTestResults!O$2)*-1</f>
        <v>1092</v>
      </c>
      <c r="N3">
        <f>(State_ContributionTestResults!P3-State_ContributionTestResults!P$2)*-1</f>
        <v>1181</v>
      </c>
      <c r="O3">
        <f>(State_ContributionTestResults!Q3-State_ContributionTestResults!Q$2)*-1</f>
        <v>1370</v>
      </c>
      <c r="P3">
        <f>(State_ContributionTestResults!R3-State_ContributionTestResults!R$2)*-1</f>
        <v>1547</v>
      </c>
      <c r="Q3">
        <f>(State_ContributionTestResults!S3-State_ContributionTestResults!S$2)*-1</f>
        <v>1671</v>
      </c>
      <c r="R3">
        <f>(State_ContributionTestResults!T3-State_ContributionTestResults!T$2)*-1</f>
        <v>1723</v>
      </c>
      <c r="S3">
        <f>(State_ContributionTestResults!U3-State_ContributionTestResults!U$2)*-1</f>
        <v>1747</v>
      </c>
      <c r="T3">
        <f>(State_ContributionTestResults!V3-State_ContributionTestResults!V$2)*-1</f>
        <v>1754</v>
      </c>
      <c r="U3">
        <f>(State_ContributionTestResults!W3-State_ContributionTestResults!W$2)*-1</f>
        <v>1764</v>
      </c>
      <c r="V3">
        <f>(State_ContributionTestResults!X3-State_ContributionTestResults!X$2)*-1</f>
        <v>1757</v>
      </c>
      <c r="W3">
        <f>(State_ContributionTestResults!Y3-State_ContributionTestResults!Y$2)*-1</f>
        <v>1738</v>
      </c>
      <c r="X3">
        <f>(State_ContributionTestResults!Z3-State_ContributionTestResults!Z$2)*-1</f>
        <v>1736</v>
      </c>
      <c r="Y3">
        <f>(State_ContributionTestResults!AA3-State_ContributionTestResults!AA$2)*-1</f>
        <v>1703</v>
      </c>
      <c r="Z3">
        <f>(State_ContributionTestResults!AB3-State_ContributionTestResults!AB$2)*-1</f>
        <v>1672</v>
      </c>
      <c r="AA3">
        <f>(State_ContributionTestResults!AC3-State_ContributionTestResults!AC$2)*-1</f>
        <v>1630</v>
      </c>
      <c r="AB3">
        <f>(State_ContributionTestResults!AD3-State_ContributionTestResults!AD$2)*-1</f>
        <v>1578</v>
      </c>
      <c r="AC3">
        <f>(State_ContributionTestResults!AE3-State_ContributionTestResults!AE$2)*-1</f>
        <v>1499</v>
      </c>
      <c r="AD3">
        <f>(State_ContributionTestResults!AF3-State_ContributionTestResults!AF$2)*-1</f>
        <v>1404</v>
      </c>
      <c r="AE3">
        <f>(State_ContributionTestResults!AG3-State_ContributionTestResults!AG$2)*-1</f>
        <v>1329</v>
      </c>
      <c r="AF3">
        <f>(State_ContributionTestResults!AH3-State_ContributionTestResults!AH$2)*-1</f>
        <v>1274</v>
      </c>
    </row>
    <row r="4" spans="1:32" x14ac:dyDescent="0.35">
      <c r="A4" t="str">
        <f>State_ContributionTestResults!B4</f>
        <v>DisabledPolicyGroup=California HDV Rules</v>
      </c>
      <c r="B4">
        <f>(State_ContributionTestResults!D4-State_ContributionTestResults!D$2)*-1</f>
        <v>0</v>
      </c>
      <c r="C4">
        <f>(State_ContributionTestResults!E4-State_ContributionTestResults!E$2)*-1</f>
        <v>-1</v>
      </c>
      <c r="D4">
        <f>(State_ContributionTestResults!F4-State_ContributionTestResults!F$2)*-1</f>
        <v>0</v>
      </c>
      <c r="E4">
        <f>(State_ContributionTestResults!G4-State_ContributionTestResults!G$2)*-1</f>
        <v>-3</v>
      </c>
      <c r="F4">
        <f>(State_ContributionTestResults!H4-State_ContributionTestResults!H$2)*-1</f>
        <v>19</v>
      </c>
      <c r="G4">
        <f>(State_ContributionTestResults!I4-State_ContributionTestResults!I$2)*-1</f>
        <v>32</v>
      </c>
      <c r="H4">
        <f>(State_ContributionTestResults!J4-State_ContributionTestResults!J$2)*-1</f>
        <v>50</v>
      </c>
      <c r="I4">
        <f>(State_ContributionTestResults!K4-State_ContributionTestResults!K$2)*-1</f>
        <v>106</v>
      </c>
      <c r="J4">
        <f>(State_ContributionTestResults!L4-State_ContributionTestResults!L$2)*-1</f>
        <v>139</v>
      </c>
      <c r="K4">
        <f>(State_ContributionTestResults!M4-State_ContributionTestResults!M$2)*-1</f>
        <v>225</v>
      </c>
      <c r="L4">
        <f>(State_ContributionTestResults!N4-State_ContributionTestResults!N$2)*-1</f>
        <v>276</v>
      </c>
      <c r="M4">
        <f>(State_ContributionTestResults!O4-State_ContributionTestResults!O$2)*-1</f>
        <v>372</v>
      </c>
      <c r="N4">
        <f>(State_ContributionTestResults!P4-State_ContributionTestResults!P$2)*-1</f>
        <v>427</v>
      </c>
      <c r="O4">
        <f>(State_ContributionTestResults!Q4-State_ContributionTestResults!Q$2)*-1</f>
        <v>537</v>
      </c>
      <c r="P4">
        <f>(State_ContributionTestResults!R4-State_ContributionTestResults!R$2)*-1</f>
        <v>617</v>
      </c>
      <c r="Q4">
        <f>(State_ContributionTestResults!S4-State_ContributionTestResults!S$2)*-1</f>
        <v>685</v>
      </c>
      <c r="R4">
        <f>(State_ContributionTestResults!T4-State_ContributionTestResults!T$2)*-1</f>
        <v>768</v>
      </c>
      <c r="S4">
        <f>(State_ContributionTestResults!U4-State_ContributionTestResults!U$2)*-1</f>
        <v>847</v>
      </c>
      <c r="T4">
        <f>(State_ContributionTestResults!V4-State_ContributionTestResults!V$2)*-1</f>
        <v>934</v>
      </c>
      <c r="U4">
        <f>(State_ContributionTestResults!W4-State_ContributionTestResults!W$2)*-1</f>
        <v>1033</v>
      </c>
      <c r="V4">
        <f>(State_ContributionTestResults!X4-State_ContributionTestResults!X$2)*-1</f>
        <v>1117</v>
      </c>
      <c r="W4">
        <f>(State_ContributionTestResults!Y4-State_ContributionTestResults!Y$2)*-1</f>
        <v>1209</v>
      </c>
      <c r="X4">
        <f>(State_ContributionTestResults!Z4-State_ContributionTestResults!Z$2)*-1</f>
        <v>1300</v>
      </c>
      <c r="Y4">
        <f>(State_ContributionTestResults!AA4-State_ContributionTestResults!AA$2)*-1</f>
        <v>1369</v>
      </c>
      <c r="Z4">
        <f>(State_ContributionTestResults!AB4-State_ContributionTestResults!AB$2)*-1</f>
        <v>1456</v>
      </c>
      <c r="AA4">
        <f>(State_ContributionTestResults!AC4-State_ContributionTestResults!AC$2)*-1</f>
        <v>1551</v>
      </c>
      <c r="AB4">
        <f>(State_ContributionTestResults!AD4-State_ContributionTestResults!AD$2)*-1</f>
        <v>1618</v>
      </c>
      <c r="AC4">
        <f>(State_ContributionTestResults!AE4-State_ContributionTestResults!AE$2)*-1</f>
        <v>1665</v>
      </c>
      <c r="AD4">
        <f>(State_ContributionTestResults!AF4-State_ContributionTestResults!AF$2)*-1</f>
        <v>1730</v>
      </c>
      <c r="AE4">
        <f>(State_ContributionTestResults!AG4-State_ContributionTestResults!AG$2)*-1</f>
        <v>1767</v>
      </c>
      <c r="AF4">
        <f>(State_ContributionTestResults!AH4-State_ContributionTestResults!AH$2)*-1</f>
        <v>1810</v>
      </c>
    </row>
    <row r="5" spans="1:32" x14ac:dyDescent="0.35">
      <c r="A5" t="str">
        <f>State_ContributionTestResults!B5</f>
        <v>DisabledPolicyGroup=Power Sector Coal Regs</v>
      </c>
      <c r="B5">
        <f>(State_ContributionTestResults!D5-State_ContributionTestResults!D$2)*-1</f>
        <v>0</v>
      </c>
      <c r="C5">
        <f>(State_ContributionTestResults!E5-State_ContributionTestResults!E$2)*-1</f>
        <v>406</v>
      </c>
      <c r="D5">
        <f>(State_ContributionTestResults!F5-State_ContributionTestResults!F$2)*-1</f>
        <v>232</v>
      </c>
      <c r="E5">
        <f>(State_ContributionTestResults!G5-State_ContributionTestResults!G$2)*-1</f>
        <v>329</v>
      </c>
      <c r="F5">
        <f>(State_ContributionTestResults!H5-State_ContributionTestResults!H$2)*-1</f>
        <v>490</v>
      </c>
      <c r="G5">
        <f>(State_ContributionTestResults!I5-State_ContributionTestResults!I$2)*-1</f>
        <v>447</v>
      </c>
      <c r="H5">
        <f>(State_ContributionTestResults!J5-State_ContributionTestResults!J$2)*-1</f>
        <v>311</v>
      </c>
      <c r="I5">
        <f>(State_ContributionTestResults!K5-State_ContributionTestResults!K$2)*-1</f>
        <v>-154</v>
      </c>
      <c r="J5">
        <f>(State_ContributionTestResults!L5-State_ContributionTestResults!L$2)*-1</f>
        <v>-372</v>
      </c>
      <c r="K5">
        <f>(State_ContributionTestResults!M5-State_ContributionTestResults!M$2)*-1</f>
        <v>-853</v>
      </c>
      <c r="L5">
        <f>(State_ContributionTestResults!N5-State_ContributionTestResults!N$2)*-1</f>
        <v>-1452</v>
      </c>
      <c r="M5">
        <f>(State_ContributionTestResults!O5-State_ContributionTestResults!O$2)*-1</f>
        <v>-1610</v>
      </c>
      <c r="N5">
        <f>(State_ContributionTestResults!P5-State_ContributionTestResults!P$2)*-1</f>
        <v>-2292</v>
      </c>
      <c r="O5">
        <f>(State_ContributionTestResults!Q5-State_ContributionTestResults!Q$2)*-1</f>
        <v>-1540</v>
      </c>
      <c r="P5">
        <f>(State_ContributionTestResults!R5-State_ContributionTestResults!R$2)*-1</f>
        <v>-1426</v>
      </c>
      <c r="Q5">
        <f>(State_ContributionTestResults!S5-State_ContributionTestResults!S$2)*-1</f>
        <v>-1389</v>
      </c>
      <c r="R5">
        <f>(State_ContributionTestResults!T5-State_ContributionTestResults!T$2)*-1</f>
        <v>-1158</v>
      </c>
      <c r="S5">
        <f>(State_ContributionTestResults!U5-State_ContributionTestResults!U$2)*-1</f>
        <v>-975</v>
      </c>
      <c r="T5">
        <f>(State_ContributionTestResults!V5-State_ContributionTestResults!V$2)*-1</f>
        <v>-831</v>
      </c>
      <c r="U5">
        <f>(State_ContributionTestResults!W5-State_ContributionTestResults!W$2)*-1</f>
        <v>-697</v>
      </c>
      <c r="V5">
        <f>(State_ContributionTestResults!X5-State_ContributionTestResults!X$2)*-1</f>
        <v>-584</v>
      </c>
      <c r="W5">
        <f>(State_ContributionTestResults!Y5-State_ContributionTestResults!Y$2)*-1</f>
        <v>-511</v>
      </c>
      <c r="X5">
        <f>(State_ContributionTestResults!Z5-State_ContributionTestResults!Z$2)*-1</f>
        <v>-429</v>
      </c>
      <c r="Y5">
        <f>(State_ContributionTestResults!AA5-State_ContributionTestResults!AA$2)*-1</f>
        <v>-383</v>
      </c>
      <c r="Z5">
        <f>(State_ContributionTestResults!AB5-State_ContributionTestResults!AB$2)*-1</f>
        <v>-335</v>
      </c>
      <c r="AA5">
        <f>(State_ContributionTestResults!AC5-State_ContributionTestResults!AC$2)*-1</f>
        <v>-292</v>
      </c>
      <c r="AB5">
        <f>(State_ContributionTestResults!AD5-State_ContributionTestResults!AD$2)*-1</f>
        <v>-254</v>
      </c>
      <c r="AC5">
        <f>(State_ContributionTestResults!AE5-State_ContributionTestResults!AE$2)*-1</f>
        <v>-244</v>
      </c>
      <c r="AD5">
        <f>(State_ContributionTestResults!AF5-State_ContributionTestResults!AF$2)*-1</f>
        <v>-228</v>
      </c>
      <c r="AE5">
        <f>(State_ContributionTestResults!AG5-State_ContributionTestResults!AG$2)*-1</f>
        <v>-204</v>
      </c>
      <c r="AF5">
        <f>(State_ContributionTestResults!AH5-State_ContributionTestResults!AH$2)*-1</f>
        <v>-187</v>
      </c>
    </row>
    <row r="6" spans="1:32" x14ac:dyDescent="0.35">
      <c r="A6" t="str">
        <f>State_ContributionTestResults!B6</f>
        <v>DisabledPolicyGroup=Power Sector Gas Regs</v>
      </c>
      <c r="B6">
        <f>(State_ContributionTestResults!D6-State_ContributionTestResults!D$2)*-1</f>
        <v>0</v>
      </c>
      <c r="C6">
        <f>(State_ContributionTestResults!E6-State_ContributionTestResults!E$2)*-1</f>
        <v>115</v>
      </c>
      <c r="D6">
        <f>(State_ContributionTestResults!F6-State_ContributionTestResults!F$2)*-1</f>
        <v>-67</v>
      </c>
      <c r="E6">
        <f>(State_ContributionTestResults!G6-State_ContributionTestResults!G$2)*-1</f>
        <v>-7</v>
      </c>
      <c r="F6">
        <f>(State_ContributionTestResults!H6-State_ContributionTestResults!H$2)*-1</f>
        <v>-69</v>
      </c>
      <c r="G6">
        <f>(State_ContributionTestResults!I6-State_ContributionTestResults!I$2)*-1</f>
        <v>-224</v>
      </c>
      <c r="H6">
        <f>(State_ContributionTestResults!J6-State_ContributionTestResults!J$2)*-1</f>
        <v>-135</v>
      </c>
      <c r="I6">
        <f>(State_ContributionTestResults!K6-State_ContributionTestResults!K$2)*-1</f>
        <v>-60</v>
      </c>
      <c r="J6">
        <f>(State_ContributionTestResults!L6-State_ContributionTestResults!L$2)*-1</f>
        <v>204</v>
      </c>
      <c r="K6">
        <f>(State_ContributionTestResults!M6-State_ContributionTestResults!M$2)*-1</f>
        <v>511</v>
      </c>
      <c r="L6">
        <f>(State_ContributionTestResults!N6-State_ContributionTestResults!N$2)*-1</f>
        <v>527</v>
      </c>
      <c r="M6">
        <f>(State_ContributionTestResults!O6-State_ContributionTestResults!O$2)*-1</f>
        <v>751</v>
      </c>
      <c r="N6">
        <f>(State_ContributionTestResults!P6-State_ContributionTestResults!P$2)*-1</f>
        <v>1040</v>
      </c>
      <c r="O6">
        <f>(State_ContributionTestResults!Q6-State_ContributionTestResults!Q$2)*-1</f>
        <v>1225</v>
      </c>
      <c r="P6">
        <f>(State_ContributionTestResults!R6-State_ContributionTestResults!R$2)*-1</f>
        <v>1030</v>
      </c>
      <c r="Q6">
        <f>(State_ContributionTestResults!S6-State_ContributionTestResults!S$2)*-1</f>
        <v>1223</v>
      </c>
      <c r="R6">
        <f>(State_ContributionTestResults!T6-State_ContributionTestResults!T$2)*-1</f>
        <v>1276</v>
      </c>
      <c r="S6">
        <f>(State_ContributionTestResults!U6-State_ContributionTestResults!U$2)*-1</f>
        <v>1255</v>
      </c>
      <c r="T6">
        <f>(State_ContributionTestResults!V6-State_ContributionTestResults!V$2)*-1</f>
        <v>1111</v>
      </c>
      <c r="U6">
        <f>(State_ContributionTestResults!W6-State_ContributionTestResults!W$2)*-1</f>
        <v>978</v>
      </c>
      <c r="V6">
        <f>(State_ContributionTestResults!X6-State_ContributionTestResults!X$2)*-1</f>
        <v>843</v>
      </c>
      <c r="W6">
        <f>(State_ContributionTestResults!Y6-State_ContributionTestResults!Y$2)*-1</f>
        <v>736</v>
      </c>
      <c r="X6">
        <f>(State_ContributionTestResults!Z6-State_ContributionTestResults!Z$2)*-1</f>
        <v>667</v>
      </c>
      <c r="Y6">
        <f>(State_ContributionTestResults!AA6-State_ContributionTestResults!AA$2)*-1</f>
        <v>605</v>
      </c>
      <c r="Z6">
        <f>(State_ContributionTestResults!AB6-State_ContributionTestResults!AB$2)*-1</f>
        <v>552</v>
      </c>
      <c r="AA6">
        <f>(State_ContributionTestResults!AC6-State_ContributionTestResults!AC$2)*-1</f>
        <v>515</v>
      </c>
      <c r="AB6">
        <f>(State_ContributionTestResults!AD6-State_ContributionTestResults!AD$2)*-1</f>
        <v>491</v>
      </c>
      <c r="AC6">
        <f>(State_ContributionTestResults!AE6-State_ContributionTestResults!AE$2)*-1</f>
        <v>447</v>
      </c>
      <c r="AD6">
        <f>(State_ContributionTestResults!AF6-State_ContributionTestResults!AF$2)*-1</f>
        <v>418</v>
      </c>
      <c r="AE6">
        <f>(State_ContributionTestResults!AG6-State_ContributionTestResults!AG$2)*-1</f>
        <v>401</v>
      </c>
      <c r="AF6">
        <f>(State_ContributionTestResults!AH6-State_ContributionTestResults!AH$2)*-1</f>
        <v>394</v>
      </c>
    </row>
    <row r="7" spans="1:32" x14ac:dyDescent="0.35">
      <c r="A7" t="str">
        <f>State_ContributionTestResults!B7</f>
        <v xml:space="preserve">DisabledPolicyGroup=EV Charger Deployment </v>
      </c>
      <c r="B7">
        <f>(State_ContributionTestResults!D7-State_ContributionTestResults!D$2)*-1</f>
        <v>0</v>
      </c>
      <c r="C7">
        <f>(State_ContributionTestResults!E7-State_ContributionTestResults!E$2)*-1</f>
        <v>-2</v>
      </c>
      <c r="D7">
        <f>(State_ContributionTestResults!F7-State_ContributionTestResults!F$2)*-1</f>
        <v>3</v>
      </c>
      <c r="E7">
        <f>(State_ContributionTestResults!G7-State_ContributionTestResults!G$2)*-1</f>
        <v>-3</v>
      </c>
      <c r="F7">
        <f>(State_ContributionTestResults!H7-State_ContributionTestResults!H$2)*-1</f>
        <v>-2</v>
      </c>
      <c r="G7">
        <f>(State_ContributionTestResults!I7-State_ContributionTestResults!I$2)*-1</f>
        <v>-4</v>
      </c>
      <c r="H7">
        <f>(State_ContributionTestResults!J7-State_ContributionTestResults!J$2)*-1</f>
        <v>3</v>
      </c>
      <c r="I7">
        <f>(State_ContributionTestResults!K7-State_ContributionTestResults!K$2)*-1</f>
        <v>-2</v>
      </c>
      <c r="J7">
        <f>(State_ContributionTestResults!L7-State_ContributionTestResults!L$2)*-1</f>
        <v>-3</v>
      </c>
      <c r="K7">
        <f>(State_ContributionTestResults!M7-State_ContributionTestResults!M$2)*-1</f>
        <v>-1</v>
      </c>
      <c r="L7">
        <f>(State_ContributionTestResults!N7-State_ContributionTestResults!N$2)*-1</f>
        <v>1</v>
      </c>
      <c r="M7">
        <f>(State_ContributionTestResults!O7-State_ContributionTestResults!O$2)*-1</f>
        <v>0</v>
      </c>
      <c r="N7">
        <f>(State_ContributionTestResults!P7-State_ContributionTestResults!P$2)*-1</f>
        <v>0</v>
      </c>
      <c r="O7">
        <f>(State_ContributionTestResults!Q7-State_ContributionTestResults!Q$2)*-1</f>
        <v>0</v>
      </c>
      <c r="P7">
        <f>(State_ContributionTestResults!R7-State_ContributionTestResults!R$2)*-1</f>
        <v>0</v>
      </c>
      <c r="Q7">
        <f>(State_ContributionTestResults!S7-State_ContributionTestResults!S$2)*-1</f>
        <v>0</v>
      </c>
      <c r="R7">
        <f>(State_ContributionTestResults!T7-State_ContributionTestResults!T$2)*-1</f>
        <v>0</v>
      </c>
      <c r="S7">
        <f>(State_ContributionTestResults!U7-State_ContributionTestResults!U$2)*-1</f>
        <v>0</v>
      </c>
      <c r="T7">
        <f>(State_ContributionTestResults!V7-State_ContributionTestResults!V$2)*-1</f>
        <v>0</v>
      </c>
      <c r="U7">
        <f>(State_ContributionTestResults!W7-State_ContributionTestResults!W$2)*-1</f>
        <v>0</v>
      </c>
      <c r="V7">
        <f>(State_ContributionTestResults!X7-State_ContributionTestResults!X$2)*-1</f>
        <v>0</v>
      </c>
      <c r="W7">
        <f>(State_ContributionTestResults!Y7-State_ContributionTestResults!Y$2)*-1</f>
        <v>0</v>
      </c>
      <c r="X7">
        <f>(State_ContributionTestResults!Z7-State_ContributionTestResults!Z$2)*-1</f>
        <v>0</v>
      </c>
      <c r="Y7">
        <f>(State_ContributionTestResults!AA7-State_ContributionTestResults!AA$2)*-1</f>
        <v>0</v>
      </c>
      <c r="Z7">
        <f>(State_ContributionTestResults!AB7-State_ContributionTestResults!AB$2)*-1</f>
        <v>0</v>
      </c>
      <c r="AA7">
        <f>(State_ContributionTestResults!AC7-State_ContributionTestResults!AC$2)*-1</f>
        <v>0</v>
      </c>
      <c r="AB7">
        <f>(State_ContributionTestResults!AD7-State_ContributionTestResults!AD$2)*-1</f>
        <v>0</v>
      </c>
      <c r="AC7">
        <f>(State_ContributionTestResults!AE7-State_ContributionTestResults!AE$2)*-1</f>
        <v>0</v>
      </c>
      <c r="AD7">
        <f>(State_ContributionTestResults!AF7-State_ContributionTestResults!AF$2)*-1</f>
        <v>0</v>
      </c>
      <c r="AE7">
        <f>(State_ContributionTestResults!AG7-State_ContributionTestResults!AG$2)*-1</f>
        <v>0</v>
      </c>
      <c r="AF7">
        <f>(State_ContributionTestResults!AH7-State_ContributionTestResults!AH$2)*-1</f>
        <v>0</v>
      </c>
    </row>
    <row r="8" spans="1:32" x14ac:dyDescent="0.35">
      <c r="A8" t="str">
        <f>State_ContributionTestResults!B8</f>
        <v>DisabledPolicyGroup=Grid Flexibility</v>
      </c>
      <c r="B8">
        <f>(State_ContributionTestResults!D8-State_ContributionTestResults!D$2)*-1</f>
        <v>0</v>
      </c>
      <c r="C8">
        <f>(State_ContributionTestResults!E8-State_ContributionTestResults!E$2)*-1</f>
        <v>286</v>
      </c>
      <c r="D8">
        <f>(State_ContributionTestResults!F8-State_ContributionTestResults!F$2)*-1</f>
        <v>3389</v>
      </c>
      <c r="E8">
        <f>(State_ContributionTestResults!G8-State_ContributionTestResults!G$2)*-1</f>
        <v>2908</v>
      </c>
      <c r="F8">
        <f>(State_ContributionTestResults!H8-State_ContributionTestResults!H$2)*-1</f>
        <v>2464</v>
      </c>
      <c r="G8">
        <f>(State_ContributionTestResults!I8-State_ContributionTestResults!I$2)*-1</f>
        <v>2412</v>
      </c>
      <c r="H8">
        <f>(State_ContributionTestResults!J8-State_ContributionTestResults!J$2)*-1</f>
        <v>2460</v>
      </c>
      <c r="I8">
        <f>(State_ContributionTestResults!K8-State_ContributionTestResults!K$2)*-1</f>
        <v>2429</v>
      </c>
      <c r="J8">
        <f>(State_ContributionTestResults!L8-State_ContributionTestResults!L$2)*-1</f>
        <v>2424</v>
      </c>
      <c r="K8">
        <f>(State_ContributionTestResults!M8-State_ContributionTestResults!M$2)*-1</f>
        <v>2440</v>
      </c>
      <c r="L8">
        <f>(State_ContributionTestResults!N8-State_ContributionTestResults!N$2)*-1</f>
        <v>2302</v>
      </c>
      <c r="M8">
        <f>(State_ContributionTestResults!O8-State_ContributionTestResults!O$2)*-1</f>
        <v>2320</v>
      </c>
      <c r="N8">
        <f>(State_ContributionTestResults!P8-State_ContributionTestResults!P$2)*-1</f>
        <v>2239</v>
      </c>
      <c r="O8">
        <f>(State_ContributionTestResults!Q8-State_ContributionTestResults!Q$2)*-1</f>
        <v>2132</v>
      </c>
      <c r="P8">
        <f>(State_ContributionTestResults!R8-State_ContributionTestResults!R$2)*-1</f>
        <v>2097</v>
      </c>
      <c r="Q8">
        <f>(State_ContributionTestResults!S8-State_ContributionTestResults!S$2)*-1</f>
        <v>2024</v>
      </c>
      <c r="R8">
        <f>(State_ContributionTestResults!T8-State_ContributionTestResults!T$2)*-1</f>
        <v>1992</v>
      </c>
      <c r="S8">
        <f>(State_ContributionTestResults!U8-State_ContributionTestResults!U$2)*-1</f>
        <v>1728</v>
      </c>
      <c r="T8">
        <f>(State_ContributionTestResults!V8-State_ContributionTestResults!V$2)*-1</f>
        <v>1593</v>
      </c>
      <c r="U8">
        <f>(State_ContributionTestResults!W8-State_ContributionTestResults!W$2)*-1</f>
        <v>1523</v>
      </c>
      <c r="V8">
        <f>(State_ContributionTestResults!X8-State_ContributionTestResults!X$2)*-1</f>
        <v>1453</v>
      </c>
      <c r="W8">
        <f>(State_ContributionTestResults!Y8-State_ContributionTestResults!Y$2)*-1</f>
        <v>1384</v>
      </c>
      <c r="X8">
        <f>(State_ContributionTestResults!Z8-State_ContributionTestResults!Z$2)*-1</f>
        <v>1341</v>
      </c>
      <c r="Y8">
        <f>(State_ContributionTestResults!AA8-State_ContributionTestResults!AA$2)*-1</f>
        <v>1272</v>
      </c>
      <c r="Z8">
        <f>(State_ContributionTestResults!AB8-State_ContributionTestResults!AB$2)*-1</f>
        <v>1225</v>
      </c>
      <c r="AA8">
        <f>(State_ContributionTestResults!AC8-State_ContributionTestResults!AC$2)*-1</f>
        <v>1167</v>
      </c>
      <c r="AB8">
        <f>(State_ContributionTestResults!AD8-State_ContributionTestResults!AD$2)*-1</f>
        <v>1134</v>
      </c>
      <c r="AC8">
        <f>(State_ContributionTestResults!AE8-State_ContributionTestResults!AE$2)*-1</f>
        <v>1081</v>
      </c>
      <c r="AD8">
        <f>(State_ContributionTestResults!AF8-State_ContributionTestResults!AF$2)*-1</f>
        <v>1018</v>
      </c>
      <c r="AE8">
        <f>(State_ContributionTestResults!AG8-State_ContributionTestResults!AG$2)*-1</f>
        <v>973</v>
      </c>
      <c r="AF8">
        <f>(State_ContributionTestResults!AH8-State_ContributionTestResults!AH$2)*-1</f>
        <v>908</v>
      </c>
    </row>
    <row r="9" spans="1:32" x14ac:dyDescent="0.35">
      <c r="A9" t="str">
        <f>State_ContributionTestResults!B9</f>
        <v>DisabledPolicyGroup=Afforestation and Reforestation</v>
      </c>
      <c r="B9">
        <f>(State_ContributionTestResults!D9-State_ContributionTestResults!D$2)*-1</f>
        <v>0</v>
      </c>
      <c r="C9">
        <f>(State_ContributionTestResults!E9-State_ContributionTestResults!E$2)*-1</f>
        <v>0</v>
      </c>
      <c r="D9">
        <f>(State_ContributionTestResults!F9-State_ContributionTestResults!F$2)*-1</f>
        <v>0</v>
      </c>
      <c r="E9">
        <f>(State_ContributionTestResults!G9-State_ContributionTestResults!G$2)*-1</f>
        <v>1</v>
      </c>
      <c r="F9">
        <f>(State_ContributionTestResults!H9-State_ContributionTestResults!H$2)*-1</f>
        <v>1</v>
      </c>
      <c r="G9">
        <f>(State_ContributionTestResults!I9-State_ContributionTestResults!I$2)*-1</f>
        <v>2</v>
      </c>
      <c r="H9">
        <f>(State_ContributionTestResults!J9-State_ContributionTestResults!J$2)*-1</f>
        <v>4</v>
      </c>
      <c r="I9">
        <f>(State_ContributionTestResults!K9-State_ContributionTestResults!K$2)*-1</f>
        <v>4</v>
      </c>
      <c r="J9">
        <f>(State_ContributionTestResults!L9-State_ContributionTestResults!L$2)*-1</f>
        <v>1</v>
      </c>
      <c r="K9">
        <f>(State_ContributionTestResults!M9-State_ContributionTestResults!M$2)*-1</f>
        <v>2</v>
      </c>
      <c r="L9">
        <f>(State_ContributionTestResults!N9-State_ContributionTestResults!N$2)*-1</f>
        <v>5</v>
      </c>
      <c r="M9">
        <f>(State_ContributionTestResults!O9-State_ContributionTestResults!O$2)*-1</f>
        <v>2</v>
      </c>
      <c r="N9">
        <f>(State_ContributionTestResults!P9-State_ContributionTestResults!P$2)*-1</f>
        <v>6</v>
      </c>
      <c r="O9">
        <f>(State_ContributionTestResults!Q9-State_ContributionTestResults!Q$2)*-1</f>
        <v>2</v>
      </c>
      <c r="P9">
        <f>(State_ContributionTestResults!R9-State_ContributionTestResults!R$2)*-1</f>
        <v>2</v>
      </c>
      <c r="Q9">
        <f>(State_ContributionTestResults!S9-State_ContributionTestResults!S$2)*-1</f>
        <v>0</v>
      </c>
      <c r="R9">
        <f>(State_ContributionTestResults!T9-State_ContributionTestResults!T$2)*-1</f>
        <v>2</v>
      </c>
      <c r="S9">
        <f>(State_ContributionTestResults!U9-State_ContributionTestResults!U$2)*-1</f>
        <v>2</v>
      </c>
      <c r="T9">
        <f>(State_ContributionTestResults!V9-State_ContributionTestResults!V$2)*-1</f>
        <v>0</v>
      </c>
      <c r="U9">
        <f>(State_ContributionTestResults!W9-State_ContributionTestResults!W$2)*-1</f>
        <v>4</v>
      </c>
      <c r="V9">
        <f>(State_ContributionTestResults!X9-State_ContributionTestResults!X$2)*-1</f>
        <v>2</v>
      </c>
      <c r="W9">
        <f>(State_ContributionTestResults!Y9-State_ContributionTestResults!Y$2)*-1</f>
        <v>-1</v>
      </c>
      <c r="X9">
        <f>(State_ContributionTestResults!Z9-State_ContributionTestResults!Z$2)*-1</f>
        <v>4</v>
      </c>
      <c r="Y9">
        <f>(State_ContributionTestResults!AA9-State_ContributionTestResults!AA$2)*-1</f>
        <v>5</v>
      </c>
      <c r="Z9">
        <f>(State_ContributionTestResults!AB9-State_ContributionTestResults!AB$2)*-1</f>
        <v>8</v>
      </c>
      <c r="AA9">
        <f>(State_ContributionTestResults!AC9-State_ContributionTestResults!AC$2)*-1</f>
        <v>7</v>
      </c>
      <c r="AB9">
        <f>(State_ContributionTestResults!AD9-State_ContributionTestResults!AD$2)*-1</f>
        <v>6</v>
      </c>
      <c r="AC9">
        <f>(State_ContributionTestResults!AE9-State_ContributionTestResults!AE$2)*-1</f>
        <v>2</v>
      </c>
      <c r="AD9">
        <f>(State_ContributionTestResults!AF9-State_ContributionTestResults!AF$2)*-1</f>
        <v>1</v>
      </c>
      <c r="AE9">
        <f>(State_ContributionTestResults!AG9-State_ContributionTestResults!AG$2)*-1</f>
        <v>1</v>
      </c>
      <c r="AF9">
        <f>(State_ContributionTestResults!AH9-State_ContributionTestResults!AH$2)*-1</f>
        <v>5</v>
      </c>
    </row>
    <row r="10" spans="1:32" x14ac:dyDescent="0.35">
      <c r="A10" t="str">
        <f>State_ContributionTestResults!B10</f>
        <v>DisabledPolicyGroup=Cement Clinker Substitution</v>
      </c>
      <c r="B10">
        <f>(State_ContributionTestResults!D10-State_ContributionTestResults!D$2)*-1</f>
        <v>0</v>
      </c>
      <c r="C10">
        <f>(State_ContributionTestResults!E10-State_ContributionTestResults!E$2)*-1</f>
        <v>0</v>
      </c>
      <c r="D10">
        <f>(State_ContributionTestResults!F10-State_ContributionTestResults!F$2)*-1</f>
        <v>0</v>
      </c>
      <c r="E10">
        <f>(State_ContributionTestResults!G10-State_ContributionTestResults!G$2)*-1</f>
        <v>0</v>
      </c>
      <c r="F10">
        <f>(State_ContributionTestResults!H10-State_ContributionTestResults!H$2)*-1</f>
        <v>-2</v>
      </c>
      <c r="G10">
        <f>(State_ContributionTestResults!I10-State_ContributionTestResults!I$2)*-1</f>
        <v>2</v>
      </c>
      <c r="H10">
        <f>(State_ContributionTestResults!J10-State_ContributionTestResults!J$2)*-1</f>
        <v>1</v>
      </c>
      <c r="I10">
        <f>(State_ContributionTestResults!K10-State_ContributionTestResults!K$2)*-1</f>
        <v>-10</v>
      </c>
      <c r="J10">
        <f>(State_ContributionTestResults!L10-State_ContributionTestResults!L$2)*-1</f>
        <v>11</v>
      </c>
      <c r="K10">
        <f>(State_ContributionTestResults!M10-State_ContributionTestResults!M$2)*-1</f>
        <v>5</v>
      </c>
      <c r="L10">
        <f>(State_ContributionTestResults!N10-State_ContributionTestResults!N$2)*-1</f>
        <v>4</v>
      </c>
      <c r="M10">
        <f>(State_ContributionTestResults!O10-State_ContributionTestResults!O$2)*-1</f>
        <v>24</v>
      </c>
      <c r="N10">
        <f>(State_ContributionTestResults!P10-State_ContributionTestResults!P$2)*-1</f>
        <v>6</v>
      </c>
      <c r="O10">
        <f>(State_ContributionTestResults!Q10-State_ContributionTestResults!Q$2)*-1</f>
        <v>0</v>
      </c>
      <c r="P10">
        <f>(State_ContributionTestResults!R10-State_ContributionTestResults!R$2)*-1</f>
        <v>10</v>
      </c>
      <c r="Q10">
        <f>(State_ContributionTestResults!S10-State_ContributionTestResults!S$2)*-1</f>
        <v>4</v>
      </c>
      <c r="R10">
        <f>(State_ContributionTestResults!T10-State_ContributionTestResults!T$2)*-1</f>
        <v>3</v>
      </c>
      <c r="S10">
        <f>(State_ContributionTestResults!U10-State_ContributionTestResults!U$2)*-1</f>
        <v>4</v>
      </c>
      <c r="T10">
        <f>(State_ContributionTestResults!V10-State_ContributionTestResults!V$2)*-1</f>
        <v>1</v>
      </c>
      <c r="U10">
        <f>(State_ContributionTestResults!W10-State_ContributionTestResults!W$2)*-1</f>
        <v>-1</v>
      </c>
      <c r="V10">
        <f>(State_ContributionTestResults!X10-State_ContributionTestResults!X$2)*-1</f>
        <v>-2</v>
      </c>
      <c r="W10">
        <f>(State_ContributionTestResults!Y10-State_ContributionTestResults!Y$2)*-1</f>
        <v>-15</v>
      </c>
      <c r="X10">
        <f>(State_ContributionTestResults!Z10-State_ContributionTestResults!Z$2)*-1</f>
        <v>1</v>
      </c>
      <c r="Y10">
        <f>(State_ContributionTestResults!AA10-State_ContributionTestResults!AA$2)*-1</f>
        <v>-14</v>
      </c>
      <c r="Z10">
        <f>(State_ContributionTestResults!AB10-State_ContributionTestResults!AB$2)*-1</f>
        <v>-15</v>
      </c>
      <c r="AA10">
        <f>(State_ContributionTestResults!AC10-State_ContributionTestResults!AC$2)*-1</f>
        <v>-6</v>
      </c>
      <c r="AB10">
        <f>(State_ContributionTestResults!AD10-State_ContributionTestResults!AD$2)*-1</f>
        <v>-5</v>
      </c>
      <c r="AC10">
        <f>(State_ContributionTestResults!AE10-State_ContributionTestResults!AE$2)*-1</f>
        <v>-11</v>
      </c>
      <c r="AD10">
        <f>(State_ContributionTestResults!AF10-State_ContributionTestResults!AF$2)*-1</f>
        <v>-17</v>
      </c>
      <c r="AE10">
        <f>(State_ContributionTestResults!AG10-State_ContributionTestResults!AG$2)*-1</f>
        <v>-17</v>
      </c>
      <c r="AF10">
        <f>(State_ContributionTestResults!AH10-State_ContributionTestResults!AH$2)*-1</f>
        <v>-11</v>
      </c>
    </row>
    <row r="11" spans="1:32" x14ac:dyDescent="0.35">
      <c r="A11" t="str">
        <f>State_ContributionTestResults!B11</f>
        <v>DisabledPolicyGroup=Cropland Measures</v>
      </c>
      <c r="B11">
        <f>(State_ContributionTestResults!D11-State_ContributionTestResults!D$2)*-1</f>
        <v>0</v>
      </c>
      <c r="C11">
        <f>(State_ContributionTestResults!E11-State_ContributionTestResults!E$2)*-1</f>
        <v>-6</v>
      </c>
      <c r="D11">
        <f>(State_ContributionTestResults!F11-State_ContributionTestResults!F$2)*-1</f>
        <v>-17</v>
      </c>
      <c r="E11">
        <f>(State_ContributionTestResults!G11-State_ContributionTestResults!G$2)*-1</f>
        <v>-15</v>
      </c>
      <c r="F11">
        <f>(State_ContributionTestResults!H11-State_ContributionTestResults!H$2)*-1</f>
        <v>-12</v>
      </c>
      <c r="G11">
        <f>(State_ContributionTestResults!I11-State_ContributionTestResults!I$2)*-1</f>
        <v>-9</v>
      </c>
      <c r="H11">
        <f>(State_ContributionTestResults!J11-State_ContributionTestResults!J$2)*-1</f>
        <v>-2</v>
      </c>
      <c r="I11">
        <f>(State_ContributionTestResults!K11-State_ContributionTestResults!K$2)*-1</f>
        <v>-2</v>
      </c>
      <c r="J11">
        <f>(State_ContributionTestResults!L11-State_ContributionTestResults!L$2)*-1</f>
        <v>-5</v>
      </c>
      <c r="K11">
        <f>(State_ContributionTestResults!M11-State_ContributionTestResults!M$2)*-1</f>
        <v>3</v>
      </c>
      <c r="L11">
        <f>(State_ContributionTestResults!N11-State_ContributionTestResults!N$2)*-1</f>
        <v>-2</v>
      </c>
      <c r="M11">
        <f>(State_ContributionTestResults!O11-State_ContributionTestResults!O$2)*-1</f>
        <v>16</v>
      </c>
      <c r="N11">
        <f>(State_ContributionTestResults!P11-State_ContributionTestResults!P$2)*-1</f>
        <v>3</v>
      </c>
      <c r="O11">
        <f>(State_ContributionTestResults!Q11-State_ContributionTestResults!Q$2)*-1</f>
        <v>-2</v>
      </c>
      <c r="P11">
        <f>(State_ContributionTestResults!R11-State_ContributionTestResults!R$2)*-1</f>
        <v>4</v>
      </c>
      <c r="Q11">
        <f>(State_ContributionTestResults!S11-State_ContributionTestResults!S$2)*-1</f>
        <v>-3</v>
      </c>
      <c r="R11">
        <f>(State_ContributionTestResults!T11-State_ContributionTestResults!T$2)*-1</f>
        <v>-1</v>
      </c>
      <c r="S11">
        <f>(State_ContributionTestResults!U11-State_ContributionTestResults!U$2)*-1</f>
        <v>3</v>
      </c>
      <c r="T11">
        <f>(State_ContributionTestResults!V11-State_ContributionTestResults!V$2)*-1</f>
        <v>-8</v>
      </c>
      <c r="U11">
        <f>(State_ContributionTestResults!W11-State_ContributionTestResults!W$2)*-1</f>
        <v>-4</v>
      </c>
      <c r="V11">
        <f>(State_ContributionTestResults!X11-State_ContributionTestResults!X$2)*-1</f>
        <v>-5</v>
      </c>
      <c r="W11">
        <f>(State_ContributionTestResults!Y11-State_ContributionTestResults!Y$2)*-1</f>
        <v>-3</v>
      </c>
      <c r="X11">
        <f>(State_ContributionTestResults!Z11-State_ContributionTestResults!Z$2)*-1</f>
        <v>-4</v>
      </c>
      <c r="Y11">
        <f>(State_ContributionTestResults!AA11-State_ContributionTestResults!AA$2)*-1</f>
        <v>-7</v>
      </c>
      <c r="Z11">
        <f>(State_ContributionTestResults!AB11-State_ContributionTestResults!AB$2)*-1</f>
        <v>-2</v>
      </c>
      <c r="AA11">
        <f>(State_ContributionTestResults!AC11-State_ContributionTestResults!AC$2)*-1</f>
        <v>-1</v>
      </c>
      <c r="AB11">
        <f>(State_ContributionTestResults!AD11-State_ContributionTestResults!AD$2)*-1</f>
        <v>-3</v>
      </c>
      <c r="AC11">
        <f>(State_ContributionTestResults!AE11-State_ContributionTestResults!AE$2)*-1</f>
        <v>-5</v>
      </c>
      <c r="AD11">
        <f>(State_ContributionTestResults!AF11-State_ContributionTestResults!AF$2)*-1</f>
        <v>-3</v>
      </c>
      <c r="AE11">
        <f>(State_ContributionTestResults!AG11-State_ContributionTestResults!AG$2)*-1</f>
        <v>-5</v>
      </c>
      <c r="AF11">
        <f>(State_ContributionTestResults!AH11-State_ContributionTestResults!AH$2)*-1</f>
        <v>9</v>
      </c>
    </row>
    <row r="12" spans="1:32" x14ac:dyDescent="0.35">
      <c r="A12" t="str">
        <f>State_ContributionTestResults!B12</f>
        <v>DisabledPolicyGroup=F-Gas Policies</v>
      </c>
      <c r="B12">
        <f>(State_ContributionTestResults!D12-State_ContributionTestResults!D$2)*-1</f>
        <v>0</v>
      </c>
      <c r="C12">
        <f>(State_ContributionTestResults!E12-State_ContributionTestResults!E$2)*-1</f>
        <v>0</v>
      </c>
      <c r="D12">
        <f>(State_ContributionTestResults!F12-State_ContributionTestResults!F$2)*-1</f>
        <v>0</v>
      </c>
      <c r="E12">
        <f>(State_ContributionTestResults!G12-State_ContributionTestResults!G$2)*-1</f>
        <v>0</v>
      </c>
      <c r="F12">
        <f>(State_ContributionTestResults!H12-State_ContributionTestResults!H$2)*-1</f>
        <v>-1</v>
      </c>
      <c r="G12">
        <f>(State_ContributionTestResults!I12-State_ContributionTestResults!I$2)*-1</f>
        <v>0</v>
      </c>
      <c r="H12">
        <f>(State_ContributionTestResults!J12-State_ContributionTestResults!J$2)*-1</f>
        <v>4</v>
      </c>
      <c r="I12">
        <f>(State_ContributionTestResults!K12-State_ContributionTestResults!K$2)*-1</f>
        <v>5</v>
      </c>
      <c r="J12">
        <f>(State_ContributionTestResults!L12-State_ContributionTestResults!L$2)*-1</f>
        <v>5</v>
      </c>
      <c r="K12">
        <f>(State_ContributionTestResults!M12-State_ContributionTestResults!M$2)*-1</f>
        <v>7</v>
      </c>
      <c r="L12">
        <f>(State_ContributionTestResults!N12-State_ContributionTestResults!N$2)*-1</f>
        <v>13</v>
      </c>
      <c r="M12">
        <f>(State_ContributionTestResults!O12-State_ContributionTestResults!O$2)*-1</f>
        <v>11</v>
      </c>
      <c r="N12">
        <f>(State_ContributionTestResults!P12-State_ContributionTestResults!P$2)*-1</f>
        <v>16</v>
      </c>
      <c r="O12">
        <f>(State_ContributionTestResults!Q12-State_ContributionTestResults!Q$2)*-1</f>
        <v>10</v>
      </c>
      <c r="P12">
        <f>(State_ContributionTestResults!R12-State_ContributionTestResults!R$2)*-1</f>
        <v>10</v>
      </c>
      <c r="Q12">
        <f>(State_ContributionTestResults!S12-State_ContributionTestResults!S$2)*-1</f>
        <v>8</v>
      </c>
      <c r="R12">
        <f>(State_ContributionTestResults!T12-State_ContributionTestResults!T$2)*-1</f>
        <v>11</v>
      </c>
      <c r="S12">
        <f>(State_ContributionTestResults!U12-State_ContributionTestResults!U$2)*-1</f>
        <v>12</v>
      </c>
      <c r="T12">
        <f>(State_ContributionTestResults!V12-State_ContributionTestResults!V$2)*-1</f>
        <v>5</v>
      </c>
      <c r="U12">
        <f>(State_ContributionTestResults!W12-State_ContributionTestResults!W$2)*-1</f>
        <v>9</v>
      </c>
      <c r="V12">
        <f>(State_ContributionTestResults!X12-State_ContributionTestResults!X$2)*-1</f>
        <v>10</v>
      </c>
      <c r="W12">
        <f>(State_ContributionTestResults!Y12-State_ContributionTestResults!Y$2)*-1</f>
        <v>6</v>
      </c>
      <c r="X12">
        <f>(State_ContributionTestResults!Z12-State_ContributionTestResults!Z$2)*-1</f>
        <v>8</v>
      </c>
      <c r="Y12">
        <f>(State_ContributionTestResults!AA12-State_ContributionTestResults!AA$2)*-1</f>
        <v>8</v>
      </c>
      <c r="Z12">
        <f>(State_ContributionTestResults!AB12-State_ContributionTestResults!AB$2)*-1</f>
        <v>11</v>
      </c>
      <c r="AA12">
        <f>(State_ContributionTestResults!AC12-State_ContributionTestResults!AC$2)*-1</f>
        <v>8</v>
      </c>
      <c r="AB12">
        <f>(State_ContributionTestResults!AD12-State_ContributionTestResults!AD$2)*-1</f>
        <v>11</v>
      </c>
      <c r="AC12">
        <f>(State_ContributionTestResults!AE12-State_ContributionTestResults!AE$2)*-1</f>
        <v>10</v>
      </c>
      <c r="AD12">
        <f>(State_ContributionTestResults!AF12-State_ContributionTestResults!AF$2)*-1</f>
        <v>12</v>
      </c>
      <c r="AE12">
        <f>(State_ContributionTestResults!AG12-State_ContributionTestResults!AG$2)*-1</f>
        <v>9</v>
      </c>
      <c r="AF12">
        <f>(State_ContributionTestResults!AH12-State_ContributionTestResults!AH$2)*-1</f>
        <v>13</v>
      </c>
    </row>
    <row r="13" spans="1:32" x14ac:dyDescent="0.35">
      <c r="A13" t="str">
        <f>State_ContributionTestResults!B13</f>
        <v>DisabledPolicyGroup=Hydrogen Electrolysis</v>
      </c>
      <c r="B13">
        <f>(State_ContributionTestResults!D13-State_ContributionTestResults!D$2)*-1</f>
        <v>0</v>
      </c>
      <c r="C13">
        <f>(State_ContributionTestResults!E13-State_ContributionTestResults!E$2)*-1</f>
        <v>21</v>
      </c>
      <c r="D13">
        <f>(State_ContributionTestResults!F13-State_ContributionTestResults!F$2)*-1</f>
        <v>73</v>
      </c>
      <c r="E13">
        <f>(State_ContributionTestResults!G13-State_ContributionTestResults!G$2)*-1</f>
        <v>206</v>
      </c>
      <c r="F13">
        <f>(State_ContributionTestResults!H13-State_ContributionTestResults!H$2)*-1</f>
        <v>370</v>
      </c>
      <c r="G13">
        <f>(State_ContributionTestResults!I13-State_ContributionTestResults!I$2)*-1</f>
        <v>583</v>
      </c>
      <c r="H13">
        <f>(State_ContributionTestResults!J13-State_ContributionTestResults!J$2)*-1</f>
        <v>894</v>
      </c>
      <c r="I13">
        <f>(State_ContributionTestResults!K13-State_ContributionTestResults!K$2)*-1</f>
        <v>1200</v>
      </c>
      <c r="J13">
        <f>(State_ContributionTestResults!L13-State_ContributionTestResults!L$2)*-1</f>
        <v>1543</v>
      </c>
      <c r="K13">
        <f>(State_ContributionTestResults!M13-State_ContributionTestResults!M$2)*-1</f>
        <v>1936</v>
      </c>
      <c r="L13">
        <f>(State_ContributionTestResults!N13-State_ContributionTestResults!N$2)*-1</f>
        <v>2295</v>
      </c>
      <c r="M13">
        <f>(State_ContributionTestResults!O13-State_ContributionTestResults!O$2)*-1</f>
        <v>2719</v>
      </c>
      <c r="N13">
        <f>(State_ContributionTestResults!P13-State_ContributionTestResults!P$2)*-1</f>
        <v>2898</v>
      </c>
      <c r="O13">
        <f>(State_ContributionTestResults!Q13-State_ContributionTestResults!Q$2)*-1</f>
        <v>3419</v>
      </c>
      <c r="P13">
        <f>(State_ContributionTestResults!R13-State_ContributionTestResults!R$2)*-1</f>
        <v>3764</v>
      </c>
      <c r="Q13">
        <f>(State_ContributionTestResults!S13-State_ContributionTestResults!S$2)*-1</f>
        <v>4034</v>
      </c>
      <c r="R13">
        <f>(State_ContributionTestResults!T13-State_ContributionTestResults!T$2)*-1</f>
        <v>4365</v>
      </c>
      <c r="S13">
        <f>(State_ContributionTestResults!U13-State_ContributionTestResults!U$2)*-1</f>
        <v>4836</v>
      </c>
      <c r="T13">
        <f>(State_ContributionTestResults!V13-State_ContributionTestResults!V$2)*-1</f>
        <v>5277</v>
      </c>
      <c r="U13">
        <f>(State_ContributionTestResults!W13-State_ContributionTestResults!W$2)*-1</f>
        <v>5737</v>
      </c>
      <c r="V13">
        <f>(State_ContributionTestResults!X13-State_ContributionTestResults!X$2)*-1</f>
        <v>6074</v>
      </c>
      <c r="W13">
        <f>(State_ContributionTestResults!Y13-State_ContributionTestResults!Y$2)*-1</f>
        <v>6490</v>
      </c>
      <c r="X13">
        <f>(State_ContributionTestResults!Z13-State_ContributionTestResults!Z$2)*-1</f>
        <v>6905</v>
      </c>
      <c r="Y13">
        <f>(State_ContributionTestResults!AA13-State_ContributionTestResults!AA$2)*-1</f>
        <v>7309</v>
      </c>
      <c r="Z13">
        <f>(State_ContributionTestResults!AB13-State_ContributionTestResults!AB$2)*-1</f>
        <v>7671</v>
      </c>
      <c r="AA13">
        <f>(State_ContributionTestResults!AC13-State_ContributionTestResults!AC$2)*-1</f>
        <v>8028</v>
      </c>
      <c r="AB13">
        <f>(State_ContributionTestResults!AD13-State_ContributionTestResults!AD$2)*-1</f>
        <v>8456</v>
      </c>
      <c r="AC13">
        <f>(State_ContributionTestResults!AE13-State_ContributionTestResults!AE$2)*-1</f>
        <v>8761</v>
      </c>
      <c r="AD13">
        <f>(State_ContributionTestResults!AF13-State_ContributionTestResults!AF$2)*-1</f>
        <v>9127</v>
      </c>
      <c r="AE13">
        <f>(State_ContributionTestResults!AG13-State_ContributionTestResults!AG$2)*-1</f>
        <v>9551</v>
      </c>
      <c r="AF13">
        <f>(State_ContributionTestResults!AH13-State_ContributionTestResults!AH$2)*-1</f>
        <v>9980</v>
      </c>
    </row>
    <row r="14" spans="1:32" x14ac:dyDescent="0.35">
      <c r="A14" t="str">
        <f>State_ContributionTestResults!B14</f>
        <v>DisabledPolicyGroup=Forest Management</v>
      </c>
      <c r="B14">
        <f>(State_ContributionTestResults!D14-State_ContributionTestResults!D$2)*-1</f>
        <v>0</v>
      </c>
      <c r="C14">
        <f>(State_ContributionTestResults!E14-State_ContributionTestResults!E$2)*-1</f>
        <v>2</v>
      </c>
      <c r="D14">
        <f>(State_ContributionTestResults!F14-State_ContributionTestResults!F$2)*-1</f>
        <v>4</v>
      </c>
      <c r="E14">
        <f>(State_ContributionTestResults!G14-State_ContributionTestResults!G$2)*-1</f>
        <v>5</v>
      </c>
      <c r="F14">
        <f>(State_ContributionTestResults!H14-State_ContributionTestResults!H$2)*-1</f>
        <v>5</v>
      </c>
      <c r="G14">
        <f>(State_ContributionTestResults!I14-State_ContributionTestResults!I$2)*-1</f>
        <v>9</v>
      </c>
      <c r="H14">
        <f>(State_ContributionTestResults!J14-State_ContributionTestResults!J$2)*-1</f>
        <v>10</v>
      </c>
      <c r="I14">
        <f>(State_ContributionTestResults!K14-State_ContributionTestResults!K$2)*-1</f>
        <v>15</v>
      </c>
      <c r="J14">
        <f>(State_ContributionTestResults!L14-State_ContributionTestResults!L$2)*-1</f>
        <v>5</v>
      </c>
      <c r="K14">
        <f>(State_ContributionTestResults!M14-State_ContributionTestResults!M$2)*-1</f>
        <v>10</v>
      </c>
      <c r="L14">
        <f>(State_ContributionTestResults!N14-State_ContributionTestResults!N$2)*-1</f>
        <v>14</v>
      </c>
      <c r="M14">
        <f>(State_ContributionTestResults!O14-State_ContributionTestResults!O$2)*-1</f>
        <v>9</v>
      </c>
      <c r="N14">
        <f>(State_ContributionTestResults!P14-State_ContributionTestResults!P$2)*-1</f>
        <v>13</v>
      </c>
      <c r="O14">
        <f>(State_ContributionTestResults!Q14-State_ContributionTestResults!Q$2)*-1</f>
        <v>9</v>
      </c>
      <c r="P14">
        <f>(State_ContributionTestResults!R14-State_ContributionTestResults!R$2)*-1</f>
        <v>7</v>
      </c>
      <c r="Q14">
        <f>(State_ContributionTestResults!S14-State_ContributionTestResults!S$2)*-1</f>
        <v>7</v>
      </c>
      <c r="R14">
        <f>(State_ContributionTestResults!T14-State_ContributionTestResults!T$2)*-1</f>
        <v>6</v>
      </c>
      <c r="S14">
        <f>(State_ContributionTestResults!U14-State_ContributionTestResults!U$2)*-1</f>
        <v>10</v>
      </c>
      <c r="T14">
        <f>(State_ContributionTestResults!V14-State_ContributionTestResults!V$2)*-1</f>
        <v>4</v>
      </c>
      <c r="U14">
        <f>(State_ContributionTestResults!W14-State_ContributionTestResults!W$2)*-1</f>
        <v>10</v>
      </c>
      <c r="V14">
        <f>(State_ContributionTestResults!X14-State_ContributionTestResults!X$2)*-1</f>
        <v>8</v>
      </c>
      <c r="W14">
        <f>(State_ContributionTestResults!Y14-State_ContributionTestResults!Y$2)*-1</f>
        <v>4</v>
      </c>
      <c r="X14">
        <f>(State_ContributionTestResults!Z14-State_ContributionTestResults!Z$2)*-1</f>
        <v>6</v>
      </c>
      <c r="Y14">
        <f>(State_ContributionTestResults!AA14-State_ContributionTestResults!AA$2)*-1</f>
        <v>8</v>
      </c>
      <c r="Z14">
        <f>(State_ContributionTestResults!AB14-State_ContributionTestResults!AB$2)*-1</f>
        <v>8</v>
      </c>
      <c r="AA14">
        <f>(State_ContributionTestResults!AC14-State_ContributionTestResults!AC$2)*-1</f>
        <v>9</v>
      </c>
      <c r="AB14">
        <f>(State_ContributionTestResults!AD14-State_ContributionTestResults!AD$2)*-1</f>
        <v>12</v>
      </c>
      <c r="AC14">
        <f>(State_ContributionTestResults!AE14-State_ContributionTestResults!AE$2)*-1</f>
        <v>11</v>
      </c>
      <c r="AD14">
        <f>(State_ContributionTestResults!AF14-State_ContributionTestResults!AF$2)*-1</f>
        <v>7</v>
      </c>
      <c r="AE14">
        <f>(State_ContributionTestResults!AG14-State_ContributionTestResults!AG$2)*-1</f>
        <v>10</v>
      </c>
      <c r="AF14">
        <f>(State_ContributionTestResults!AH14-State_ContributionTestResults!AH$2)*-1</f>
        <v>8</v>
      </c>
    </row>
    <row r="15" spans="1:32" x14ac:dyDescent="0.35">
      <c r="A15" t="str">
        <f>State_ContributionTestResults!B15</f>
        <v>DisabledPolicyGroup=Industrial Fuel Switching</v>
      </c>
      <c r="B15">
        <f>(State_ContributionTestResults!D15-State_ContributionTestResults!D$2)*-1</f>
        <v>0</v>
      </c>
      <c r="C15">
        <f>(State_ContributionTestResults!E15-State_ContributionTestResults!E$2)*-1</f>
        <v>2826</v>
      </c>
      <c r="D15">
        <f>(State_ContributionTestResults!F15-State_ContributionTestResults!F$2)*-1</f>
        <v>5790</v>
      </c>
      <c r="E15">
        <f>(State_ContributionTestResults!G15-State_ContributionTestResults!G$2)*-1</f>
        <v>8840</v>
      </c>
      <c r="F15">
        <f>(State_ContributionTestResults!H15-State_ContributionTestResults!H$2)*-1</f>
        <v>11041</v>
      </c>
      <c r="G15">
        <f>(State_ContributionTestResults!I15-State_ContributionTestResults!I$2)*-1</f>
        <v>13637</v>
      </c>
      <c r="H15">
        <f>(State_ContributionTestResults!J15-State_ContributionTestResults!J$2)*-1</f>
        <v>15779</v>
      </c>
      <c r="I15">
        <f>(State_ContributionTestResults!K15-State_ContributionTestResults!K$2)*-1</f>
        <v>17339</v>
      </c>
      <c r="J15">
        <f>(State_ContributionTestResults!L15-State_ContributionTestResults!L$2)*-1</f>
        <v>18939</v>
      </c>
      <c r="K15">
        <f>(State_ContributionTestResults!M15-State_ContributionTestResults!M$2)*-1</f>
        <v>20132</v>
      </c>
      <c r="L15">
        <f>(State_ContributionTestResults!N15-State_ContributionTestResults!N$2)*-1</f>
        <v>21170</v>
      </c>
      <c r="M15">
        <f>(State_ContributionTestResults!O15-State_ContributionTestResults!O$2)*-1</f>
        <v>22800</v>
      </c>
      <c r="N15">
        <f>(State_ContributionTestResults!P15-State_ContributionTestResults!P$2)*-1</f>
        <v>23282</v>
      </c>
      <c r="O15">
        <f>(State_ContributionTestResults!Q15-State_ContributionTestResults!Q$2)*-1</f>
        <v>25143</v>
      </c>
      <c r="P15">
        <f>(State_ContributionTestResults!R15-State_ContributionTestResults!R$2)*-1</f>
        <v>26397</v>
      </c>
      <c r="Q15">
        <f>(State_ContributionTestResults!S15-State_ContributionTestResults!S$2)*-1</f>
        <v>26932</v>
      </c>
      <c r="R15">
        <f>(State_ContributionTestResults!T15-State_ContributionTestResults!T$2)*-1</f>
        <v>27615</v>
      </c>
      <c r="S15">
        <f>(State_ContributionTestResults!U15-State_ContributionTestResults!U$2)*-1</f>
        <v>29001</v>
      </c>
      <c r="T15">
        <f>(State_ContributionTestResults!V15-State_ContributionTestResults!V$2)*-1</f>
        <v>29990</v>
      </c>
      <c r="U15">
        <f>(State_ContributionTestResults!W15-State_ContributionTestResults!W$2)*-1</f>
        <v>30997</v>
      </c>
      <c r="V15">
        <f>(State_ContributionTestResults!X15-State_ContributionTestResults!X$2)*-1</f>
        <v>31880</v>
      </c>
      <c r="W15">
        <f>(State_ContributionTestResults!Y15-State_ContributionTestResults!Y$2)*-1</f>
        <v>32743</v>
      </c>
      <c r="X15">
        <f>(State_ContributionTestResults!Z15-State_ContributionTestResults!Z$2)*-1</f>
        <v>33767</v>
      </c>
      <c r="Y15">
        <f>(State_ContributionTestResults!AA15-State_ContributionTestResults!AA$2)*-1</f>
        <v>34818</v>
      </c>
      <c r="Z15">
        <f>(State_ContributionTestResults!AB15-State_ContributionTestResults!AB$2)*-1</f>
        <v>35607</v>
      </c>
      <c r="AA15">
        <f>(State_ContributionTestResults!AC15-State_ContributionTestResults!AC$2)*-1</f>
        <v>36169</v>
      </c>
      <c r="AB15">
        <f>(State_ContributionTestResults!AD15-State_ContributionTestResults!AD$2)*-1</f>
        <v>37027</v>
      </c>
      <c r="AC15">
        <f>(State_ContributionTestResults!AE15-State_ContributionTestResults!AE$2)*-1</f>
        <v>37624</v>
      </c>
      <c r="AD15">
        <f>(State_ContributionTestResults!AF15-State_ContributionTestResults!AF$2)*-1</f>
        <v>38533</v>
      </c>
      <c r="AE15">
        <f>(State_ContributionTestResults!AG15-State_ContributionTestResults!AG$2)*-1</f>
        <v>39494</v>
      </c>
      <c r="AF15">
        <f>(State_ContributionTestResults!AH15-State_ContributionTestResults!AH$2)*-1</f>
        <v>40426</v>
      </c>
    </row>
    <row r="16" spans="1:32" x14ac:dyDescent="0.35">
      <c r="A16" t="str">
        <f>State_ContributionTestResults!B16</f>
        <v>DisabledPolicyGroup=Livestock Measures</v>
      </c>
      <c r="B16">
        <f>(State_ContributionTestResults!D16-State_ContributionTestResults!D$2)*-1</f>
        <v>0</v>
      </c>
      <c r="C16">
        <f>(State_ContributionTestResults!E16-State_ContributionTestResults!E$2)*-1</f>
        <v>-4</v>
      </c>
      <c r="D16">
        <f>(State_ContributionTestResults!F16-State_ContributionTestResults!F$2)*-1</f>
        <v>-3</v>
      </c>
      <c r="E16">
        <f>(State_ContributionTestResults!G16-State_ContributionTestResults!G$2)*-1</f>
        <v>-1</v>
      </c>
      <c r="F16">
        <f>(State_ContributionTestResults!H16-State_ContributionTestResults!H$2)*-1</f>
        <v>5</v>
      </c>
      <c r="G16">
        <f>(State_ContributionTestResults!I16-State_ContributionTestResults!I$2)*-1</f>
        <v>9</v>
      </c>
      <c r="H16">
        <f>(State_ContributionTestResults!J16-State_ContributionTestResults!J$2)*-1</f>
        <v>12</v>
      </c>
      <c r="I16">
        <f>(State_ContributionTestResults!K16-State_ContributionTestResults!K$2)*-1</f>
        <v>5</v>
      </c>
      <c r="J16">
        <f>(State_ContributionTestResults!L16-State_ContributionTestResults!L$2)*-1</f>
        <v>10</v>
      </c>
      <c r="K16">
        <f>(State_ContributionTestResults!M16-State_ContributionTestResults!M$2)*-1</f>
        <v>28</v>
      </c>
      <c r="L16">
        <f>(State_ContributionTestResults!N16-State_ContributionTestResults!N$2)*-1</f>
        <v>15</v>
      </c>
      <c r="M16">
        <f>(State_ContributionTestResults!O16-State_ContributionTestResults!O$2)*-1</f>
        <v>44</v>
      </c>
      <c r="N16">
        <f>(State_ContributionTestResults!P16-State_ContributionTestResults!P$2)*-1</f>
        <v>14</v>
      </c>
      <c r="O16">
        <f>(State_ContributionTestResults!Q16-State_ContributionTestResults!Q$2)*-1</f>
        <v>16</v>
      </c>
      <c r="P16">
        <f>(State_ContributionTestResults!R16-State_ContributionTestResults!R$2)*-1</f>
        <v>11</v>
      </c>
      <c r="Q16">
        <f>(State_ContributionTestResults!S16-State_ContributionTestResults!S$2)*-1</f>
        <v>8</v>
      </c>
      <c r="R16">
        <f>(State_ContributionTestResults!T16-State_ContributionTestResults!T$2)*-1</f>
        <v>7</v>
      </c>
      <c r="S16">
        <f>(State_ContributionTestResults!U16-State_ContributionTestResults!U$2)*-1</f>
        <v>2</v>
      </c>
      <c r="T16">
        <f>(State_ContributionTestResults!V16-State_ContributionTestResults!V$2)*-1</f>
        <v>-4</v>
      </c>
      <c r="U16">
        <f>(State_ContributionTestResults!W16-State_ContributionTestResults!W$2)*-1</f>
        <v>16</v>
      </c>
      <c r="V16">
        <f>(State_ContributionTestResults!X16-State_ContributionTestResults!X$2)*-1</f>
        <v>8</v>
      </c>
      <c r="W16">
        <f>(State_ContributionTestResults!Y16-State_ContributionTestResults!Y$2)*-1</f>
        <v>1</v>
      </c>
      <c r="X16">
        <f>(State_ContributionTestResults!Z16-State_ContributionTestResults!Z$2)*-1</f>
        <v>4</v>
      </c>
      <c r="Y16">
        <f>(State_ContributionTestResults!AA16-State_ContributionTestResults!AA$2)*-1</f>
        <v>7</v>
      </c>
      <c r="Z16">
        <f>(State_ContributionTestResults!AB16-State_ContributionTestResults!AB$2)*-1</f>
        <v>16</v>
      </c>
      <c r="AA16">
        <f>(State_ContributionTestResults!AC16-State_ContributionTestResults!AC$2)*-1</f>
        <v>16</v>
      </c>
      <c r="AB16">
        <f>(State_ContributionTestResults!AD16-State_ContributionTestResults!AD$2)*-1</f>
        <v>27</v>
      </c>
      <c r="AC16">
        <f>(State_ContributionTestResults!AE16-State_ContributionTestResults!AE$2)*-1</f>
        <v>24</v>
      </c>
      <c r="AD16">
        <f>(State_ContributionTestResults!AF16-State_ContributionTestResults!AF$2)*-1</f>
        <v>20</v>
      </c>
      <c r="AE16">
        <f>(State_ContributionTestResults!AG16-State_ContributionTestResults!AG$2)*-1</f>
        <v>23</v>
      </c>
      <c r="AF16">
        <f>(State_ContributionTestResults!AH16-State_ContributionTestResults!AH$2)*-1</f>
        <v>32</v>
      </c>
    </row>
    <row r="17" spans="1:32" x14ac:dyDescent="0.35">
      <c r="A17" t="str">
        <f>State_ContributionTestResults!B17</f>
        <v>DisabledPolicyGroup=Methane Capture and Destruction</v>
      </c>
      <c r="B17">
        <f>(State_ContributionTestResults!D17-State_ContributionTestResults!D$2)*-1</f>
        <v>0</v>
      </c>
      <c r="C17">
        <f>(State_ContributionTestResults!E17-State_ContributionTestResults!E$2)*-1</f>
        <v>-52</v>
      </c>
      <c r="D17">
        <f>(State_ContributionTestResults!F17-State_ContributionTestResults!F$2)*-1</f>
        <v>-161</v>
      </c>
      <c r="E17">
        <f>(State_ContributionTestResults!G17-State_ContributionTestResults!G$2)*-1</f>
        <v>-194</v>
      </c>
      <c r="F17">
        <f>(State_ContributionTestResults!H17-State_ContributionTestResults!H$2)*-1</f>
        <v>-236</v>
      </c>
      <c r="G17">
        <f>(State_ContributionTestResults!I17-State_ContributionTestResults!I$2)*-1</f>
        <v>-270</v>
      </c>
      <c r="H17">
        <f>(State_ContributionTestResults!J17-State_ContributionTestResults!J$2)*-1</f>
        <v>-337</v>
      </c>
      <c r="I17">
        <f>(State_ContributionTestResults!K17-State_ContributionTestResults!K$2)*-1</f>
        <v>-366</v>
      </c>
      <c r="J17">
        <f>(State_ContributionTestResults!L17-State_ContributionTestResults!L$2)*-1</f>
        <v>-365</v>
      </c>
      <c r="K17">
        <f>(State_ContributionTestResults!M17-State_ContributionTestResults!M$2)*-1</f>
        <v>-383</v>
      </c>
      <c r="L17">
        <f>(State_ContributionTestResults!N17-State_ContributionTestResults!N$2)*-1</f>
        <v>-440</v>
      </c>
      <c r="M17">
        <f>(State_ContributionTestResults!O17-State_ContributionTestResults!O$2)*-1</f>
        <v>-458</v>
      </c>
      <c r="N17">
        <f>(State_ContributionTestResults!P17-State_ContributionTestResults!P$2)*-1</f>
        <v>-466</v>
      </c>
      <c r="O17">
        <f>(State_ContributionTestResults!Q17-State_ContributionTestResults!Q$2)*-1</f>
        <v>-468</v>
      </c>
      <c r="P17">
        <f>(State_ContributionTestResults!R17-State_ContributionTestResults!R$2)*-1</f>
        <v>-477</v>
      </c>
      <c r="Q17">
        <f>(State_ContributionTestResults!S17-State_ContributionTestResults!S$2)*-1</f>
        <v>-473</v>
      </c>
      <c r="R17">
        <f>(State_ContributionTestResults!T17-State_ContributionTestResults!T$2)*-1</f>
        <v>-449</v>
      </c>
      <c r="S17">
        <f>(State_ContributionTestResults!U17-State_ContributionTestResults!U$2)*-1</f>
        <v>-458</v>
      </c>
      <c r="T17">
        <f>(State_ContributionTestResults!V17-State_ContributionTestResults!V$2)*-1</f>
        <v>-446</v>
      </c>
      <c r="U17">
        <f>(State_ContributionTestResults!W17-State_ContributionTestResults!W$2)*-1</f>
        <v>-429</v>
      </c>
      <c r="V17">
        <f>(State_ContributionTestResults!X17-State_ContributionTestResults!X$2)*-1</f>
        <v>-430</v>
      </c>
      <c r="W17">
        <f>(State_ContributionTestResults!Y17-State_ContributionTestResults!Y$2)*-1</f>
        <v>-425</v>
      </c>
      <c r="X17">
        <f>(State_ContributionTestResults!Z17-State_ContributionTestResults!Z$2)*-1</f>
        <v>-409</v>
      </c>
      <c r="Y17">
        <f>(State_ContributionTestResults!AA17-State_ContributionTestResults!AA$2)*-1</f>
        <v>-414</v>
      </c>
      <c r="Z17">
        <f>(State_ContributionTestResults!AB17-State_ContributionTestResults!AB$2)*-1</f>
        <v>-405</v>
      </c>
      <c r="AA17">
        <f>(State_ContributionTestResults!AC17-State_ContributionTestResults!AC$2)*-1</f>
        <v>-406</v>
      </c>
      <c r="AB17">
        <f>(State_ContributionTestResults!AD17-State_ContributionTestResults!AD$2)*-1</f>
        <v>-392</v>
      </c>
      <c r="AC17">
        <f>(State_ContributionTestResults!AE17-State_ContributionTestResults!AE$2)*-1</f>
        <v>-373</v>
      </c>
      <c r="AD17">
        <f>(State_ContributionTestResults!AF17-State_ContributionTestResults!AF$2)*-1</f>
        <v>-232</v>
      </c>
      <c r="AE17">
        <f>(State_ContributionTestResults!AG17-State_ContributionTestResults!AG$2)*-1</f>
        <v>-13</v>
      </c>
      <c r="AF17">
        <f>(State_ContributionTestResults!AH17-State_ContributionTestResults!AH$2)*-1</f>
        <v>218</v>
      </c>
    </row>
    <row r="18" spans="1:32" x14ac:dyDescent="0.35">
      <c r="A18" t="str">
        <f>State_ContributionTestResults!B18</f>
        <v>DisabledPolicyGroup=Building Electrification</v>
      </c>
      <c r="B18">
        <f>(State_ContributionTestResults!D18-State_ContributionTestResults!D$2)*-1</f>
        <v>0</v>
      </c>
      <c r="C18">
        <f>(State_ContributionTestResults!E18-State_ContributionTestResults!E$2)*-1</f>
        <v>28</v>
      </c>
      <c r="D18">
        <f>(State_ContributionTestResults!F18-State_ContributionTestResults!F$2)*-1</f>
        <v>80</v>
      </c>
      <c r="E18">
        <f>(State_ContributionTestResults!G18-State_ContributionTestResults!G$2)*-1</f>
        <v>140</v>
      </c>
      <c r="F18">
        <f>(State_ContributionTestResults!H18-State_ContributionTestResults!H$2)*-1</f>
        <v>239</v>
      </c>
      <c r="G18">
        <f>(State_ContributionTestResults!I18-State_ContributionTestResults!I$2)*-1</f>
        <v>309</v>
      </c>
      <c r="H18">
        <f>(State_ContributionTestResults!J18-State_ContributionTestResults!J$2)*-1</f>
        <v>433</v>
      </c>
      <c r="I18">
        <f>(State_ContributionTestResults!K18-State_ContributionTestResults!K$2)*-1</f>
        <v>529</v>
      </c>
      <c r="J18">
        <f>(State_ContributionTestResults!L18-State_ContributionTestResults!L$2)*-1</f>
        <v>648</v>
      </c>
      <c r="K18">
        <f>(State_ContributionTestResults!M18-State_ContributionTestResults!M$2)*-1</f>
        <v>782</v>
      </c>
      <c r="L18">
        <f>(State_ContributionTestResults!N18-State_ContributionTestResults!N$2)*-1</f>
        <v>904</v>
      </c>
      <c r="M18">
        <f>(State_ContributionTestResults!O18-State_ContributionTestResults!O$2)*-1</f>
        <v>1029</v>
      </c>
      <c r="N18">
        <f>(State_ContributionTestResults!P18-State_ContributionTestResults!P$2)*-1</f>
        <v>971</v>
      </c>
      <c r="O18">
        <f>(State_ContributionTestResults!Q18-State_ContributionTestResults!Q$2)*-1</f>
        <v>1190</v>
      </c>
      <c r="P18">
        <f>(State_ContributionTestResults!R18-State_ContributionTestResults!R$2)*-1</f>
        <v>1226</v>
      </c>
      <c r="Q18">
        <f>(State_ContributionTestResults!S18-State_ContributionTestResults!S$2)*-1</f>
        <v>1209</v>
      </c>
      <c r="R18">
        <f>(State_ContributionTestResults!T18-State_ContributionTestResults!T$2)*-1</f>
        <v>1188</v>
      </c>
      <c r="S18">
        <f>(State_ContributionTestResults!U18-State_ContributionTestResults!U$2)*-1</f>
        <v>1228</v>
      </c>
      <c r="T18">
        <f>(State_ContributionTestResults!V18-State_ContributionTestResults!V$2)*-1</f>
        <v>1240</v>
      </c>
      <c r="U18">
        <f>(State_ContributionTestResults!W18-State_ContributionTestResults!W$2)*-1</f>
        <v>1262</v>
      </c>
      <c r="V18">
        <f>(State_ContributionTestResults!X18-State_ContributionTestResults!X$2)*-1</f>
        <v>1257</v>
      </c>
      <c r="W18">
        <f>(State_ContributionTestResults!Y18-State_ContributionTestResults!Y$2)*-1</f>
        <v>1250</v>
      </c>
      <c r="X18">
        <f>(State_ContributionTestResults!Z18-State_ContributionTestResults!Z$2)*-1</f>
        <v>1217</v>
      </c>
      <c r="Y18">
        <f>(State_ContributionTestResults!AA18-State_ContributionTestResults!AA$2)*-1</f>
        <v>1161</v>
      </c>
      <c r="Z18">
        <f>(State_ContributionTestResults!AB18-State_ContributionTestResults!AB$2)*-1</f>
        <v>1104</v>
      </c>
      <c r="AA18">
        <f>(State_ContributionTestResults!AC18-State_ContributionTestResults!AC$2)*-1</f>
        <v>1045</v>
      </c>
      <c r="AB18">
        <f>(State_ContributionTestResults!AD18-State_ContributionTestResults!AD$2)*-1</f>
        <v>1000</v>
      </c>
      <c r="AC18">
        <f>(State_ContributionTestResults!AE18-State_ContributionTestResults!AE$2)*-1</f>
        <v>950</v>
      </c>
      <c r="AD18">
        <f>(State_ContributionTestResults!AF18-State_ContributionTestResults!AF$2)*-1</f>
        <v>900</v>
      </c>
      <c r="AE18">
        <f>(State_ContributionTestResults!AG18-State_ContributionTestResults!AG$2)*-1</f>
        <v>837</v>
      </c>
      <c r="AF18">
        <f>(State_ContributionTestResults!AH18-State_ContributionTestResults!AH$2)*-1</f>
        <v>788</v>
      </c>
    </row>
    <row r="19" spans="1:32" x14ac:dyDescent="0.35">
      <c r="A19" t="str">
        <f>State_ContributionTestResults!B19</f>
        <v>DisabledPolicyGroup=Industrial CCS</v>
      </c>
      <c r="B19">
        <f>(State_ContributionTestResults!D19-State_ContributionTestResults!D$2)*-1</f>
        <v>0</v>
      </c>
      <c r="C19">
        <f>(State_ContributionTestResults!E19-State_ContributionTestResults!E$2)*-1</f>
        <v>8</v>
      </c>
      <c r="D19">
        <f>(State_ContributionTestResults!F19-State_ContributionTestResults!F$2)*-1</f>
        <v>6</v>
      </c>
      <c r="E19">
        <f>(State_ContributionTestResults!G19-State_ContributionTestResults!G$2)*-1</f>
        <v>-7</v>
      </c>
      <c r="F19">
        <f>(State_ContributionTestResults!H19-State_ContributionTestResults!H$2)*-1</f>
        <v>-29</v>
      </c>
      <c r="G19">
        <f>(State_ContributionTestResults!I19-State_ContributionTestResults!I$2)*-1</f>
        <v>-36</v>
      </c>
      <c r="H19">
        <f>(State_ContributionTestResults!J19-State_ContributionTestResults!J$2)*-1</f>
        <v>-30</v>
      </c>
      <c r="I19">
        <f>(State_ContributionTestResults!K19-State_ContributionTestResults!K$2)*-1</f>
        <v>-31</v>
      </c>
      <c r="J19">
        <f>(State_ContributionTestResults!L19-State_ContributionTestResults!L$2)*-1</f>
        <v>-32</v>
      </c>
      <c r="K19">
        <f>(State_ContributionTestResults!M19-State_ContributionTestResults!M$2)*-1</f>
        <v>-13</v>
      </c>
      <c r="L19">
        <f>(State_ContributionTestResults!N19-State_ContributionTestResults!N$2)*-1</f>
        <v>-33</v>
      </c>
      <c r="M19">
        <f>(State_ContributionTestResults!O19-State_ContributionTestResults!O$2)*-1</f>
        <v>1</v>
      </c>
      <c r="N19">
        <f>(State_ContributionTestResults!P19-State_ContributionTestResults!P$2)*-1</f>
        <v>-19</v>
      </c>
      <c r="O19">
        <f>(State_ContributionTestResults!Q19-State_ContributionTestResults!Q$2)*-1</f>
        <v>-8</v>
      </c>
      <c r="P19">
        <f>(State_ContributionTestResults!R19-State_ContributionTestResults!R$2)*-1</f>
        <v>-6</v>
      </c>
      <c r="Q19">
        <f>(State_ContributionTestResults!S19-State_ContributionTestResults!S$2)*-1</f>
        <v>-4</v>
      </c>
      <c r="R19">
        <f>(State_ContributionTestResults!T19-State_ContributionTestResults!T$2)*-1</f>
        <v>-6</v>
      </c>
      <c r="S19">
        <f>(State_ContributionTestResults!U19-State_ContributionTestResults!U$2)*-1</f>
        <v>4</v>
      </c>
      <c r="T19">
        <f>(State_ContributionTestResults!V19-State_ContributionTestResults!V$2)*-1</f>
        <v>-8</v>
      </c>
      <c r="U19">
        <f>(State_ContributionTestResults!W19-State_ContributionTestResults!W$2)*-1</f>
        <v>7</v>
      </c>
      <c r="V19">
        <f>(State_ContributionTestResults!X19-State_ContributionTestResults!X$2)*-1</f>
        <v>7</v>
      </c>
      <c r="W19">
        <f>(State_ContributionTestResults!Y19-State_ContributionTestResults!Y$2)*-1</f>
        <v>5</v>
      </c>
      <c r="X19">
        <f>(State_ContributionTestResults!Z19-State_ContributionTestResults!Z$2)*-1</f>
        <v>14</v>
      </c>
      <c r="Y19">
        <f>(State_ContributionTestResults!AA19-State_ContributionTestResults!AA$2)*-1</f>
        <v>21</v>
      </c>
      <c r="Z19">
        <f>(State_ContributionTestResults!AB19-State_ContributionTestResults!AB$2)*-1</f>
        <v>25</v>
      </c>
      <c r="AA19">
        <f>(State_ContributionTestResults!AC19-State_ContributionTestResults!AC$2)*-1</f>
        <v>30</v>
      </c>
      <c r="AB19">
        <f>(State_ContributionTestResults!AD19-State_ContributionTestResults!AD$2)*-1</f>
        <v>36</v>
      </c>
      <c r="AC19">
        <f>(State_ContributionTestResults!AE19-State_ContributionTestResults!AE$2)*-1</f>
        <v>36</v>
      </c>
      <c r="AD19">
        <f>(State_ContributionTestResults!AF19-State_ContributionTestResults!AF$2)*-1</f>
        <v>35</v>
      </c>
      <c r="AE19">
        <f>(State_ContributionTestResults!AG19-State_ContributionTestResults!AG$2)*-1</f>
        <v>42</v>
      </c>
      <c r="AF19">
        <f>(State_ContributionTestResults!AH19-State_ContributionTestResults!AH$2)*-1</f>
        <v>53</v>
      </c>
    </row>
    <row r="20" spans="1:32" x14ac:dyDescent="0.35">
      <c r="A20" t="str">
        <f>State_ContributionTestResults!B20</f>
        <v>DisabledPolicyGroup=Electricity PTC/ITC</v>
      </c>
      <c r="B20">
        <f>(State_ContributionTestResults!D20-State_ContributionTestResults!D$2)*-1</f>
        <v>0</v>
      </c>
      <c r="C20">
        <f>(State_ContributionTestResults!E20-State_ContributionTestResults!E$2)*-1</f>
        <v>549</v>
      </c>
      <c r="D20">
        <f>(State_ContributionTestResults!F20-State_ContributionTestResults!F$2)*-1</f>
        <v>642</v>
      </c>
      <c r="E20">
        <f>(State_ContributionTestResults!G20-State_ContributionTestResults!G$2)*-1</f>
        <v>797</v>
      </c>
      <c r="F20">
        <f>(State_ContributionTestResults!H20-State_ContributionTestResults!H$2)*-1</f>
        <v>751</v>
      </c>
      <c r="G20">
        <f>(State_ContributionTestResults!I20-State_ContributionTestResults!I$2)*-1</f>
        <v>1005</v>
      </c>
      <c r="H20">
        <f>(State_ContributionTestResults!J20-State_ContributionTestResults!J$2)*-1</f>
        <v>1631</v>
      </c>
      <c r="I20">
        <f>(State_ContributionTestResults!K20-State_ContributionTestResults!K$2)*-1</f>
        <v>1569</v>
      </c>
      <c r="J20">
        <f>(State_ContributionTestResults!L20-State_ContributionTestResults!L$2)*-1</f>
        <v>1613</v>
      </c>
      <c r="K20">
        <f>(State_ContributionTestResults!M20-State_ContributionTestResults!M$2)*-1</f>
        <v>1618</v>
      </c>
      <c r="L20">
        <f>(State_ContributionTestResults!N20-State_ContributionTestResults!N$2)*-1</f>
        <v>1708</v>
      </c>
      <c r="M20">
        <f>(State_ContributionTestResults!O20-State_ContributionTestResults!O$2)*-1</f>
        <v>1766</v>
      </c>
      <c r="N20">
        <f>(State_ContributionTestResults!P20-State_ContributionTestResults!P$2)*-1</f>
        <v>791</v>
      </c>
      <c r="O20">
        <f>(State_ContributionTestResults!Q20-State_ContributionTestResults!Q$2)*-1</f>
        <v>1158</v>
      </c>
      <c r="P20">
        <f>(State_ContributionTestResults!R20-State_ContributionTestResults!R$2)*-1</f>
        <v>1709</v>
      </c>
      <c r="Q20">
        <f>(State_ContributionTestResults!S20-State_ContributionTestResults!S$2)*-1</f>
        <v>1174</v>
      </c>
      <c r="R20">
        <f>(State_ContributionTestResults!T20-State_ContributionTestResults!T$2)*-1</f>
        <v>-41</v>
      </c>
      <c r="S20">
        <f>(State_ContributionTestResults!U20-State_ContributionTestResults!U$2)*-1</f>
        <v>-214</v>
      </c>
      <c r="T20">
        <f>(State_ContributionTestResults!V20-State_ContributionTestResults!V$2)*-1</f>
        <v>-194</v>
      </c>
      <c r="U20">
        <f>(State_ContributionTestResults!W20-State_ContributionTestResults!W$2)*-1</f>
        <v>-161</v>
      </c>
      <c r="V20">
        <f>(State_ContributionTestResults!X20-State_ContributionTestResults!X$2)*-1</f>
        <v>-141</v>
      </c>
      <c r="W20">
        <f>(State_ContributionTestResults!Y20-State_ContributionTestResults!Y$2)*-1</f>
        <v>-128</v>
      </c>
      <c r="X20">
        <f>(State_ContributionTestResults!Z20-State_ContributionTestResults!Z$2)*-1</f>
        <v>-107</v>
      </c>
      <c r="Y20">
        <f>(State_ContributionTestResults!AA20-State_ContributionTestResults!AA$2)*-1</f>
        <v>-104</v>
      </c>
      <c r="Z20">
        <f>(State_ContributionTestResults!AB20-State_ContributionTestResults!AB$2)*-1</f>
        <v>-109</v>
      </c>
      <c r="AA20">
        <f>(State_ContributionTestResults!AC20-State_ContributionTestResults!AC$2)*-1</f>
        <v>-142</v>
      </c>
      <c r="AB20">
        <f>(State_ContributionTestResults!AD20-State_ContributionTestResults!AD$2)*-1</f>
        <v>-102</v>
      </c>
      <c r="AC20">
        <f>(State_ContributionTestResults!AE20-State_ContributionTestResults!AE$2)*-1</f>
        <v>-103</v>
      </c>
      <c r="AD20">
        <f>(State_ContributionTestResults!AF20-State_ContributionTestResults!AF$2)*-1</f>
        <v>-123</v>
      </c>
      <c r="AE20">
        <f>(State_ContributionTestResults!AG20-State_ContributionTestResults!AG$2)*-1</f>
        <v>-127</v>
      </c>
      <c r="AF20">
        <f>(State_ContributionTestResults!AH20-State_ContributionTestResults!AH$2)*-1</f>
        <v>-137</v>
      </c>
    </row>
    <row r="21" spans="1:32" x14ac:dyDescent="0.35">
      <c r="A21" t="str">
        <f>State_ContributionTestResults!B21</f>
        <v>DisabledPolicyGroup=Passenger Mode Shifting</v>
      </c>
      <c r="B21">
        <f>(State_ContributionTestResults!D21-State_ContributionTestResults!D$2)*-1</f>
        <v>0</v>
      </c>
      <c r="C21">
        <f>(State_ContributionTestResults!E21-State_ContributionTestResults!E$2)*-1</f>
        <v>100</v>
      </c>
      <c r="D21">
        <f>(State_ContributionTestResults!F21-State_ContributionTestResults!F$2)*-1</f>
        <v>201</v>
      </c>
      <c r="E21">
        <f>(State_ContributionTestResults!G21-State_ContributionTestResults!G$2)*-1</f>
        <v>305</v>
      </c>
      <c r="F21">
        <f>(State_ContributionTestResults!H21-State_ContributionTestResults!H$2)*-1</f>
        <v>404</v>
      </c>
      <c r="G21">
        <f>(State_ContributionTestResults!I21-State_ContributionTestResults!I$2)*-1</f>
        <v>475</v>
      </c>
      <c r="H21">
        <f>(State_ContributionTestResults!J21-State_ContributionTestResults!J$2)*-1</f>
        <v>563</v>
      </c>
      <c r="I21">
        <f>(State_ContributionTestResults!K21-State_ContributionTestResults!K$2)*-1</f>
        <v>630</v>
      </c>
      <c r="J21">
        <f>(State_ContributionTestResults!L21-State_ContributionTestResults!L$2)*-1</f>
        <v>683</v>
      </c>
      <c r="K21">
        <f>(State_ContributionTestResults!M21-State_ContributionTestResults!M$2)*-1</f>
        <v>742</v>
      </c>
      <c r="L21">
        <f>(State_ContributionTestResults!N21-State_ContributionTestResults!N$2)*-1</f>
        <v>779</v>
      </c>
      <c r="M21">
        <f>(State_ContributionTestResults!O21-State_ContributionTestResults!O$2)*-1</f>
        <v>848</v>
      </c>
      <c r="N21">
        <f>(State_ContributionTestResults!P21-State_ContributionTestResults!P$2)*-1</f>
        <v>876</v>
      </c>
      <c r="O21">
        <f>(State_ContributionTestResults!Q21-State_ContributionTestResults!Q$2)*-1</f>
        <v>869</v>
      </c>
      <c r="P21">
        <f>(State_ContributionTestResults!R21-State_ContributionTestResults!R$2)*-1</f>
        <v>901</v>
      </c>
      <c r="Q21">
        <f>(State_ContributionTestResults!S21-State_ContributionTestResults!S$2)*-1</f>
        <v>910</v>
      </c>
      <c r="R21">
        <f>(State_ContributionTestResults!T21-State_ContributionTestResults!T$2)*-1</f>
        <v>938</v>
      </c>
      <c r="S21">
        <f>(State_ContributionTestResults!U21-State_ContributionTestResults!U$2)*-1</f>
        <v>950</v>
      </c>
      <c r="T21">
        <f>(State_ContributionTestResults!V21-State_ContributionTestResults!V$2)*-1</f>
        <v>963</v>
      </c>
      <c r="U21">
        <f>(State_ContributionTestResults!W21-State_ContributionTestResults!W$2)*-1</f>
        <v>978</v>
      </c>
      <c r="V21">
        <f>(State_ContributionTestResults!X21-State_ContributionTestResults!X$2)*-1</f>
        <v>1002</v>
      </c>
      <c r="W21">
        <f>(State_ContributionTestResults!Y21-State_ContributionTestResults!Y$2)*-1</f>
        <v>1024</v>
      </c>
      <c r="X21">
        <f>(State_ContributionTestResults!Z21-State_ContributionTestResults!Z$2)*-1</f>
        <v>1053</v>
      </c>
      <c r="Y21">
        <f>(State_ContributionTestResults!AA21-State_ContributionTestResults!AA$2)*-1</f>
        <v>1082</v>
      </c>
      <c r="Z21">
        <f>(State_ContributionTestResults!AB21-State_ContributionTestResults!AB$2)*-1</f>
        <v>1128</v>
      </c>
      <c r="AA21">
        <f>(State_ContributionTestResults!AC21-State_ContributionTestResults!AC$2)*-1</f>
        <v>1172</v>
      </c>
      <c r="AB21">
        <f>(State_ContributionTestResults!AD21-State_ContributionTestResults!AD$2)*-1</f>
        <v>1216</v>
      </c>
      <c r="AC21">
        <f>(State_ContributionTestResults!AE21-State_ContributionTestResults!AE$2)*-1</f>
        <v>1261</v>
      </c>
      <c r="AD21">
        <f>(State_ContributionTestResults!AF21-State_ContributionTestResults!AF$2)*-1</f>
        <v>1308</v>
      </c>
      <c r="AE21">
        <f>(State_ContributionTestResults!AG21-State_ContributionTestResults!AG$2)*-1</f>
        <v>1372</v>
      </c>
      <c r="AF21">
        <f>(State_ContributionTestResults!AH21-State_ContributionTestResults!AH$2)*-1</f>
        <v>1425</v>
      </c>
    </row>
    <row r="22" spans="1:32" x14ac:dyDescent="0.35">
      <c r="A22" t="str">
        <f>State_ContributionTestResults!B22</f>
        <v>DisabledPolicyGroup=Freight Logistics</v>
      </c>
      <c r="B22">
        <f>(State_ContributionTestResults!D22-State_ContributionTestResults!D$2)*-1</f>
        <v>0</v>
      </c>
      <c r="C22">
        <f>(State_ContributionTestResults!E22-State_ContributionTestResults!E$2)*-1</f>
        <v>3</v>
      </c>
      <c r="D22">
        <f>(State_ContributionTestResults!F22-State_ContributionTestResults!F$2)*-1</f>
        <v>1</v>
      </c>
      <c r="E22">
        <f>(State_ContributionTestResults!G22-State_ContributionTestResults!G$2)*-1</f>
        <v>-1</v>
      </c>
      <c r="F22">
        <f>(State_ContributionTestResults!H22-State_ContributionTestResults!H$2)*-1</f>
        <v>-7</v>
      </c>
      <c r="G22">
        <f>(State_ContributionTestResults!I22-State_ContributionTestResults!I$2)*-1</f>
        <v>-15</v>
      </c>
      <c r="H22">
        <f>(State_ContributionTestResults!J22-State_ContributionTestResults!J$2)*-1</f>
        <v>-18</v>
      </c>
      <c r="I22">
        <f>(State_ContributionTestResults!K22-State_ContributionTestResults!K$2)*-1</f>
        <v>-14</v>
      </c>
      <c r="J22">
        <f>(State_ContributionTestResults!L22-State_ContributionTestResults!L$2)*-1</f>
        <v>-36</v>
      </c>
      <c r="K22">
        <f>(State_ContributionTestResults!M22-State_ContributionTestResults!M$2)*-1</f>
        <v>-20</v>
      </c>
      <c r="L22">
        <f>(State_ContributionTestResults!N22-State_ContributionTestResults!N$2)*-1</f>
        <v>-46</v>
      </c>
      <c r="M22">
        <f>(State_ContributionTestResults!O22-State_ContributionTestResults!O$2)*-1</f>
        <v>-25</v>
      </c>
      <c r="N22">
        <f>(State_ContributionTestResults!P22-State_ContributionTestResults!P$2)*-1</f>
        <v>-48</v>
      </c>
      <c r="O22">
        <f>(State_ContributionTestResults!Q22-State_ContributionTestResults!Q$2)*-1</f>
        <v>-51</v>
      </c>
      <c r="P22">
        <f>(State_ContributionTestResults!R22-State_ContributionTestResults!R$2)*-1</f>
        <v>-61</v>
      </c>
      <c r="Q22">
        <f>(State_ContributionTestResults!S22-State_ContributionTestResults!S$2)*-1</f>
        <v>-75</v>
      </c>
      <c r="R22">
        <f>(State_ContributionTestResults!T22-State_ContributionTestResults!T$2)*-1</f>
        <v>-83</v>
      </c>
      <c r="S22">
        <f>(State_ContributionTestResults!U22-State_ContributionTestResults!U$2)*-1</f>
        <v>-101</v>
      </c>
      <c r="T22">
        <f>(State_ContributionTestResults!V22-State_ContributionTestResults!V$2)*-1</f>
        <v>-114</v>
      </c>
      <c r="U22">
        <f>(State_ContributionTestResults!W22-State_ContributionTestResults!W$2)*-1</f>
        <v>-117</v>
      </c>
      <c r="V22">
        <f>(State_ContributionTestResults!X22-State_ContributionTestResults!X$2)*-1</f>
        <v>-144</v>
      </c>
      <c r="W22">
        <f>(State_ContributionTestResults!Y22-State_ContributionTestResults!Y$2)*-1</f>
        <v>-164</v>
      </c>
      <c r="X22">
        <f>(State_ContributionTestResults!Z22-State_ContributionTestResults!Z$2)*-1</f>
        <v>-169</v>
      </c>
      <c r="Y22">
        <f>(State_ContributionTestResults!AA22-State_ContributionTestResults!AA$2)*-1</f>
        <v>-198</v>
      </c>
      <c r="Z22">
        <f>(State_ContributionTestResults!AB22-State_ContributionTestResults!AB$2)*-1</f>
        <v>-215</v>
      </c>
      <c r="AA22">
        <f>(State_ContributionTestResults!AC22-State_ContributionTestResults!AC$2)*-1</f>
        <v>-232</v>
      </c>
      <c r="AB22">
        <f>(State_ContributionTestResults!AD22-State_ContributionTestResults!AD$2)*-1</f>
        <v>-245</v>
      </c>
      <c r="AC22">
        <f>(State_ContributionTestResults!AE22-State_ContributionTestResults!AE$2)*-1</f>
        <v>-272</v>
      </c>
      <c r="AD22">
        <f>(State_ContributionTestResults!AF22-State_ContributionTestResults!AF$2)*-1</f>
        <v>-288</v>
      </c>
      <c r="AE22">
        <f>(State_ContributionTestResults!AG22-State_ContributionTestResults!AG$2)*-1</f>
        <v>-312</v>
      </c>
      <c r="AF22">
        <f>(State_ContributionTestResults!AH22-State_ContributionTestResults!AH$2)*-1</f>
        <v>-313</v>
      </c>
    </row>
    <row r="23" spans="1:32" x14ac:dyDescent="0.35">
      <c r="A23" t="str">
        <f>State_ContributionTestResults!B23</f>
        <v>DisabledPolicyGroup=Reduction in Industry Product Demand</v>
      </c>
      <c r="B23">
        <f>(State_ContributionTestResults!D23-State_ContributionTestResults!D$2)*-1</f>
        <v>0</v>
      </c>
      <c r="C23">
        <f>(State_ContributionTestResults!E23-State_ContributionTestResults!E$2)*-1</f>
        <v>-9</v>
      </c>
      <c r="D23">
        <f>(State_ContributionTestResults!F23-State_ContributionTestResults!F$2)*-1</f>
        <v>-20</v>
      </c>
      <c r="E23">
        <f>(State_ContributionTestResults!G23-State_ContributionTestResults!G$2)*-1</f>
        <v>-29</v>
      </c>
      <c r="F23">
        <f>(State_ContributionTestResults!H23-State_ContributionTestResults!H$2)*-1</f>
        <v>-43</v>
      </c>
      <c r="G23">
        <f>(State_ContributionTestResults!I23-State_ContributionTestResults!I$2)*-1</f>
        <v>-51</v>
      </c>
      <c r="H23">
        <f>(State_ContributionTestResults!J23-State_ContributionTestResults!J$2)*-1</f>
        <v>-63</v>
      </c>
      <c r="I23">
        <f>(State_ContributionTestResults!K23-State_ContributionTestResults!K$2)*-1</f>
        <v>-64</v>
      </c>
      <c r="J23">
        <f>(State_ContributionTestResults!L23-State_ContributionTestResults!L$2)*-1</f>
        <v>-81</v>
      </c>
      <c r="K23">
        <f>(State_ContributionTestResults!M23-State_ContributionTestResults!M$2)*-1</f>
        <v>-75</v>
      </c>
      <c r="L23">
        <f>(State_ContributionTestResults!N23-State_ContributionTestResults!N$2)*-1</f>
        <v>-105</v>
      </c>
      <c r="M23">
        <f>(State_ContributionTestResults!O23-State_ContributionTestResults!O$2)*-1</f>
        <v>-79</v>
      </c>
      <c r="N23">
        <f>(State_ContributionTestResults!P23-State_ContributionTestResults!P$2)*-1</f>
        <v>-102</v>
      </c>
      <c r="O23">
        <f>(State_ContributionTestResults!Q23-State_ContributionTestResults!Q$2)*-1</f>
        <v>-106</v>
      </c>
      <c r="P23">
        <f>(State_ContributionTestResults!R23-State_ContributionTestResults!R$2)*-1</f>
        <v>-96</v>
      </c>
      <c r="Q23">
        <f>(State_ContributionTestResults!S23-State_ContributionTestResults!S$2)*-1</f>
        <v>-117</v>
      </c>
      <c r="R23">
        <f>(State_ContributionTestResults!T23-State_ContributionTestResults!T$2)*-1</f>
        <v>-128</v>
      </c>
      <c r="S23">
        <f>(State_ContributionTestResults!U23-State_ContributionTestResults!U$2)*-1</f>
        <v>-128</v>
      </c>
      <c r="T23">
        <f>(State_ContributionTestResults!V23-State_ContributionTestResults!V$2)*-1</f>
        <v>-137</v>
      </c>
      <c r="U23">
        <f>(State_ContributionTestResults!W23-State_ContributionTestResults!W$2)*-1</f>
        <v>-133</v>
      </c>
      <c r="V23">
        <f>(State_ContributionTestResults!X23-State_ContributionTestResults!X$2)*-1</f>
        <v>-145</v>
      </c>
      <c r="W23">
        <f>(State_ContributionTestResults!Y23-State_ContributionTestResults!Y$2)*-1</f>
        <v>-156</v>
      </c>
      <c r="X23">
        <f>(State_ContributionTestResults!Z23-State_ContributionTestResults!Z$2)*-1</f>
        <v>-155</v>
      </c>
      <c r="Y23">
        <f>(State_ContributionTestResults!AA23-State_ContributionTestResults!AA$2)*-1</f>
        <v>-155</v>
      </c>
      <c r="Z23">
        <f>(State_ContributionTestResults!AB23-State_ContributionTestResults!AB$2)*-1</f>
        <v>-158</v>
      </c>
      <c r="AA23">
        <f>(State_ContributionTestResults!AC23-State_ContributionTestResults!AC$2)*-1</f>
        <v>-167</v>
      </c>
      <c r="AB23">
        <f>(State_ContributionTestResults!AD23-State_ContributionTestResults!AD$2)*-1</f>
        <v>-165</v>
      </c>
      <c r="AC23">
        <f>(State_ContributionTestResults!AE23-State_ContributionTestResults!AE$2)*-1</f>
        <v>-174</v>
      </c>
      <c r="AD23">
        <f>(State_ContributionTestResults!AF23-State_ContributionTestResults!AF$2)*-1</f>
        <v>-181</v>
      </c>
      <c r="AE23">
        <f>(State_ContributionTestResults!AG23-State_ContributionTestResults!AG$2)*-1</f>
        <v>-183</v>
      </c>
      <c r="AF23">
        <f>(State_ContributionTestResults!AH23-State_ContributionTestResults!AH$2)*-1</f>
        <v>-177</v>
      </c>
    </row>
    <row r="24" spans="1:32" x14ac:dyDescent="0.35">
      <c r="A24" t="str">
        <f>State_ContributionTestResults!B24</f>
        <v>DisabledPolicyGroup=Fuel Economy Standards</v>
      </c>
      <c r="B24">
        <f>(State_ContributionTestResults!D24-State_ContributionTestResults!D$2)*-1</f>
        <v>0</v>
      </c>
      <c r="C24">
        <f>(State_ContributionTestResults!E24-State_ContributionTestResults!E$2)*-1</f>
        <v>0</v>
      </c>
      <c r="D24">
        <f>(State_ContributionTestResults!F24-State_ContributionTestResults!F$2)*-1</f>
        <v>0</v>
      </c>
      <c r="E24">
        <f>(State_ContributionTestResults!G24-State_ContributionTestResults!G$2)*-1</f>
        <v>0</v>
      </c>
      <c r="F24">
        <f>(State_ContributionTestResults!H24-State_ContributionTestResults!H$2)*-1</f>
        <v>-3</v>
      </c>
      <c r="G24">
        <f>(State_ContributionTestResults!I24-State_ContributionTestResults!I$2)*-1</f>
        <v>0</v>
      </c>
      <c r="H24">
        <f>(State_ContributionTestResults!J24-State_ContributionTestResults!J$2)*-1</f>
        <v>-19</v>
      </c>
      <c r="I24">
        <f>(State_ContributionTestResults!K24-State_ContributionTestResults!K$2)*-1</f>
        <v>-41</v>
      </c>
      <c r="J24">
        <f>(State_ContributionTestResults!L24-State_ContributionTestResults!L$2)*-1</f>
        <v>-35</v>
      </c>
      <c r="K24">
        <f>(State_ContributionTestResults!M24-State_ContributionTestResults!M$2)*-1</f>
        <v>-12</v>
      </c>
      <c r="L24">
        <f>(State_ContributionTestResults!N24-State_ContributionTestResults!N$2)*-1</f>
        <v>-14</v>
      </c>
      <c r="M24">
        <f>(State_ContributionTestResults!O24-State_ContributionTestResults!O$2)*-1</f>
        <v>34</v>
      </c>
      <c r="N24">
        <f>(State_ContributionTestResults!P24-State_ContributionTestResults!P$2)*-1</f>
        <v>44</v>
      </c>
      <c r="O24">
        <f>(State_ContributionTestResults!Q24-State_ContributionTestResults!Q$2)*-1</f>
        <v>52</v>
      </c>
      <c r="P24">
        <f>(State_ContributionTestResults!R24-State_ContributionTestResults!R$2)*-1</f>
        <v>83</v>
      </c>
      <c r="Q24">
        <f>(State_ContributionTestResults!S24-State_ContributionTestResults!S$2)*-1</f>
        <v>82</v>
      </c>
      <c r="R24">
        <f>(State_ContributionTestResults!T24-State_ContributionTestResults!T$2)*-1</f>
        <v>66</v>
      </c>
      <c r="S24">
        <f>(State_ContributionTestResults!U24-State_ContributionTestResults!U$2)*-1</f>
        <v>42</v>
      </c>
      <c r="T24">
        <f>(State_ContributionTestResults!V24-State_ContributionTestResults!V$2)*-1</f>
        <v>9</v>
      </c>
      <c r="U24">
        <f>(State_ContributionTestResults!W24-State_ContributionTestResults!W$2)*-1</f>
        <v>-6</v>
      </c>
      <c r="V24">
        <f>(State_ContributionTestResults!X24-State_ContributionTestResults!X$2)*-1</f>
        <v>-23</v>
      </c>
      <c r="W24">
        <f>(State_ContributionTestResults!Y24-State_ContributionTestResults!Y$2)*-1</f>
        <v>-53</v>
      </c>
      <c r="X24">
        <f>(State_ContributionTestResults!Z24-State_ContributionTestResults!Z$2)*-1</f>
        <v>-55</v>
      </c>
      <c r="Y24">
        <f>(State_ContributionTestResults!AA24-State_ContributionTestResults!AA$2)*-1</f>
        <v>-83</v>
      </c>
      <c r="Z24">
        <f>(State_ContributionTestResults!AB24-State_ContributionTestResults!AB$2)*-1</f>
        <v>-84</v>
      </c>
      <c r="AA24">
        <f>(State_ContributionTestResults!AC24-State_ContributionTestResults!AC$2)*-1</f>
        <v>-80</v>
      </c>
      <c r="AB24">
        <f>(State_ContributionTestResults!AD24-State_ContributionTestResults!AD$2)*-1</f>
        <v>-97</v>
      </c>
      <c r="AC24">
        <f>(State_ContributionTestResults!AE24-State_ContributionTestResults!AE$2)*-1</f>
        <v>-102</v>
      </c>
      <c r="AD24">
        <f>(State_ContributionTestResults!AF24-State_ContributionTestResults!AF$2)*-1</f>
        <v>-117</v>
      </c>
      <c r="AE24">
        <f>(State_ContributionTestResults!AG24-State_ContributionTestResults!AG$2)*-1</f>
        <v>-116</v>
      </c>
      <c r="AF24">
        <f>(State_ContributionTestResults!AH24-State_ContributionTestResults!AH$2)*-1</f>
        <v>-125</v>
      </c>
    </row>
    <row r="25" spans="1:32" x14ac:dyDescent="0.35">
      <c r="A25" t="str">
        <f>State_ContributionTestResults!B25</f>
        <v>DisabledPolicyGroup=Industrial Energy Efficiency Standards</v>
      </c>
      <c r="B25">
        <f>(State_ContributionTestResults!D25-State_ContributionTestResults!D$2)*-1</f>
        <v>0</v>
      </c>
      <c r="C25">
        <f>(State_ContributionTestResults!E25-State_ContributionTestResults!E$2)*-1</f>
        <v>-53</v>
      </c>
      <c r="D25">
        <f>(State_ContributionTestResults!F25-State_ContributionTestResults!F$2)*-1</f>
        <v>-182</v>
      </c>
      <c r="E25">
        <f>(State_ContributionTestResults!G25-State_ContributionTestResults!G$2)*-1</f>
        <v>-316</v>
      </c>
      <c r="F25">
        <f>(State_ContributionTestResults!H25-State_ContributionTestResults!H$2)*-1</f>
        <v>-474</v>
      </c>
      <c r="G25">
        <f>(State_ContributionTestResults!I25-State_ContributionTestResults!I$2)*-1</f>
        <v>-694</v>
      </c>
      <c r="H25">
        <f>(State_ContributionTestResults!J25-State_ContributionTestResults!J$2)*-1</f>
        <v>-908</v>
      </c>
      <c r="I25">
        <f>(State_ContributionTestResults!K25-State_ContributionTestResults!K$2)*-1</f>
        <v>-1103</v>
      </c>
      <c r="J25">
        <f>(State_ContributionTestResults!L25-State_ContributionTestResults!L$2)*-1</f>
        <v>-1315</v>
      </c>
      <c r="K25">
        <f>(State_ContributionTestResults!M25-State_ContributionTestResults!M$2)*-1</f>
        <v>-1538</v>
      </c>
      <c r="L25">
        <f>(State_ContributionTestResults!N25-State_ContributionTestResults!N$2)*-1</f>
        <v>-1837</v>
      </c>
      <c r="M25">
        <f>(State_ContributionTestResults!O25-State_ContributionTestResults!O$2)*-1</f>
        <v>-2093</v>
      </c>
      <c r="N25">
        <f>(State_ContributionTestResults!P25-State_ContributionTestResults!P$2)*-1</f>
        <v>-2261</v>
      </c>
      <c r="O25">
        <f>(State_ContributionTestResults!Q25-State_ContributionTestResults!Q$2)*-1</f>
        <v>-2653</v>
      </c>
      <c r="P25">
        <f>(State_ContributionTestResults!R25-State_ContributionTestResults!R$2)*-1</f>
        <v>-2957</v>
      </c>
      <c r="Q25">
        <f>(State_ContributionTestResults!S25-State_ContributionTestResults!S$2)*-1</f>
        <v>-3169</v>
      </c>
      <c r="R25">
        <f>(State_ContributionTestResults!T25-State_ContributionTestResults!T$2)*-1</f>
        <v>-3365</v>
      </c>
      <c r="S25">
        <f>(State_ContributionTestResults!U25-State_ContributionTestResults!U$2)*-1</f>
        <v>-3696</v>
      </c>
      <c r="T25">
        <f>(State_ContributionTestResults!V25-State_ContributionTestResults!V$2)*-1</f>
        <v>-4021</v>
      </c>
      <c r="U25">
        <f>(State_ContributionTestResults!W25-State_ContributionTestResults!W$2)*-1</f>
        <v>-4363</v>
      </c>
      <c r="V25">
        <f>(State_ContributionTestResults!X25-State_ContributionTestResults!X$2)*-1</f>
        <v>-4692</v>
      </c>
      <c r="W25">
        <f>(State_ContributionTestResults!Y25-State_ContributionTestResults!Y$2)*-1</f>
        <v>-5049</v>
      </c>
      <c r="X25">
        <f>(State_ContributionTestResults!Z25-State_ContributionTestResults!Z$2)*-1</f>
        <v>-5422</v>
      </c>
      <c r="Y25">
        <f>(State_ContributionTestResults!AA25-State_ContributionTestResults!AA$2)*-1</f>
        <v>-5832</v>
      </c>
      <c r="Z25">
        <f>(State_ContributionTestResults!AB25-State_ContributionTestResults!AB$2)*-1</f>
        <v>-6206</v>
      </c>
      <c r="AA25">
        <f>(State_ContributionTestResults!AC25-State_ContributionTestResults!AC$2)*-1</f>
        <v>-6548</v>
      </c>
      <c r="AB25">
        <f>(State_ContributionTestResults!AD25-State_ContributionTestResults!AD$2)*-1</f>
        <v>-6938</v>
      </c>
      <c r="AC25">
        <f>(State_ContributionTestResults!AE25-State_ContributionTestResults!AE$2)*-1</f>
        <v>-7307</v>
      </c>
      <c r="AD25">
        <f>(State_ContributionTestResults!AF25-State_ContributionTestResults!AF$2)*-1</f>
        <v>-7679</v>
      </c>
      <c r="AE25">
        <f>(State_ContributionTestResults!AG25-State_ContributionTestResults!AG$2)*-1</f>
        <v>-8088</v>
      </c>
      <c r="AF25">
        <f>(State_ContributionTestResults!AH25-State_ContributionTestResults!AH$2)*-1</f>
        <v>-8517</v>
      </c>
    </row>
    <row r="26" spans="1:32" x14ac:dyDescent="0.35">
      <c r="A26" t="str">
        <f>State_ContributionTestResults!B26</f>
        <v>DisabledPolicyGroup=Building Codes and Appliance Standards</v>
      </c>
      <c r="B26">
        <f>(State_ContributionTestResults!D26-State_ContributionTestResults!D$2)*-1</f>
        <v>0</v>
      </c>
      <c r="C26">
        <f>(State_ContributionTestResults!E26-State_ContributionTestResults!E$2)*-1</f>
        <v>-157</v>
      </c>
      <c r="D26">
        <f>(State_ContributionTestResults!F26-State_ContributionTestResults!F$2)*-1</f>
        <v>-230</v>
      </c>
      <c r="E26">
        <f>(State_ContributionTestResults!G26-State_ContributionTestResults!G$2)*-1</f>
        <v>-339</v>
      </c>
      <c r="F26">
        <f>(State_ContributionTestResults!H26-State_ContributionTestResults!H$2)*-1</f>
        <v>-432</v>
      </c>
      <c r="G26">
        <f>(State_ContributionTestResults!I26-State_ContributionTestResults!I$2)*-1</f>
        <v>-526</v>
      </c>
      <c r="H26">
        <f>(State_ContributionTestResults!J26-State_ContributionTestResults!J$2)*-1</f>
        <v>-608</v>
      </c>
      <c r="I26">
        <f>(State_ContributionTestResults!K26-State_ContributionTestResults!K$2)*-1</f>
        <v>-700</v>
      </c>
      <c r="J26">
        <f>(State_ContributionTestResults!L26-State_ContributionTestResults!L$2)*-1</f>
        <v>-783</v>
      </c>
      <c r="K26">
        <f>(State_ContributionTestResults!M26-State_ContributionTestResults!M$2)*-1</f>
        <v>-849</v>
      </c>
      <c r="L26">
        <f>(State_ContributionTestResults!N26-State_ContributionTestResults!N$2)*-1</f>
        <v>-976</v>
      </c>
      <c r="M26">
        <f>(State_ContributionTestResults!O26-State_ContributionTestResults!O$2)*-1</f>
        <v>-1043</v>
      </c>
      <c r="N26">
        <f>(State_ContributionTestResults!P26-State_ContributionTestResults!P$2)*-1</f>
        <v>-1095</v>
      </c>
      <c r="O26">
        <f>(State_ContributionTestResults!Q26-State_ContributionTestResults!Q$2)*-1</f>
        <v>-1195</v>
      </c>
      <c r="P26">
        <f>(State_ContributionTestResults!R26-State_ContributionTestResults!R$2)*-1</f>
        <v>-1309</v>
      </c>
      <c r="Q26">
        <f>(State_ContributionTestResults!S26-State_ContributionTestResults!S$2)*-1</f>
        <v>-1336</v>
      </c>
      <c r="R26">
        <f>(State_ContributionTestResults!T26-State_ContributionTestResults!T$2)*-1</f>
        <v>-1344</v>
      </c>
      <c r="S26">
        <f>(State_ContributionTestResults!U26-State_ContributionTestResults!U$2)*-1</f>
        <v>-1394</v>
      </c>
      <c r="T26">
        <f>(State_ContributionTestResults!V26-State_ContributionTestResults!V$2)*-1</f>
        <v>-1448</v>
      </c>
      <c r="U26">
        <f>(State_ContributionTestResults!W26-State_ContributionTestResults!W$2)*-1</f>
        <v>-1483</v>
      </c>
      <c r="V26">
        <f>(State_ContributionTestResults!X26-State_ContributionTestResults!X$2)*-1</f>
        <v>-1550</v>
      </c>
      <c r="W26">
        <f>(State_ContributionTestResults!Y26-State_ContributionTestResults!Y$2)*-1</f>
        <v>-1612</v>
      </c>
      <c r="X26">
        <f>(State_ContributionTestResults!Z26-State_ContributionTestResults!Z$2)*-1</f>
        <v>-1661</v>
      </c>
      <c r="Y26">
        <f>(State_ContributionTestResults!AA26-State_ContributionTestResults!AA$2)*-1</f>
        <v>-1711</v>
      </c>
      <c r="Z26">
        <f>(State_ContributionTestResults!AB26-State_ContributionTestResults!AB$2)*-1</f>
        <v>-1762</v>
      </c>
      <c r="AA26">
        <f>(State_ContributionTestResults!AC26-State_ContributionTestResults!AC$2)*-1</f>
        <v>-1817</v>
      </c>
      <c r="AB26">
        <f>(State_ContributionTestResults!AD26-State_ContributionTestResults!AD$2)*-1</f>
        <v>-1873</v>
      </c>
      <c r="AC26">
        <f>(State_ContributionTestResults!AE26-State_ContributionTestResults!AE$2)*-1</f>
        <v>-1968</v>
      </c>
      <c r="AD26">
        <f>(State_ContributionTestResults!AF26-State_ContributionTestResults!AF$2)*-1</f>
        <v>-2039</v>
      </c>
      <c r="AE26">
        <f>(State_ContributionTestResults!AG26-State_ContributionTestResults!AG$2)*-1</f>
        <v>-2107</v>
      </c>
      <c r="AF26">
        <f>(State_ContributionTestResults!AH26-State_ContributionTestResults!AH$2)*-1</f>
        <v>-2173</v>
      </c>
    </row>
    <row r="27" spans="1:32" x14ac:dyDescent="0.35">
      <c r="A27" t="str">
        <f>State_ContributionTestResults!B27</f>
        <v>DisabledPolicyGroup=100% Clean Electricity Standard</v>
      </c>
      <c r="B27">
        <f>(State_ContributionTestResults!D27-State_ContributionTestResults!D$2)*-1</f>
        <v>0</v>
      </c>
      <c r="C27">
        <f>(State_ContributionTestResults!E27-State_ContributionTestResults!E$2)*-1</f>
        <v>3</v>
      </c>
      <c r="D27">
        <f>(State_ContributionTestResults!F27-State_ContributionTestResults!F$2)*-1</f>
        <v>0</v>
      </c>
      <c r="E27">
        <f>(State_ContributionTestResults!G27-State_ContributionTestResults!G$2)*-1</f>
        <v>3</v>
      </c>
      <c r="F27">
        <f>(State_ContributionTestResults!H27-State_ContributionTestResults!H$2)*-1</f>
        <v>1</v>
      </c>
      <c r="G27">
        <f>(State_ContributionTestResults!I27-State_ContributionTestResults!I$2)*-1</f>
        <v>-4</v>
      </c>
      <c r="H27">
        <f>(State_ContributionTestResults!J27-State_ContributionTestResults!J$2)*-1</f>
        <v>1</v>
      </c>
      <c r="I27">
        <f>(State_ContributionTestResults!K27-State_ContributionTestResults!K$2)*-1</f>
        <v>0</v>
      </c>
      <c r="J27">
        <f>(State_ContributionTestResults!L27-State_ContributionTestResults!L$2)*-1</f>
        <v>-2</v>
      </c>
      <c r="K27">
        <f>(State_ContributionTestResults!M27-State_ContributionTestResults!M$2)*-1</f>
        <v>1</v>
      </c>
      <c r="L27">
        <f>(State_ContributionTestResults!N27-State_ContributionTestResults!N$2)*-1</f>
        <v>0</v>
      </c>
      <c r="M27">
        <f>(State_ContributionTestResults!O27-State_ContributionTestResults!O$2)*-1</f>
        <v>0</v>
      </c>
      <c r="N27">
        <f>(State_ContributionTestResults!P27-State_ContributionTestResults!P$2)*-1</f>
        <v>149</v>
      </c>
      <c r="O27">
        <f>(State_ContributionTestResults!Q27-State_ContributionTestResults!Q$2)*-1</f>
        <v>505</v>
      </c>
      <c r="P27">
        <f>(State_ContributionTestResults!R27-State_ContributionTestResults!R$2)*-1</f>
        <v>313</v>
      </c>
      <c r="Q27">
        <f>(State_ContributionTestResults!S27-State_ContributionTestResults!S$2)*-1</f>
        <v>444</v>
      </c>
      <c r="R27">
        <f>(State_ContributionTestResults!T27-State_ContributionTestResults!T$2)*-1</f>
        <v>357</v>
      </c>
      <c r="S27">
        <f>(State_ContributionTestResults!U27-State_ContributionTestResults!U$2)*-1</f>
        <v>813</v>
      </c>
      <c r="T27">
        <f>(State_ContributionTestResults!V27-State_ContributionTestResults!V$2)*-1</f>
        <v>527</v>
      </c>
      <c r="U27">
        <f>(State_ContributionTestResults!W27-State_ContributionTestResults!W$2)*-1</f>
        <v>144</v>
      </c>
      <c r="V27">
        <f>(State_ContributionTestResults!X27-State_ContributionTestResults!X$2)*-1</f>
        <v>-194</v>
      </c>
      <c r="W27">
        <f>(State_ContributionTestResults!Y27-State_ContributionTestResults!Y$2)*-1</f>
        <v>-372</v>
      </c>
      <c r="X27">
        <f>(State_ContributionTestResults!Z27-State_ContributionTestResults!Z$2)*-1</f>
        <v>-474</v>
      </c>
      <c r="Y27">
        <f>(State_ContributionTestResults!AA27-State_ContributionTestResults!AA$2)*-1</f>
        <v>-622</v>
      </c>
      <c r="Z27">
        <f>(State_ContributionTestResults!AB27-State_ContributionTestResults!AB$2)*-1</f>
        <v>-732</v>
      </c>
      <c r="AA27">
        <f>(State_ContributionTestResults!AC27-State_ContributionTestResults!AC$2)*-1</f>
        <v>-824</v>
      </c>
      <c r="AB27">
        <f>(State_ContributionTestResults!AD27-State_ContributionTestResults!AD$2)*-1</f>
        <v>-1006</v>
      </c>
      <c r="AC27">
        <f>(State_ContributionTestResults!AE27-State_ContributionTestResults!AE$2)*-1</f>
        <v>-1199</v>
      </c>
      <c r="AD27">
        <f>(State_ContributionTestResults!AF27-State_ContributionTestResults!AF$2)*-1</f>
        <v>-1255</v>
      </c>
      <c r="AE27">
        <f>(State_ContributionTestResults!AG27-State_ContributionTestResults!AG$2)*-1</f>
        <v>-1249</v>
      </c>
      <c r="AF27">
        <f>(State_ContributionTestResults!AH27-State_ContributionTestResults!AH$2)*-1</f>
        <v>-1212</v>
      </c>
    </row>
    <row r="28" spans="1:32" x14ac:dyDescent="0.35">
      <c r="A28" t="str">
        <f>State_ContributionTestResults!B28</f>
        <v>DisabledPolicyGroup=Building Retrofitting</v>
      </c>
      <c r="B28">
        <f>(State_ContributionTestResults!D28-State_ContributionTestResults!D$2)*-1</f>
        <v>0</v>
      </c>
      <c r="C28">
        <f>(State_ContributionTestResults!E28-State_ContributionTestResults!E$2)*-1</f>
        <v>90</v>
      </c>
      <c r="D28">
        <f>(State_ContributionTestResults!F28-State_ContributionTestResults!F$2)*-1</f>
        <v>90</v>
      </c>
      <c r="E28">
        <f>(State_ContributionTestResults!G28-State_ContributionTestResults!G$2)*-1</f>
        <v>77</v>
      </c>
      <c r="F28">
        <f>(State_ContributionTestResults!H28-State_ContributionTestResults!H$2)*-1</f>
        <v>74</v>
      </c>
      <c r="G28">
        <f>(State_ContributionTestResults!I28-State_ContributionTestResults!I$2)*-1</f>
        <v>40</v>
      </c>
      <c r="H28">
        <f>(State_ContributionTestResults!J28-State_ContributionTestResults!J$2)*-1</f>
        <v>52</v>
      </c>
      <c r="I28">
        <f>(State_ContributionTestResults!K28-State_ContributionTestResults!K$2)*-1</f>
        <v>10</v>
      </c>
      <c r="J28">
        <f>(State_ContributionTestResults!L28-State_ContributionTestResults!L$2)*-1</f>
        <v>9</v>
      </c>
      <c r="K28">
        <f>(State_ContributionTestResults!M28-State_ContributionTestResults!M$2)*-1</f>
        <v>9</v>
      </c>
      <c r="L28">
        <f>(State_ContributionTestResults!N28-State_ContributionTestResults!N$2)*-1</f>
        <v>-36</v>
      </c>
      <c r="M28">
        <f>(State_ContributionTestResults!O28-State_ContributionTestResults!O$2)*-1</f>
        <v>5</v>
      </c>
      <c r="N28">
        <f>(State_ContributionTestResults!P28-State_ContributionTestResults!P$2)*-1</f>
        <v>-22</v>
      </c>
      <c r="O28">
        <f>(State_ContributionTestResults!Q28-State_ContributionTestResults!Q$2)*-1</f>
        <v>-28</v>
      </c>
      <c r="P28">
        <f>(State_ContributionTestResults!R28-State_ContributionTestResults!R$2)*-1</f>
        <v>-30</v>
      </c>
      <c r="Q28">
        <f>(State_ContributionTestResults!S28-State_ContributionTestResults!S$2)*-1</f>
        <v>-30</v>
      </c>
      <c r="R28">
        <f>(State_ContributionTestResults!T28-State_ContributionTestResults!T$2)*-1</f>
        <v>-33</v>
      </c>
      <c r="S28">
        <f>(State_ContributionTestResults!U28-State_ContributionTestResults!U$2)*-1</f>
        <v>-38</v>
      </c>
      <c r="T28">
        <f>(State_ContributionTestResults!V28-State_ContributionTestResults!V$2)*-1</f>
        <v>-54</v>
      </c>
      <c r="U28">
        <f>(State_ContributionTestResults!W28-State_ContributionTestResults!W$2)*-1</f>
        <v>-42</v>
      </c>
      <c r="V28">
        <f>(State_ContributionTestResults!X28-State_ContributionTestResults!X$2)*-1</f>
        <v>-53</v>
      </c>
      <c r="W28">
        <f>(State_ContributionTestResults!Y28-State_ContributionTestResults!Y$2)*-1</f>
        <v>-62</v>
      </c>
      <c r="X28">
        <f>(State_ContributionTestResults!Z28-State_ContributionTestResults!Z$2)*-1</f>
        <v>-56</v>
      </c>
      <c r="Y28">
        <f>(State_ContributionTestResults!AA28-State_ContributionTestResults!AA$2)*-1</f>
        <v>-70</v>
      </c>
      <c r="Z28">
        <f>(State_ContributionTestResults!AB28-State_ContributionTestResults!AB$2)*-1</f>
        <v>-60</v>
      </c>
      <c r="AA28">
        <f>(State_ContributionTestResults!AC28-State_ContributionTestResults!AC$2)*-1</f>
        <v>-46</v>
      </c>
      <c r="AB28">
        <f>(State_ContributionTestResults!AD28-State_ContributionTestResults!AD$2)*-1</f>
        <v>-26</v>
      </c>
      <c r="AC28">
        <f>(State_ContributionTestResults!AE28-State_ContributionTestResults!AE$2)*-1</f>
        <v>-22</v>
      </c>
      <c r="AD28">
        <f>(State_ContributionTestResults!AF28-State_ContributionTestResults!AF$2)*-1</f>
        <v>-20</v>
      </c>
      <c r="AE28">
        <f>(State_ContributionTestResults!AG28-State_ContributionTestResults!AG$2)*-1</f>
        <v>-14</v>
      </c>
      <c r="AF28">
        <f>(State_ContributionTestResults!AH28-State_ContributionTestResults!AH$2)*-1</f>
        <v>-13</v>
      </c>
    </row>
    <row r="29" spans="1:32" x14ac:dyDescent="0.35">
      <c r="A29" t="str">
        <f>State_ContributionTestResults!B29</f>
        <v>DisabledPolicyGroup=Subsidy for Elec Production - Nuclear</v>
      </c>
      <c r="B29">
        <f>(State_ContributionTestResults!D29-State_ContributionTestResults!D$2)*-1</f>
        <v>0</v>
      </c>
      <c r="C29">
        <f>(State_ContributionTestResults!E29-State_ContributionTestResults!E$2)*-1</f>
        <v>-9</v>
      </c>
      <c r="D29">
        <f>(State_ContributionTestResults!F29-State_ContributionTestResults!F$2)*-1</f>
        <v>8</v>
      </c>
      <c r="E29">
        <f>(State_ContributionTestResults!G29-State_ContributionTestResults!G$2)*-1</f>
        <v>-11</v>
      </c>
      <c r="F29">
        <f>(State_ContributionTestResults!H29-State_ContributionTestResults!H$2)*-1</f>
        <v>-3</v>
      </c>
      <c r="G29">
        <f>(State_ContributionTestResults!I29-State_ContributionTestResults!I$2)*-1</f>
        <v>-3</v>
      </c>
      <c r="H29">
        <f>(State_ContributionTestResults!J29-State_ContributionTestResults!J$2)*-1</f>
        <v>2</v>
      </c>
      <c r="I29">
        <f>(State_ContributionTestResults!K29-State_ContributionTestResults!K$2)*-1</f>
        <v>-1</v>
      </c>
      <c r="J29">
        <f>(State_ContributionTestResults!L29-State_ContributionTestResults!L$2)*-1</f>
        <v>1</v>
      </c>
      <c r="K29">
        <f>(State_ContributionTestResults!M29-State_ContributionTestResults!M$2)*-1</f>
        <v>3</v>
      </c>
      <c r="L29">
        <f>(State_ContributionTestResults!N29-State_ContributionTestResults!N$2)*-1</f>
        <v>8</v>
      </c>
      <c r="M29">
        <f>(State_ContributionTestResults!O29-State_ContributionTestResults!O$2)*-1</f>
        <v>6</v>
      </c>
      <c r="N29">
        <f>(State_ContributionTestResults!P29-State_ContributionTestResults!P$2)*-1</f>
        <v>10</v>
      </c>
      <c r="O29">
        <f>(State_ContributionTestResults!Q29-State_ContributionTestResults!Q$2)*-1</f>
        <v>7</v>
      </c>
      <c r="P29">
        <f>(State_ContributionTestResults!R29-State_ContributionTestResults!R$2)*-1</f>
        <v>1</v>
      </c>
      <c r="Q29">
        <f>(State_ContributionTestResults!S29-State_ContributionTestResults!S$2)*-1</f>
        <v>6</v>
      </c>
      <c r="R29">
        <f>(State_ContributionTestResults!T29-State_ContributionTestResults!T$2)*-1</f>
        <v>1</v>
      </c>
      <c r="S29">
        <f>(State_ContributionTestResults!U29-State_ContributionTestResults!U$2)*-1</f>
        <v>-3</v>
      </c>
      <c r="T29">
        <f>(State_ContributionTestResults!V29-State_ContributionTestResults!V$2)*-1</f>
        <v>-2</v>
      </c>
      <c r="U29">
        <f>(State_ContributionTestResults!W29-State_ContributionTestResults!W$2)*-1</f>
        <v>0</v>
      </c>
      <c r="V29">
        <f>(State_ContributionTestResults!X29-State_ContributionTestResults!X$2)*-1</f>
        <v>-1</v>
      </c>
      <c r="W29">
        <f>(State_ContributionTestResults!Y29-State_ContributionTestResults!Y$2)*-1</f>
        <v>0</v>
      </c>
      <c r="X29">
        <f>(State_ContributionTestResults!Z29-State_ContributionTestResults!Z$2)*-1</f>
        <v>0</v>
      </c>
      <c r="Y29">
        <f>(State_ContributionTestResults!AA29-State_ContributionTestResults!AA$2)*-1</f>
        <v>0</v>
      </c>
      <c r="Z29">
        <f>(State_ContributionTestResults!AB29-State_ContributionTestResults!AB$2)*-1</f>
        <v>2</v>
      </c>
      <c r="AA29">
        <f>(State_ContributionTestResults!AC29-State_ContributionTestResults!AC$2)*-1</f>
        <v>1</v>
      </c>
      <c r="AB29">
        <f>(State_ContributionTestResults!AD29-State_ContributionTestResults!AD$2)*-1</f>
        <v>0</v>
      </c>
      <c r="AC29">
        <f>(State_ContributionTestResults!AE29-State_ContributionTestResults!AE$2)*-1</f>
        <v>3</v>
      </c>
      <c r="AD29">
        <f>(State_ContributionTestResults!AF29-State_ContributionTestResults!AF$2)*-1</f>
        <v>0</v>
      </c>
      <c r="AE29">
        <f>(State_ContributionTestResults!AG29-State_ContributionTestResults!AG$2)*-1</f>
        <v>-2</v>
      </c>
      <c r="AF29">
        <f>(State_ContributionTestResults!AH29-State_ContributionTestResults!AH$2)*-1</f>
        <v>3</v>
      </c>
    </row>
    <row r="30" spans="1:32" x14ac:dyDescent="0.35">
      <c r="A30" t="str">
        <f>State_ContributionTestResults!B30</f>
        <v>DisabledPolicyGroup=All</v>
      </c>
      <c r="B30">
        <f>(State_ContributionTestResults!D30-State_ContributionTestResults!D$2)*-1</f>
        <v>0</v>
      </c>
      <c r="C30">
        <f>(State_ContributionTestResults!E30-State_ContributionTestResults!E$2)*-1</f>
        <v>3238</v>
      </c>
      <c r="D30">
        <f>(State_ContributionTestResults!F30-State_ContributionTestResults!F$2)*-1</f>
        <v>8972</v>
      </c>
      <c r="E30">
        <f>(State_ContributionTestResults!G30-State_ContributionTestResults!G$2)*-1</f>
        <v>11216</v>
      </c>
      <c r="F30">
        <f>(State_ContributionTestResults!H30-State_ContributionTestResults!H$2)*-1</f>
        <v>13325</v>
      </c>
      <c r="G30">
        <f>(State_ContributionTestResults!I30-State_ContributionTestResults!I$2)*-1</f>
        <v>16116</v>
      </c>
      <c r="H30">
        <f>(State_ContributionTestResults!J30-State_ContributionTestResults!J$2)*-1</f>
        <v>18514</v>
      </c>
      <c r="I30">
        <f>(State_ContributionTestResults!K30-State_ContributionTestResults!K$2)*-1</f>
        <v>20426</v>
      </c>
      <c r="J30">
        <f>(State_ContributionTestResults!L30-State_ContributionTestResults!L$2)*-1</f>
        <v>22399</v>
      </c>
      <c r="K30">
        <f>(State_ContributionTestResults!M30-State_ContributionTestResults!M$2)*-1</f>
        <v>23962</v>
      </c>
      <c r="L30">
        <f>(State_ContributionTestResults!N30-State_ContributionTestResults!N$2)*-1</f>
        <v>25548</v>
      </c>
      <c r="M30">
        <f>(State_ContributionTestResults!O30-State_ContributionTestResults!O$2)*-1</f>
        <v>27392</v>
      </c>
      <c r="N30">
        <f>(State_ContributionTestResults!P30-State_ContributionTestResults!P$2)*-1</f>
        <v>28048</v>
      </c>
      <c r="O30">
        <f>(State_ContributionTestResults!Q30-State_ContributionTestResults!Q$2)*-1</f>
        <v>29917</v>
      </c>
      <c r="P30">
        <f>(State_ContributionTestResults!R30-State_ContributionTestResults!R$2)*-1</f>
        <v>31744</v>
      </c>
      <c r="Q30">
        <f>(State_ContributionTestResults!S30-State_ContributionTestResults!S$2)*-1</f>
        <v>32709</v>
      </c>
      <c r="R30">
        <f>(State_ContributionTestResults!T30-State_ContributionTestResults!T$2)*-1</f>
        <v>33539</v>
      </c>
      <c r="S30">
        <f>(State_ContributionTestResults!U30-State_ContributionTestResults!U$2)*-1</f>
        <v>35157</v>
      </c>
      <c r="T30">
        <f>(State_ContributionTestResults!V30-State_ContributionTestResults!V$2)*-1</f>
        <v>36129</v>
      </c>
      <c r="U30">
        <f>(State_ContributionTestResults!W30-State_ContributionTestResults!W$2)*-1</f>
        <v>37064</v>
      </c>
      <c r="V30">
        <f>(State_ContributionTestResults!X30-State_ContributionTestResults!X$2)*-1</f>
        <v>37986</v>
      </c>
      <c r="W30">
        <f>(State_ContributionTestResults!Y30-State_ContributionTestResults!Y$2)*-1</f>
        <v>38874</v>
      </c>
      <c r="X30">
        <f>(State_ContributionTestResults!Z30-State_ContributionTestResults!Z$2)*-1</f>
        <v>39954</v>
      </c>
      <c r="Y30">
        <f>(State_ContributionTestResults!AA30-State_ContributionTestResults!AA$2)*-1</f>
        <v>41026</v>
      </c>
      <c r="Z30">
        <f>(State_ContributionTestResults!AB30-State_ContributionTestResults!AB$2)*-1</f>
        <v>41862</v>
      </c>
      <c r="AA30">
        <f>(State_ContributionTestResults!AC30-State_ContributionTestResults!AC$2)*-1</f>
        <v>42491</v>
      </c>
      <c r="AB30">
        <f>(State_ContributionTestResults!AD30-State_ContributionTestResults!AD$2)*-1</f>
        <v>43392</v>
      </c>
      <c r="AC30">
        <f>(State_ContributionTestResults!AE30-State_ContributionTestResults!AE$2)*-1</f>
        <v>43923</v>
      </c>
      <c r="AD30">
        <f>(State_ContributionTestResults!AF30-State_ContributionTestResults!AF$2)*-1</f>
        <v>44946</v>
      </c>
      <c r="AE30">
        <f>(State_ContributionTestResults!AG30-State_ContributionTestResults!AG$2)*-1</f>
        <v>46089</v>
      </c>
      <c r="AF30">
        <f>(State_ContributionTestResults!AH30-State_ContributionTestResults!AH$2)*-1</f>
        <v>47167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2F81-BD01-4467-BB2A-631D904D7594}">
  <dimension ref="A1:C338"/>
  <sheetViews>
    <sheetView zoomScale="80" zoomScaleNormal="80" workbookViewId="0"/>
  </sheetViews>
  <sheetFormatPr defaultRowHeight="14.5" x14ac:dyDescent="0.35"/>
  <cols>
    <col min="1" max="1" width="89.453125" customWidth="1"/>
    <col min="2" max="2" width="50.453125" customWidth="1"/>
    <col min="3" max="3" width="4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t="s">
        <v>4</v>
      </c>
      <c r="B2" t="s">
        <v>191</v>
      </c>
      <c r="C2" t="s">
        <v>167</v>
      </c>
    </row>
    <row r="3" spans="1:3" x14ac:dyDescent="0.35">
      <c r="A3" t="s">
        <v>5</v>
      </c>
      <c r="B3" t="s">
        <v>190</v>
      </c>
      <c r="C3" t="s">
        <v>167</v>
      </c>
    </row>
    <row r="4" spans="1:3" x14ac:dyDescent="0.35">
      <c r="A4" t="s">
        <v>7</v>
      </c>
      <c r="B4" t="s">
        <v>190</v>
      </c>
      <c r="C4" t="s">
        <v>167</v>
      </c>
    </row>
    <row r="5" spans="1:3" x14ac:dyDescent="0.35">
      <c r="A5" t="s">
        <v>8</v>
      </c>
      <c r="B5" t="s">
        <v>190</v>
      </c>
      <c r="C5" t="s">
        <v>167</v>
      </c>
    </row>
    <row r="6" spans="1:3" x14ac:dyDescent="0.35">
      <c r="A6" s="1" t="s">
        <v>6</v>
      </c>
      <c r="B6" t="s">
        <v>190</v>
      </c>
      <c r="C6" t="s">
        <v>167</v>
      </c>
    </row>
    <row r="7" spans="1:3" x14ac:dyDescent="0.35">
      <c r="A7" t="s">
        <v>9</v>
      </c>
      <c r="B7" t="s">
        <v>157</v>
      </c>
      <c r="C7" t="s">
        <v>156</v>
      </c>
    </row>
    <row r="8" spans="1:3" x14ac:dyDescent="0.35">
      <c r="A8" t="s">
        <v>10</v>
      </c>
      <c r="B8" t="s">
        <v>157</v>
      </c>
      <c r="C8" t="s">
        <v>156</v>
      </c>
    </row>
    <row r="9" spans="1:3" x14ac:dyDescent="0.35">
      <c r="A9" t="s">
        <v>16</v>
      </c>
      <c r="B9" t="s">
        <v>158</v>
      </c>
      <c r="C9" t="s">
        <v>156</v>
      </c>
    </row>
    <row r="10" spans="1:3" x14ac:dyDescent="0.35">
      <c r="A10" s="1" t="s">
        <v>14</v>
      </c>
      <c r="B10" t="s">
        <v>158</v>
      </c>
      <c r="C10" t="s">
        <v>156</v>
      </c>
    </row>
    <row r="11" spans="1:3" x14ac:dyDescent="0.35">
      <c r="A11" s="1" t="s">
        <v>15</v>
      </c>
      <c r="B11" t="s">
        <v>158</v>
      </c>
      <c r="C11" t="s">
        <v>156</v>
      </c>
    </row>
    <row r="12" spans="1:3" x14ac:dyDescent="0.35">
      <c r="A12" t="s">
        <v>17</v>
      </c>
      <c r="B12" t="s">
        <v>164</v>
      </c>
      <c r="C12" t="s">
        <v>156</v>
      </c>
    </row>
    <row r="13" spans="1:3" x14ac:dyDescent="0.35">
      <c r="A13" t="s">
        <v>18</v>
      </c>
      <c r="B13" t="s">
        <v>164</v>
      </c>
      <c r="C13" t="s">
        <v>156</v>
      </c>
    </row>
    <row r="14" spans="1:3" x14ac:dyDescent="0.35">
      <c r="A14" t="s">
        <v>19</v>
      </c>
      <c r="B14" t="s">
        <v>189</v>
      </c>
      <c r="C14" t="s">
        <v>180</v>
      </c>
    </row>
    <row r="15" spans="1:3" x14ac:dyDescent="0.35">
      <c r="A15" t="s">
        <v>20</v>
      </c>
      <c r="B15" t="s">
        <v>188</v>
      </c>
      <c r="C15" t="s">
        <v>165</v>
      </c>
    </row>
    <row r="16" spans="1:3" x14ac:dyDescent="0.35">
      <c r="A16" t="s">
        <v>21</v>
      </c>
      <c r="B16" t="s">
        <v>187</v>
      </c>
      <c r="C16" t="s">
        <v>177</v>
      </c>
    </row>
    <row r="17" spans="1:3" x14ac:dyDescent="0.35">
      <c r="A17" t="s">
        <v>22</v>
      </c>
      <c r="B17" t="s">
        <v>184</v>
      </c>
      <c r="C17" t="s">
        <v>173</v>
      </c>
    </row>
    <row r="18" spans="1:3" x14ac:dyDescent="0.35">
      <c r="A18" t="s">
        <v>186</v>
      </c>
      <c r="B18" t="s">
        <v>184</v>
      </c>
      <c r="C18" t="s">
        <v>173</v>
      </c>
    </row>
    <row r="19" spans="1:3" x14ac:dyDescent="0.35">
      <c r="A19" t="s">
        <v>185</v>
      </c>
      <c r="B19" t="s">
        <v>184</v>
      </c>
      <c r="C19" t="s">
        <v>173</v>
      </c>
    </row>
    <row r="20" spans="1:3" x14ac:dyDescent="0.35">
      <c r="A20" t="s">
        <v>23</v>
      </c>
      <c r="B20" t="s">
        <v>184</v>
      </c>
      <c r="C20" t="s">
        <v>173</v>
      </c>
    </row>
    <row r="21" spans="1:3" x14ac:dyDescent="0.35">
      <c r="A21" t="s">
        <v>24</v>
      </c>
      <c r="B21" t="s">
        <v>183</v>
      </c>
      <c r="C21" t="s">
        <v>182</v>
      </c>
    </row>
    <row r="22" spans="1:3" x14ac:dyDescent="0.35">
      <c r="A22" t="s">
        <v>25</v>
      </c>
      <c r="B22" t="s">
        <v>181</v>
      </c>
      <c r="C22" t="s">
        <v>180</v>
      </c>
    </row>
    <row r="23" spans="1:3" x14ac:dyDescent="0.35">
      <c r="A23" t="s">
        <v>26</v>
      </c>
      <c r="B23" t="s">
        <v>179</v>
      </c>
      <c r="C23" t="s">
        <v>165</v>
      </c>
    </row>
    <row r="24" spans="1:3" x14ac:dyDescent="0.35">
      <c r="A24" t="s">
        <v>27</v>
      </c>
      <c r="B24" t="s">
        <v>179</v>
      </c>
      <c r="C24" t="s">
        <v>165</v>
      </c>
    </row>
    <row r="25" spans="1:3" x14ac:dyDescent="0.35">
      <c r="A25" t="s">
        <v>28</v>
      </c>
      <c r="B25" t="s">
        <v>179</v>
      </c>
      <c r="C25" t="s">
        <v>165</v>
      </c>
    </row>
    <row r="26" spans="1:3" x14ac:dyDescent="0.35">
      <c r="A26" t="s">
        <v>29</v>
      </c>
      <c r="B26" t="s">
        <v>179</v>
      </c>
      <c r="C26" t="s">
        <v>165</v>
      </c>
    </row>
    <row r="27" spans="1:3" x14ac:dyDescent="0.35">
      <c r="A27" t="s">
        <v>30</v>
      </c>
      <c r="B27" t="s">
        <v>179</v>
      </c>
      <c r="C27" t="s">
        <v>165</v>
      </c>
    </row>
    <row r="28" spans="1:3" x14ac:dyDescent="0.35">
      <c r="A28" t="s">
        <v>31</v>
      </c>
      <c r="B28" t="s">
        <v>179</v>
      </c>
      <c r="C28" t="s">
        <v>165</v>
      </c>
    </row>
    <row r="29" spans="1:3" x14ac:dyDescent="0.35">
      <c r="A29" t="s">
        <v>32</v>
      </c>
      <c r="B29" t="s">
        <v>179</v>
      </c>
      <c r="C29" t="s">
        <v>165</v>
      </c>
    </row>
    <row r="30" spans="1:3" x14ac:dyDescent="0.35">
      <c r="A30" t="s">
        <v>33</v>
      </c>
      <c r="B30" t="s">
        <v>179</v>
      </c>
      <c r="C30" t="s">
        <v>165</v>
      </c>
    </row>
    <row r="31" spans="1:3" x14ac:dyDescent="0.35">
      <c r="A31" t="s">
        <v>34</v>
      </c>
      <c r="B31" t="s">
        <v>179</v>
      </c>
      <c r="C31" t="s">
        <v>165</v>
      </c>
    </row>
    <row r="32" spans="1:3" x14ac:dyDescent="0.35">
      <c r="A32" t="s">
        <v>35</v>
      </c>
      <c r="B32" t="s">
        <v>179</v>
      </c>
      <c r="C32" t="s">
        <v>165</v>
      </c>
    </row>
    <row r="33" spans="1:3" x14ac:dyDescent="0.35">
      <c r="A33" t="s">
        <v>36</v>
      </c>
      <c r="B33" t="s">
        <v>179</v>
      </c>
      <c r="C33" t="s">
        <v>165</v>
      </c>
    </row>
    <row r="34" spans="1:3" x14ac:dyDescent="0.35">
      <c r="A34" t="s">
        <v>37</v>
      </c>
      <c r="B34" t="s">
        <v>179</v>
      </c>
      <c r="C34" t="s">
        <v>165</v>
      </c>
    </row>
    <row r="35" spans="1:3" x14ac:dyDescent="0.35">
      <c r="A35" t="s">
        <v>38</v>
      </c>
      <c r="B35" t="s">
        <v>179</v>
      </c>
      <c r="C35" t="s">
        <v>165</v>
      </c>
    </row>
    <row r="36" spans="1:3" x14ac:dyDescent="0.35">
      <c r="A36" t="s">
        <v>39</v>
      </c>
      <c r="B36" t="s">
        <v>179</v>
      </c>
      <c r="C36" t="s">
        <v>165</v>
      </c>
    </row>
    <row r="37" spans="1:3" x14ac:dyDescent="0.35">
      <c r="A37" t="s">
        <v>40</v>
      </c>
      <c r="B37" t="s">
        <v>179</v>
      </c>
      <c r="C37" t="s">
        <v>165</v>
      </c>
    </row>
    <row r="38" spans="1:3" x14ac:dyDescent="0.35">
      <c r="A38" t="s">
        <v>41</v>
      </c>
      <c r="B38" t="s">
        <v>179</v>
      </c>
      <c r="C38" t="s">
        <v>165</v>
      </c>
    </row>
    <row r="39" spans="1:3" x14ac:dyDescent="0.35">
      <c r="A39" t="s">
        <v>42</v>
      </c>
      <c r="B39" t="s">
        <v>179</v>
      </c>
      <c r="C39" t="s">
        <v>165</v>
      </c>
    </row>
    <row r="40" spans="1:3" x14ac:dyDescent="0.35">
      <c r="A40" t="s">
        <v>43</v>
      </c>
      <c r="B40" t="s">
        <v>179</v>
      </c>
      <c r="C40" t="s">
        <v>165</v>
      </c>
    </row>
    <row r="41" spans="1:3" x14ac:dyDescent="0.35">
      <c r="A41" t="s">
        <v>44</v>
      </c>
      <c r="B41" t="s">
        <v>179</v>
      </c>
      <c r="C41" t="s">
        <v>165</v>
      </c>
    </row>
    <row r="42" spans="1:3" x14ac:dyDescent="0.35">
      <c r="A42" t="s">
        <v>45</v>
      </c>
      <c r="B42" t="s">
        <v>179</v>
      </c>
      <c r="C42" t="s">
        <v>165</v>
      </c>
    </row>
    <row r="43" spans="1:3" x14ac:dyDescent="0.35">
      <c r="A43" t="s">
        <v>46</v>
      </c>
      <c r="B43" t="s">
        <v>179</v>
      </c>
      <c r="C43" t="s">
        <v>165</v>
      </c>
    </row>
    <row r="44" spans="1:3" x14ac:dyDescent="0.35">
      <c r="A44" t="s">
        <v>47</v>
      </c>
      <c r="B44" t="s">
        <v>179</v>
      </c>
      <c r="C44" t="s">
        <v>165</v>
      </c>
    </row>
    <row r="45" spans="1:3" x14ac:dyDescent="0.35">
      <c r="A45" t="s">
        <v>48</v>
      </c>
      <c r="B45" t="s">
        <v>179</v>
      </c>
      <c r="C45" t="s">
        <v>165</v>
      </c>
    </row>
    <row r="46" spans="1:3" x14ac:dyDescent="0.35">
      <c r="A46" t="s">
        <v>49</v>
      </c>
      <c r="B46" t="s">
        <v>179</v>
      </c>
      <c r="C46" t="s">
        <v>165</v>
      </c>
    </row>
    <row r="47" spans="1:3" x14ac:dyDescent="0.35">
      <c r="A47" t="s">
        <v>50</v>
      </c>
      <c r="B47" t="s">
        <v>179</v>
      </c>
      <c r="C47" t="s">
        <v>165</v>
      </c>
    </row>
    <row r="48" spans="1:3" x14ac:dyDescent="0.35">
      <c r="A48" t="s">
        <v>51</v>
      </c>
      <c r="B48" t="s">
        <v>179</v>
      </c>
      <c r="C48" t="s">
        <v>165</v>
      </c>
    </row>
    <row r="49" spans="1:3" x14ac:dyDescent="0.35">
      <c r="A49" t="s">
        <v>52</v>
      </c>
      <c r="B49" t="s">
        <v>179</v>
      </c>
      <c r="C49" t="s">
        <v>165</v>
      </c>
    </row>
    <row r="50" spans="1:3" x14ac:dyDescent="0.35">
      <c r="A50" t="s">
        <v>53</v>
      </c>
      <c r="B50" t="s">
        <v>179</v>
      </c>
      <c r="C50" t="s">
        <v>165</v>
      </c>
    </row>
    <row r="51" spans="1:3" x14ac:dyDescent="0.35">
      <c r="A51" t="s">
        <v>54</v>
      </c>
      <c r="B51" t="s">
        <v>179</v>
      </c>
      <c r="C51" t="s">
        <v>165</v>
      </c>
    </row>
    <row r="52" spans="1:3" x14ac:dyDescent="0.35">
      <c r="A52" t="s">
        <v>55</v>
      </c>
      <c r="B52" t="s">
        <v>179</v>
      </c>
      <c r="C52" t="s">
        <v>165</v>
      </c>
    </row>
    <row r="53" spans="1:3" x14ac:dyDescent="0.35">
      <c r="A53" t="s">
        <v>56</v>
      </c>
      <c r="B53" t="s">
        <v>179</v>
      </c>
      <c r="C53" t="s">
        <v>165</v>
      </c>
    </row>
    <row r="54" spans="1:3" x14ac:dyDescent="0.35">
      <c r="A54" t="s">
        <v>57</v>
      </c>
      <c r="B54" t="s">
        <v>179</v>
      </c>
      <c r="C54" t="s">
        <v>165</v>
      </c>
    </row>
    <row r="55" spans="1:3" x14ac:dyDescent="0.35">
      <c r="A55" t="s">
        <v>58</v>
      </c>
      <c r="B55" t="s">
        <v>178</v>
      </c>
      <c r="C55" t="s">
        <v>177</v>
      </c>
    </row>
    <row r="56" spans="1:3" x14ac:dyDescent="0.35">
      <c r="A56" t="s">
        <v>59</v>
      </c>
      <c r="B56" t="s">
        <v>176</v>
      </c>
      <c r="C56" t="s">
        <v>173</v>
      </c>
    </row>
    <row r="57" spans="1:3" x14ac:dyDescent="0.35">
      <c r="A57" t="s">
        <v>60</v>
      </c>
      <c r="B57" t="s">
        <v>176</v>
      </c>
      <c r="C57" t="s">
        <v>173</v>
      </c>
    </row>
    <row r="58" spans="1:3" x14ac:dyDescent="0.35">
      <c r="A58" t="s">
        <v>61</v>
      </c>
      <c r="B58" t="s">
        <v>176</v>
      </c>
      <c r="C58" t="s">
        <v>173</v>
      </c>
    </row>
    <row r="59" spans="1:3" x14ac:dyDescent="0.35">
      <c r="A59" t="s">
        <v>62</v>
      </c>
      <c r="B59" t="s">
        <v>176</v>
      </c>
      <c r="C59" t="s">
        <v>173</v>
      </c>
    </row>
    <row r="60" spans="1:3" x14ac:dyDescent="0.35">
      <c r="A60" t="s">
        <v>63</v>
      </c>
      <c r="B60" t="s">
        <v>176</v>
      </c>
      <c r="C60" t="s">
        <v>173</v>
      </c>
    </row>
    <row r="61" spans="1:3" x14ac:dyDescent="0.35">
      <c r="A61" t="s">
        <v>64</v>
      </c>
      <c r="B61" t="s">
        <v>176</v>
      </c>
      <c r="C61" t="s">
        <v>173</v>
      </c>
    </row>
    <row r="62" spans="1:3" x14ac:dyDescent="0.35">
      <c r="A62" t="s">
        <v>65</v>
      </c>
      <c r="B62" t="s">
        <v>175</v>
      </c>
      <c r="C62" t="s">
        <v>160</v>
      </c>
    </row>
    <row r="63" spans="1:3" x14ac:dyDescent="0.35">
      <c r="A63" t="s">
        <v>66</v>
      </c>
      <c r="B63" t="s">
        <v>175</v>
      </c>
      <c r="C63" t="s">
        <v>160</v>
      </c>
    </row>
    <row r="64" spans="1:3" x14ac:dyDescent="0.35">
      <c r="A64" t="s">
        <v>67</v>
      </c>
      <c r="B64" t="s">
        <v>175</v>
      </c>
      <c r="C64" t="s">
        <v>160</v>
      </c>
    </row>
    <row r="65" spans="1:3" x14ac:dyDescent="0.35">
      <c r="A65" t="s">
        <v>68</v>
      </c>
      <c r="B65" t="s">
        <v>175</v>
      </c>
      <c r="C65" t="s">
        <v>160</v>
      </c>
    </row>
    <row r="66" spans="1:3" x14ac:dyDescent="0.35">
      <c r="A66" t="s">
        <v>69</v>
      </c>
      <c r="B66" t="s">
        <v>175</v>
      </c>
      <c r="C66" t="s">
        <v>160</v>
      </c>
    </row>
    <row r="67" spans="1:3" x14ac:dyDescent="0.35">
      <c r="A67" t="s">
        <v>70</v>
      </c>
      <c r="B67" t="s">
        <v>175</v>
      </c>
      <c r="C67" t="s">
        <v>160</v>
      </c>
    </row>
    <row r="68" spans="1:3" x14ac:dyDescent="0.35">
      <c r="A68" t="s">
        <v>71</v>
      </c>
      <c r="B68" t="s">
        <v>175</v>
      </c>
      <c r="C68" t="s">
        <v>160</v>
      </c>
    </row>
    <row r="69" spans="1:3" x14ac:dyDescent="0.35">
      <c r="A69" t="s">
        <v>72</v>
      </c>
      <c r="B69" t="s">
        <v>175</v>
      </c>
      <c r="C69" t="s">
        <v>160</v>
      </c>
    </row>
    <row r="70" spans="1:3" x14ac:dyDescent="0.35">
      <c r="A70" t="s">
        <v>73</v>
      </c>
      <c r="B70" t="s">
        <v>175</v>
      </c>
      <c r="C70" t="s">
        <v>160</v>
      </c>
    </row>
    <row r="71" spans="1:3" x14ac:dyDescent="0.35">
      <c r="A71" t="s">
        <v>74</v>
      </c>
      <c r="B71" t="s">
        <v>174</v>
      </c>
      <c r="C71" t="s">
        <v>173</v>
      </c>
    </row>
    <row r="72" spans="1:3" x14ac:dyDescent="0.35">
      <c r="A72" t="s">
        <v>75</v>
      </c>
      <c r="B72" t="s">
        <v>174</v>
      </c>
      <c r="C72" t="s">
        <v>173</v>
      </c>
    </row>
    <row r="73" spans="1:3" x14ac:dyDescent="0.35">
      <c r="A73" t="s">
        <v>76</v>
      </c>
      <c r="B73" t="s">
        <v>174</v>
      </c>
      <c r="C73" t="s">
        <v>173</v>
      </c>
    </row>
    <row r="74" spans="1:3" x14ac:dyDescent="0.35">
      <c r="A74" t="s">
        <v>77</v>
      </c>
      <c r="B74" t="s">
        <v>174</v>
      </c>
      <c r="C74" t="s">
        <v>173</v>
      </c>
    </row>
    <row r="75" spans="1:3" x14ac:dyDescent="0.35">
      <c r="A75" t="s">
        <v>78</v>
      </c>
      <c r="B75" t="s">
        <v>174</v>
      </c>
      <c r="C75" t="s">
        <v>173</v>
      </c>
    </row>
    <row r="76" spans="1:3" x14ac:dyDescent="0.35">
      <c r="A76" t="s">
        <v>79</v>
      </c>
      <c r="B76" t="s">
        <v>159</v>
      </c>
      <c r="C76" t="s">
        <v>156</v>
      </c>
    </row>
    <row r="77" spans="1:3" x14ac:dyDescent="0.35">
      <c r="A77" t="s">
        <v>80</v>
      </c>
      <c r="B77" t="s">
        <v>159</v>
      </c>
      <c r="C77" t="s">
        <v>156</v>
      </c>
    </row>
    <row r="78" spans="1:3" x14ac:dyDescent="0.35">
      <c r="A78" t="s">
        <v>81</v>
      </c>
      <c r="B78" t="s">
        <v>172</v>
      </c>
      <c r="C78" t="s">
        <v>167</v>
      </c>
    </row>
    <row r="79" spans="1:3" x14ac:dyDescent="0.35">
      <c r="A79" t="s">
        <v>82</v>
      </c>
      <c r="B79" t="s">
        <v>171</v>
      </c>
      <c r="C79" t="s">
        <v>167</v>
      </c>
    </row>
    <row r="80" spans="1:3" x14ac:dyDescent="0.35">
      <c r="A80" t="s">
        <v>83</v>
      </c>
      <c r="B80" t="s">
        <v>170</v>
      </c>
      <c r="C80" t="s">
        <v>165</v>
      </c>
    </row>
    <row r="81" spans="1:3" x14ac:dyDescent="0.35">
      <c r="A81" t="s">
        <v>84</v>
      </c>
      <c r="B81" t="s">
        <v>170</v>
      </c>
      <c r="C81" t="s">
        <v>165</v>
      </c>
    </row>
    <row r="82" spans="1:3" x14ac:dyDescent="0.35">
      <c r="A82" t="s">
        <v>85</v>
      </c>
      <c r="B82" t="s">
        <v>168</v>
      </c>
      <c r="C82" t="s">
        <v>167</v>
      </c>
    </row>
    <row r="83" spans="1:3" x14ac:dyDescent="0.35">
      <c r="A83" t="s">
        <v>86</v>
      </c>
      <c r="B83" t="s">
        <v>168</v>
      </c>
      <c r="C83" t="s">
        <v>167</v>
      </c>
    </row>
    <row r="84" spans="1:3" x14ac:dyDescent="0.35">
      <c r="A84" t="s">
        <v>87</v>
      </c>
      <c r="B84" t="s">
        <v>168</v>
      </c>
      <c r="C84" t="s">
        <v>167</v>
      </c>
    </row>
    <row r="85" spans="1:3" x14ac:dyDescent="0.35">
      <c r="A85" t="s">
        <v>88</v>
      </c>
      <c r="B85" t="s">
        <v>168</v>
      </c>
      <c r="C85" t="s">
        <v>167</v>
      </c>
    </row>
    <row r="86" spans="1:3" x14ac:dyDescent="0.35">
      <c r="A86" t="s">
        <v>169</v>
      </c>
      <c r="B86" t="s">
        <v>168</v>
      </c>
      <c r="C86" t="s">
        <v>167</v>
      </c>
    </row>
    <row r="87" spans="1:3" x14ac:dyDescent="0.35">
      <c r="A87" t="s">
        <v>89</v>
      </c>
      <c r="B87" t="s">
        <v>168</v>
      </c>
      <c r="C87" t="s">
        <v>167</v>
      </c>
    </row>
    <row r="88" spans="1:3" x14ac:dyDescent="0.35">
      <c r="A88" t="s">
        <v>90</v>
      </c>
      <c r="B88" t="s">
        <v>168</v>
      </c>
      <c r="C88" t="s">
        <v>167</v>
      </c>
    </row>
    <row r="89" spans="1:3" x14ac:dyDescent="0.35">
      <c r="A89" t="s">
        <v>91</v>
      </c>
      <c r="B89" t="s">
        <v>168</v>
      </c>
      <c r="C89" t="s">
        <v>167</v>
      </c>
    </row>
    <row r="90" spans="1:3" x14ac:dyDescent="0.35">
      <c r="A90" t="s">
        <v>92</v>
      </c>
      <c r="B90" t="s">
        <v>168</v>
      </c>
      <c r="C90" t="s">
        <v>167</v>
      </c>
    </row>
    <row r="91" spans="1:3" x14ac:dyDescent="0.35">
      <c r="A91" t="s">
        <v>93</v>
      </c>
      <c r="B91" t="s">
        <v>168</v>
      </c>
      <c r="C91" t="s">
        <v>167</v>
      </c>
    </row>
    <row r="92" spans="1:3" x14ac:dyDescent="0.35">
      <c r="A92" t="s">
        <v>94</v>
      </c>
      <c r="B92" t="s">
        <v>166</v>
      </c>
      <c r="C92" t="s">
        <v>165</v>
      </c>
    </row>
    <row r="93" spans="1:3" x14ac:dyDescent="0.35">
      <c r="A93" t="s">
        <v>95</v>
      </c>
      <c r="B93" t="s">
        <v>166</v>
      </c>
      <c r="C93" t="s">
        <v>165</v>
      </c>
    </row>
    <row r="94" spans="1:3" x14ac:dyDescent="0.35">
      <c r="A94" t="s">
        <v>96</v>
      </c>
      <c r="B94" t="s">
        <v>166</v>
      </c>
      <c r="C94" t="s">
        <v>165</v>
      </c>
    </row>
    <row r="95" spans="1:3" x14ac:dyDescent="0.35">
      <c r="A95" t="s">
        <v>97</v>
      </c>
      <c r="B95" t="s">
        <v>166</v>
      </c>
      <c r="C95" t="s">
        <v>165</v>
      </c>
    </row>
    <row r="96" spans="1:3" x14ac:dyDescent="0.35">
      <c r="A96" t="s">
        <v>98</v>
      </c>
      <c r="B96" t="s">
        <v>166</v>
      </c>
      <c r="C96" t="s">
        <v>165</v>
      </c>
    </row>
    <row r="97" spans="1:3" x14ac:dyDescent="0.35">
      <c r="A97" t="s">
        <v>99</v>
      </c>
      <c r="B97" t="s">
        <v>166</v>
      </c>
      <c r="C97" t="s">
        <v>165</v>
      </c>
    </row>
    <row r="98" spans="1:3" x14ac:dyDescent="0.35">
      <c r="A98" t="s">
        <v>100</v>
      </c>
      <c r="B98" t="s">
        <v>166</v>
      </c>
      <c r="C98" t="s">
        <v>165</v>
      </c>
    </row>
    <row r="99" spans="1:3" x14ac:dyDescent="0.35">
      <c r="A99" t="s">
        <v>101</v>
      </c>
      <c r="B99" t="s">
        <v>166</v>
      </c>
      <c r="C99" t="s">
        <v>165</v>
      </c>
    </row>
    <row r="100" spans="1:3" x14ac:dyDescent="0.35">
      <c r="A100" t="s">
        <v>102</v>
      </c>
      <c r="B100" t="s">
        <v>166</v>
      </c>
      <c r="C100" t="s">
        <v>165</v>
      </c>
    </row>
    <row r="101" spans="1:3" x14ac:dyDescent="0.35">
      <c r="A101" t="s">
        <v>103</v>
      </c>
      <c r="B101" t="s">
        <v>166</v>
      </c>
      <c r="C101" t="s">
        <v>165</v>
      </c>
    </row>
    <row r="102" spans="1:3" x14ac:dyDescent="0.35">
      <c r="A102" t="s">
        <v>104</v>
      </c>
      <c r="B102" t="s">
        <v>166</v>
      </c>
      <c r="C102" t="s">
        <v>165</v>
      </c>
    </row>
    <row r="103" spans="1:3" x14ac:dyDescent="0.35">
      <c r="A103" t="s">
        <v>105</v>
      </c>
      <c r="B103" t="s">
        <v>166</v>
      </c>
      <c r="C103" t="s">
        <v>165</v>
      </c>
    </row>
    <row r="104" spans="1:3" x14ac:dyDescent="0.35">
      <c r="A104" t="s">
        <v>106</v>
      </c>
      <c r="B104" t="s">
        <v>166</v>
      </c>
      <c r="C104" t="s">
        <v>165</v>
      </c>
    </row>
    <row r="105" spans="1:3" x14ac:dyDescent="0.35">
      <c r="A105" t="s">
        <v>107</v>
      </c>
      <c r="B105" t="s">
        <v>166</v>
      </c>
      <c r="C105" t="s">
        <v>165</v>
      </c>
    </row>
    <row r="106" spans="1:3" x14ac:dyDescent="0.35">
      <c r="A106" t="s">
        <v>108</v>
      </c>
      <c r="B106" t="s">
        <v>166</v>
      </c>
      <c r="C106" t="s">
        <v>165</v>
      </c>
    </row>
    <row r="107" spans="1:3" x14ac:dyDescent="0.35">
      <c r="A107" t="s">
        <v>109</v>
      </c>
      <c r="B107" t="s">
        <v>166</v>
      </c>
      <c r="C107" t="s">
        <v>165</v>
      </c>
    </row>
    <row r="108" spans="1:3" x14ac:dyDescent="0.35">
      <c r="A108" t="s">
        <v>110</v>
      </c>
      <c r="B108" t="s">
        <v>166</v>
      </c>
      <c r="C108" t="s">
        <v>165</v>
      </c>
    </row>
    <row r="109" spans="1:3" x14ac:dyDescent="0.35">
      <c r="A109" t="s">
        <v>111</v>
      </c>
      <c r="B109" t="s">
        <v>166</v>
      </c>
      <c r="C109" t="s">
        <v>165</v>
      </c>
    </row>
    <row r="110" spans="1:3" x14ac:dyDescent="0.35">
      <c r="A110" t="s">
        <v>112</v>
      </c>
      <c r="B110" t="s">
        <v>166</v>
      </c>
      <c r="C110" t="s">
        <v>165</v>
      </c>
    </row>
    <row r="111" spans="1:3" x14ac:dyDescent="0.35">
      <c r="A111" t="s">
        <v>113</v>
      </c>
      <c r="B111" t="s">
        <v>166</v>
      </c>
      <c r="C111" t="s">
        <v>165</v>
      </c>
    </row>
    <row r="112" spans="1:3" x14ac:dyDescent="0.35">
      <c r="A112" t="s">
        <v>114</v>
      </c>
      <c r="B112" t="s">
        <v>166</v>
      </c>
      <c r="C112" t="s">
        <v>165</v>
      </c>
    </row>
    <row r="113" spans="1:3" x14ac:dyDescent="0.35">
      <c r="A113" t="s">
        <v>115</v>
      </c>
      <c r="B113" t="s">
        <v>166</v>
      </c>
      <c r="C113" t="s">
        <v>165</v>
      </c>
    </row>
    <row r="114" spans="1:3" x14ac:dyDescent="0.35">
      <c r="A114" t="s">
        <v>116</v>
      </c>
      <c r="B114" t="s">
        <v>166</v>
      </c>
      <c r="C114" t="s">
        <v>165</v>
      </c>
    </row>
    <row r="115" spans="1:3" x14ac:dyDescent="0.35">
      <c r="A115" t="s">
        <v>117</v>
      </c>
      <c r="B115" t="s">
        <v>166</v>
      </c>
      <c r="C115" t="s">
        <v>165</v>
      </c>
    </row>
    <row r="116" spans="1:3" x14ac:dyDescent="0.35">
      <c r="A116" t="s">
        <v>118</v>
      </c>
      <c r="B116" t="s">
        <v>166</v>
      </c>
      <c r="C116" t="s">
        <v>165</v>
      </c>
    </row>
    <row r="117" spans="1:3" x14ac:dyDescent="0.35">
      <c r="A117" t="s">
        <v>119</v>
      </c>
      <c r="B117" t="s">
        <v>166</v>
      </c>
      <c r="C117" t="s">
        <v>165</v>
      </c>
    </row>
    <row r="118" spans="1:3" x14ac:dyDescent="0.35">
      <c r="A118" t="s">
        <v>120</v>
      </c>
      <c r="B118" t="s">
        <v>166</v>
      </c>
      <c r="C118" t="s">
        <v>165</v>
      </c>
    </row>
    <row r="119" spans="1:3" x14ac:dyDescent="0.35">
      <c r="A119" t="s">
        <v>121</v>
      </c>
      <c r="B119" t="s">
        <v>166</v>
      </c>
      <c r="C119" t="s">
        <v>165</v>
      </c>
    </row>
    <row r="120" spans="1:3" x14ac:dyDescent="0.35">
      <c r="A120" t="s">
        <v>122</v>
      </c>
      <c r="B120" t="s">
        <v>166</v>
      </c>
      <c r="C120" t="s">
        <v>165</v>
      </c>
    </row>
    <row r="121" spans="1:3" x14ac:dyDescent="0.35">
      <c r="A121" t="s">
        <v>123</v>
      </c>
      <c r="B121" t="s">
        <v>166</v>
      </c>
      <c r="C121" t="s">
        <v>165</v>
      </c>
    </row>
    <row r="122" spans="1:3" x14ac:dyDescent="0.35">
      <c r="A122" t="s">
        <v>124</v>
      </c>
      <c r="B122" t="s">
        <v>166</v>
      </c>
      <c r="C122" t="s">
        <v>165</v>
      </c>
    </row>
    <row r="123" spans="1:3" x14ac:dyDescent="0.35">
      <c r="A123" t="s">
        <v>125</v>
      </c>
      <c r="B123" t="s">
        <v>166</v>
      </c>
      <c r="C123" t="s">
        <v>165</v>
      </c>
    </row>
    <row r="124" spans="1:3" x14ac:dyDescent="0.35">
      <c r="A124" t="s">
        <v>126</v>
      </c>
      <c r="B124" t="s">
        <v>166</v>
      </c>
      <c r="C124" t="s">
        <v>165</v>
      </c>
    </row>
    <row r="125" spans="1:3" x14ac:dyDescent="0.35">
      <c r="A125" t="s">
        <v>127</v>
      </c>
      <c r="B125" t="s">
        <v>166</v>
      </c>
      <c r="C125" t="s">
        <v>165</v>
      </c>
    </row>
    <row r="126" spans="1:3" x14ac:dyDescent="0.35">
      <c r="A126" t="s">
        <v>128</v>
      </c>
      <c r="B126" t="s">
        <v>166</v>
      </c>
      <c r="C126" t="s">
        <v>165</v>
      </c>
    </row>
    <row r="127" spans="1:3" x14ac:dyDescent="0.35">
      <c r="A127" t="s">
        <v>129</v>
      </c>
      <c r="B127" t="s">
        <v>166</v>
      </c>
      <c r="C127" t="s">
        <v>165</v>
      </c>
    </row>
    <row r="128" spans="1:3" x14ac:dyDescent="0.35">
      <c r="A128" t="s">
        <v>130</v>
      </c>
      <c r="B128" t="s">
        <v>166</v>
      </c>
      <c r="C128" t="s">
        <v>165</v>
      </c>
    </row>
    <row r="129" spans="1:3" x14ac:dyDescent="0.35">
      <c r="A129" t="s">
        <v>131</v>
      </c>
      <c r="B129" t="s">
        <v>166</v>
      </c>
      <c r="C129" t="s">
        <v>165</v>
      </c>
    </row>
    <row r="130" spans="1:3" x14ac:dyDescent="0.35">
      <c r="A130" t="s">
        <v>132</v>
      </c>
      <c r="B130" t="s">
        <v>164</v>
      </c>
      <c r="C130" t="s">
        <v>156</v>
      </c>
    </row>
    <row r="131" spans="1:3" x14ac:dyDescent="0.35">
      <c r="A131" t="s">
        <v>133</v>
      </c>
      <c r="B131" t="s">
        <v>163</v>
      </c>
      <c r="C131" t="s">
        <v>160</v>
      </c>
    </row>
    <row r="132" spans="1:3" x14ac:dyDescent="0.35">
      <c r="A132" t="s">
        <v>134</v>
      </c>
      <c r="B132" t="s">
        <v>163</v>
      </c>
      <c r="C132" t="s">
        <v>160</v>
      </c>
    </row>
    <row r="133" spans="1:3" x14ac:dyDescent="0.35">
      <c r="A133" t="s">
        <v>135</v>
      </c>
      <c r="B133" t="s">
        <v>163</v>
      </c>
      <c r="C133" t="s">
        <v>160</v>
      </c>
    </row>
    <row r="134" spans="1:3" x14ac:dyDescent="0.35">
      <c r="A134" t="s">
        <v>136</v>
      </c>
      <c r="B134" t="s">
        <v>163</v>
      </c>
      <c r="C134" t="s">
        <v>160</v>
      </c>
    </row>
    <row r="135" spans="1:3" x14ac:dyDescent="0.35">
      <c r="A135" t="s">
        <v>137</v>
      </c>
      <c r="B135" t="s">
        <v>163</v>
      </c>
      <c r="C135" t="s">
        <v>160</v>
      </c>
    </row>
    <row r="136" spans="1:3" x14ac:dyDescent="0.35">
      <c r="A136" t="s">
        <v>138</v>
      </c>
      <c r="B136" t="s">
        <v>163</v>
      </c>
      <c r="C136" t="s">
        <v>160</v>
      </c>
    </row>
    <row r="137" spans="1:3" x14ac:dyDescent="0.35">
      <c r="A137" t="s">
        <v>139</v>
      </c>
      <c r="B137" t="s">
        <v>163</v>
      </c>
      <c r="C137" t="s">
        <v>160</v>
      </c>
    </row>
    <row r="138" spans="1:3" x14ac:dyDescent="0.35">
      <c r="A138" t="s">
        <v>140</v>
      </c>
      <c r="B138" t="s">
        <v>163</v>
      </c>
      <c r="C138" t="s">
        <v>160</v>
      </c>
    </row>
    <row r="139" spans="1:3" x14ac:dyDescent="0.35">
      <c r="A139" t="s">
        <v>141</v>
      </c>
      <c r="B139" t="s">
        <v>163</v>
      </c>
      <c r="C139" t="s">
        <v>160</v>
      </c>
    </row>
    <row r="140" spans="1:3" x14ac:dyDescent="0.35">
      <c r="A140" t="s">
        <v>142</v>
      </c>
      <c r="B140" t="s">
        <v>163</v>
      </c>
      <c r="C140" t="s">
        <v>160</v>
      </c>
    </row>
    <row r="141" spans="1:3" x14ac:dyDescent="0.35">
      <c r="A141" t="s">
        <v>143</v>
      </c>
      <c r="B141" t="s">
        <v>163</v>
      </c>
      <c r="C141" t="s">
        <v>160</v>
      </c>
    </row>
    <row r="142" spans="1:3" x14ac:dyDescent="0.35">
      <c r="A142" t="s">
        <v>144</v>
      </c>
      <c r="B142" t="s">
        <v>163</v>
      </c>
      <c r="C142" t="s">
        <v>160</v>
      </c>
    </row>
    <row r="143" spans="1:3" x14ac:dyDescent="0.35">
      <c r="A143" t="s">
        <v>145</v>
      </c>
      <c r="B143" t="s">
        <v>163</v>
      </c>
      <c r="C143" t="s">
        <v>160</v>
      </c>
    </row>
    <row r="144" spans="1:3" x14ac:dyDescent="0.35">
      <c r="A144" t="s">
        <v>146</v>
      </c>
      <c r="B144" t="s">
        <v>163</v>
      </c>
      <c r="C144" t="s">
        <v>160</v>
      </c>
    </row>
    <row r="145" spans="1:3" x14ac:dyDescent="0.35">
      <c r="A145" t="s">
        <v>147</v>
      </c>
      <c r="B145" t="s">
        <v>163</v>
      </c>
      <c r="C145" t="s">
        <v>160</v>
      </c>
    </row>
    <row r="146" spans="1:3" x14ac:dyDescent="0.35">
      <c r="A146" t="s">
        <v>148</v>
      </c>
      <c r="B146" t="s">
        <v>163</v>
      </c>
      <c r="C146" t="s">
        <v>160</v>
      </c>
    </row>
    <row r="147" spans="1:3" x14ac:dyDescent="0.35">
      <c r="A147" t="s">
        <v>149</v>
      </c>
      <c r="B147" t="s">
        <v>163</v>
      </c>
      <c r="C147" t="s">
        <v>160</v>
      </c>
    </row>
    <row r="148" spans="1:3" x14ac:dyDescent="0.35">
      <c r="A148" t="s">
        <v>150</v>
      </c>
      <c r="B148" t="s">
        <v>163</v>
      </c>
      <c r="C148" t="s">
        <v>160</v>
      </c>
    </row>
    <row r="149" spans="1:3" x14ac:dyDescent="0.35">
      <c r="A149" t="s">
        <v>151</v>
      </c>
      <c r="B149" t="s">
        <v>162</v>
      </c>
      <c r="C149" t="s">
        <v>156</v>
      </c>
    </row>
    <row r="150" spans="1:3" x14ac:dyDescent="0.35">
      <c r="A150" t="s">
        <v>152</v>
      </c>
      <c r="B150" t="s">
        <v>161</v>
      </c>
      <c r="C150" t="s">
        <v>160</v>
      </c>
    </row>
    <row r="151" spans="1:3" x14ac:dyDescent="0.35">
      <c r="A151" t="s">
        <v>153</v>
      </c>
      <c r="B151" t="s">
        <v>161</v>
      </c>
      <c r="C151" t="s">
        <v>160</v>
      </c>
    </row>
    <row r="152" spans="1:3" x14ac:dyDescent="0.35">
      <c r="A152" t="s">
        <v>154</v>
      </c>
      <c r="B152" t="s">
        <v>161</v>
      </c>
      <c r="C152" t="s">
        <v>160</v>
      </c>
    </row>
    <row r="153" spans="1:3" x14ac:dyDescent="0.35">
      <c r="A153" t="s">
        <v>155</v>
      </c>
      <c r="B153" t="s">
        <v>159</v>
      </c>
      <c r="C153" t="s">
        <v>156</v>
      </c>
    </row>
    <row r="154" spans="1:3" x14ac:dyDescent="0.35">
      <c r="A154" t="s">
        <v>11</v>
      </c>
      <c r="B154" t="s">
        <v>157</v>
      </c>
      <c r="C154" t="s">
        <v>156</v>
      </c>
    </row>
    <row r="155" spans="1:3" x14ac:dyDescent="0.35">
      <c r="A155" t="s">
        <v>12</v>
      </c>
      <c r="B155" t="s">
        <v>158</v>
      </c>
      <c r="C155" t="s">
        <v>156</v>
      </c>
    </row>
    <row r="156" spans="1:3" x14ac:dyDescent="0.35">
      <c r="A156" t="s">
        <v>13</v>
      </c>
      <c r="B156" t="s">
        <v>157</v>
      </c>
      <c r="C156" t="s">
        <v>156</v>
      </c>
    </row>
    <row r="157" spans="1:3" x14ac:dyDescent="0.35">
      <c r="A157" t="s">
        <v>193</v>
      </c>
      <c r="B157" t="s">
        <v>376</v>
      </c>
      <c r="C157" t="s">
        <v>377</v>
      </c>
    </row>
    <row r="158" spans="1:3" x14ac:dyDescent="0.35">
      <c r="A158" t="s">
        <v>194</v>
      </c>
      <c r="B158" t="s">
        <v>376</v>
      </c>
      <c r="C158" t="s">
        <v>377</v>
      </c>
    </row>
    <row r="159" spans="1:3" x14ac:dyDescent="0.35">
      <c r="A159" t="s">
        <v>195</v>
      </c>
      <c r="B159" t="s">
        <v>376</v>
      </c>
      <c r="C159" t="s">
        <v>377</v>
      </c>
    </row>
    <row r="160" spans="1:3" x14ac:dyDescent="0.35">
      <c r="A160" t="s">
        <v>196</v>
      </c>
      <c r="B160" t="s">
        <v>376</v>
      </c>
      <c r="C160" t="s">
        <v>377</v>
      </c>
    </row>
    <row r="161" spans="1:3" x14ac:dyDescent="0.35">
      <c r="A161" t="s">
        <v>197</v>
      </c>
      <c r="B161" t="s">
        <v>376</v>
      </c>
      <c r="C161" t="s">
        <v>377</v>
      </c>
    </row>
    <row r="162" spans="1:3" x14ac:dyDescent="0.35">
      <c r="A162" t="s">
        <v>198</v>
      </c>
      <c r="B162" t="s">
        <v>376</v>
      </c>
      <c r="C162" t="s">
        <v>377</v>
      </c>
    </row>
    <row r="163" spans="1:3" x14ac:dyDescent="0.35">
      <c r="A163" t="s">
        <v>199</v>
      </c>
      <c r="B163" t="s">
        <v>376</v>
      </c>
      <c r="C163" t="s">
        <v>377</v>
      </c>
    </row>
    <row r="164" spans="1:3" x14ac:dyDescent="0.35">
      <c r="A164" t="s">
        <v>200</v>
      </c>
      <c r="B164" t="s">
        <v>376</v>
      </c>
      <c r="C164" t="s">
        <v>377</v>
      </c>
    </row>
    <row r="165" spans="1:3" x14ac:dyDescent="0.35">
      <c r="A165" t="s">
        <v>201</v>
      </c>
      <c r="B165" t="s">
        <v>376</v>
      </c>
      <c r="C165" t="s">
        <v>377</v>
      </c>
    </row>
    <row r="166" spans="1:3" x14ac:dyDescent="0.35">
      <c r="A166" t="s">
        <v>202</v>
      </c>
      <c r="B166" t="s">
        <v>376</v>
      </c>
      <c r="C166" t="s">
        <v>377</v>
      </c>
    </row>
    <row r="167" spans="1:3" x14ac:dyDescent="0.35">
      <c r="A167" t="s">
        <v>203</v>
      </c>
      <c r="B167" t="s">
        <v>376</v>
      </c>
      <c r="C167" t="s">
        <v>377</v>
      </c>
    </row>
    <row r="168" spans="1:3" x14ac:dyDescent="0.35">
      <c r="A168" t="s">
        <v>204</v>
      </c>
      <c r="B168" t="s">
        <v>376</v>
      </c>
      <c r="C168" t="s">
        <v>377</v>
      </c>
    </row>
    <row r="169" spans="1:3" x14ac:dyDescent="0.35">
      <c r="A169" t="s">
        <v>205</v>
      </c>
      <c r="B169" t="s">
        <v>376</v>
      </c>
      <c r="C169" t="s">
        <v>377</v>
      </c>
    </row>
    <row r="170" spans="1:3" x14ac:dyDescent="0.35">
      <c r="A170" t="s">
        <v>206</v>
      </c>
      <c r="B170" t="s">
        <v>376</v>
      </c>
      <c r="C170" t="s">
        <v>377</v>
      </c>
    </row>
    <row r="171" spans="1:3" x14ac:dyDescent="0.35">
      <c r="A171" t="s">
        <v>207</v>
      </c>
      <c r="B171" t="s">
        <v>376</v>
      </c>
      <c r="C171" t="s">
        <v>377</v>
      </c>
    </row>
    <row r="172" spans="1:3" x14ac:dyDescent="0.35">
      <c r="A172" t="s">
        <v>208</v>
      </c>
      <c r="B172" t="s">
        <v>376</v>
      </c>
      <c r="C172" t="s">
        <v>377</v>
      </c>
    </row>
    <row r="173" spans="1:3" x14ac:dyDescent="0.35">
      <c r="A173" t="s">
        <v>209</v>
      </c>
      <c r="B173" t="s">
        <v>376</v>
      </c>
      <c r="C173" t="s">
        <v>377</v>
      </c>
    </row>
    <row r="174" spans="1:3" x14ac:dyDescent="0.35">
      <c r="A174" t="s">
        <v>210</v>
      </c>
      <c r="B174" t="s">
        <v>376</v>
      </c>
      <c r="C174" t="s">
        <v>377</v>
      </c>
    </row>
    <row r="175" spans="1:3" x14ac:dyDescent="0.35">
      <c r="A175" t="s">
        <v>211</v>
      </c>
      <c r="B175" t="s">
        <v>376</v>
      </c>
      <c r="C175" t="s">
        <v>377</v>
      </c>
    </row>
    <row r="176" spans="1:3" x14ac:dyDescent="0.35">
      <c r="A176" t="s">
        <v>212</v>
      </c>
      <c r="B176" t="s">
        <v>376</v>
      </c>
      <c r="C176" t="s">
        <v>377</v>
      </c>
    </row>
    <row r="177" spans="1:3" x14ac:dyDescent="0.35">
      <c r="A177" t="s">
        <v>213</v>
      </c>
      <c r="B177" t="s">
        <v>376</v>
      </c>
      <c r="C177" t="s">
        <v>377</v>
      </c>
    </row>
    <row r="178" spans="1:3" x14ac:dyDescent="0.35">
      <c r="A178" t="s">
        <v>214</v>
      </c>
      <c r="B178" t="s">
        <v>376</v>
      </c>
      <c r="C178" t="s">
        <v>377</v>
      </c>
    </row>
    <row r="179" spans="1:3" x14ac:dyDescent="0.35">
      <c r="A179" t="s">
        <v>215</v>
      </c>
      <c r="B179" t="s">
        <v>376</v>
      </c>
      <c r="C179" t="s">
        <v>377</v>
      </c>
    </row>
    <row r="180" spans="1:3" x14ac:dyDescent="0.35">
      <c r="A180" t="s">
        <v>216</v>
      </c>
      <c r="B180" t="s">
        <v>376</v>
      </c>
      <c r="C180" t="s">
        <v>377</v>
      </c>
    </row>
    <row r="181" spans="1:3" x14ac:dyDescent="0.35">
      <c r="A181" t="s">
        <v>217</v>
      </c>
      <c r="B181" t="s">
        <v>376</v>
      </c>
      <c r="C181" t="s">
        <v>377</v>
      </c>
    </row>
    <row r="182" spans="1:3" x14ac:dyDescent="0.35">
      <c r="A182" t="s">
        <v>218</v>
      </c>
      <c r="B182" t="s">
        <v>376</v>
      </c>
      <c r="C182" t="s">
        <v>377</v>
      </c>
    </row>
    <row r="183" spans="1:3" x14ac:dyDescent="0.35">
      <c r="A183" t="s">
        <v>219</v>
      </c>
      <c r="B183" t="s">
        <v>376</v>
      </c>
      <c r="C183" t="s">
        <v>377</v>
      </c>
    </row>
    <row r="184" spans="1:3" x14ac:dyDescent="0.35">
      <c r="A184" t="s">
        <v>220</v>
      </c>
      <c r="B184" t="s">
        <v>376</v>
      </c>
      <c r="C184" t="s">
        <v>377</v>
      </c>
    </row>
    <row r="185" spans="1:3" x14ac:dyDescent="0.35">
      <c r="A185" t="s">
        <v>221</v>
      </c>
      <c r="B185" t="s">
        <v>376</v>
      </c>
      <c r="C185" t="s">
        <v>377</v>
      </c>
    </row>
    <row r="186" spans="1:3" x14ac:dyDescent="0.35">
      <c r="A186" t="s">
        <v>222</v>
      </c>
      <c r="B186" t="s">
        <v>376</v>
      </c>
      <c r="C186" t="s">
        <v>377</v>
      </c>
    </row>
    <row r="187" spans="1:3" x14ac:dyDescent="0.35">
      <c r="A187" t="s">
        <v>223</v>
      </c>
      <c r="B187" t="s">
        <v>376</v>
      </c>
      <c r="C187" t="s">
        <v>377</v>
      </c>
    </row>
    <row r="188" spans="1:3" x14ac:dyDescent="0.35">
      <c r="A188" t="s">
        <v>224</v>
      </c>
      <c r="B188" t="s">
        <v>376</v>
      </c>
      <c r="C188" t="s">
        <v>377</v>
      </c>
    </row>
    <row r="189" spans="1:3" x14ac:dyDescent="0.35">
      <c r="A189" t="s">
        <v>225</v>
      </c>
      <c r="B189" t="s">
        <v>376</v>
      </c>
      <c r="C189" t="s">
        <v>377</v>
      </c>
    </row>
    <row r="190" spans="1:3" x14ac:dyDescent="0.35">
      <c r="A190" t="s">
        <v>226</v>
      </c>
      <c r="B190" t="s">
        <v>376</v>
      </c>
      <c r="C190" t="s">
        <v>377</v>
      </c>
    </row>
    <row r="191" spans="1:3" x14ac:dyDescent="0.35">
      <c r="A191" t="s">
        <v>227</v>
      </c>
      <c r="B191" t="s">
        <v>376</v>
      </c>
      <c r="C191" t="s">
        <v>377</v>
      </c>
    </row>
    <row r="192" spans="1:3" x14ac:dyDescent="0.35">
      <c r="A192" t="s">
        <v>228</v>
      </c>
      <c r="B192" t="s">
        <v>376</v>
      </c>
      <c r="C192" t="s">
        <v>377</v>
      </c>
    </row>
    <row r="193" spans="1:3" x14ac:dyDescent="0.35">
      <c r="A193" t="s">
        <v>229</v>
      </c>
      <c r="B193" t="s">
        <v>376</v>
      </c>
      <c r="C193" t="s">
        <v>377</v>
      </c>
    </row>
    <row r="194" spans="1:3" x14ac:dyDescent="0.35">
      <c r="A194" t="s">
        <v>230</v>
      </c>
      <c r="B194" t="s">
        <v>376</v>
      </c>
      <c r="C194" t="s">
        <v>377</v>
      </c>
    </row>
    <row r="195" spans="1:3" x14ac:dyDescent="0.35">
      <c r="A195" t="s">
        <v>231</v>
      </c>
      <c r="B195" t="s">
        <v>376</v>
      </c>
      <c r="C195" t="s">
        <v>377</v>
      </c>
    </row>
    <row r="196" spans="1:3" x14ac:dyDescent="0.35">
      <c r="A196" t="s">
        <v>232</v>
      </c>
      <c r="B196" t="s">
        <v>376</v>
      </c>
      <c r="C196" t="s">
        <v>377</v>
      </c>
    </row>
    <row r="197" spans="1:3" x14ac:dyDescent="0.35">
      <c r="A197" t="s">
        <v>233</v>
      </c>
      <c r="B197" t="s">
        <v>376</v>
      </c>
      <c r="C197" t="s">
        <v>377</v>
      </c>
    </row>
    <row r="198" spans="1:3" x14ac:dyDescent="0.35">
      <c r="A198" t="s">
        <v>234</v>
      </c>
      <c r="B198" t="s">
        <v>376</v>
      </c>
      <c r="C198" t="s">
        <v>377</v>
      </c>
    </row>
    <row r="199" spans="1:3" x14ac:dyDescent="0.35">
      <c r="A199" t="s">
        <v>235</v>
      </c>
      <c r="B199" t="s">
        <v>376</v>
      </c>
      <c r="C199" t="s">
        <v>377</v>
      </c>
    </row>
    <row r="200" spans="1:3" x14ac:dyDescent="0.35">
      <c r="A200" t="s">
        <v>236</v>
      </c>
      <c r="B200" t="s">
        <v>376</v>
      </c>
      <c r="C200" t="s">
        <v>377</v>
      </c>
    </row>
    <row r="201" spans="1:3" x14ac:dyDescent="0.35">
      <c r="A201" t="s">
        <v>237</v>
      </c>
      <c r="B201" t="s">
        <v>376</v>
      </c>
      <c r="C201" t="s">
        <v>377</v>
      </c>
    </row>
    <row r="202" spans="1:3" x14ac:dyDescent="0.35">
      <c r="A202" t="s">
        <v>192</v>
      </c>
      <c r="B202" t="s">
        <v>192</v>
      </c>
      <c r="C202" t="s">
        <v>167</v>
      </c>
    </row>
    <row r="203" spans="1:3" x14ac:dyDescent="0.35">
      <c r="A203" t="s">
        <v>238</v>
      </c>
      <c r="B203" t="s">
        <v>176</v>
      </c>
      <c r="C203" t="s">
        <v>377</v>
      </c>
    </row>
    <row r="204" spans="1:3" x14ac:dyDescent="0.35">
      <c r="A204" t="s">
        <v>239</v>
      </c>
      <c r="B204" t="s">
        <v>176</v>
      </c>
      <c r="C204" t="s">
        <v>377</v>
      </c>
    </row>
    <row r="205" spans="1:3" x14ac:dyDescent="0.35">
      <c r="A205" t="s">
        <v>240</v>
      </c>
      <c r="B205" t="s">
        <v>176</v>
      </c>
      <c r="C205" t="s">
        <v>377</v>
      </c>
    </row>
    <row r="206" spans="1:3" x14ac:dyDescent="0.35">
      <c r="A206" t="s">
        <v>241</v>
      </c>
      <c r="B206" t="s">
        <v>176</v>
      </c>
      <c r="C206" t="s">
        <v>377</v>
      </c>
    </row>
    <row r="207" spans="1:3" x14ac:dyDescent="0.35">
      <c r="A207" t="s">
        <v>242</v>
      </c>
      <c r="B207" t="s">
        <v>176</v>
      </c>
      <c r="C207" t="s">
        <v>377</v>
      </c>
    </row>
    <row r="208" spans="1:3" x14ac:dyDescent="0.35">
      <c r="A208" t="s">
        <v>243</v>
      </c>
      <c r="B208" t="s">
        <v>176</v>
      </c>
      <c r="C208" t="s">
        <v>377</v>
      </c>
    </row>
    <row r="209" spans="1:3" x14ac:dyDescent="0.35">
      <c r="A209" t="s">
        <v>244</v>
      </c>
      <c r="B209" t="s">
        <v>176</v>
      </c>
      <c r="C209" t="s">
        <v>377</v>
      </c>
    </row>
    <row r="210" spans="1:3" x14ac:dyDescent="0.35">
      <c r="A210" t="s">
        <v>245</v>
      </c>
      <c r="B210" t="s">
        <v>176</v>
      </c>
      <c r="C210" t="s">
        <v>377</v>
      </c>
    </row>
    <row r="211" spans="1:3" x14ac:dyDescent="0.35">
      <c r="A211" t="s">
        <v>246</v>
      </c>
      <c r="B211" t="s">
        <v>174</v>
      </c>
      <c r="C211" t="s">
        <v>377</v>
      </c>
    </row>
    <row r="212" spans="1:3" x14ac:dyDescent="0.35">
      <c r="A212" t="s">
        <v>247</v>
      </c>
      <c r="B212" t="s">
        <v>174</v>
      </c>
      <c r="C212" t="s">
        <v>377</v>
      </c>
    </row>
    <row r="213" spans="1:3" x14ac:dyDescent="0.35">
      <c r="A213" t="s">
        <v>248</v>
      </c>
      <c r="B213" t="s">
        <v>174</v>
      </c>
      <c r="C213" t="s">
        <v>377</v>
      </c>
    </row>
    <row r="214" spans="1:3" x14ac:dyDescent="0.35">
      <c r="A214" t="s">
        <v>249</v>
      </c>
      <c r="B214" t="s">
        <v>378</v>
      </c>
      <c r="C214" t="s">
        <v>377</v>
      </c>
    </row>
    <row r="215" spans="1:3" x14ac:dyDescent="0.35">
      <c r="A215" t="s">
        <v>250</v>
      </c>
      <c r="B215" t="s">
        <v>378</v>
      </c>
      <c r="C215" t="s">
        <v>377</v>
      </c>
    </row>
    <row r="216" spans="1:3" x14ac:dyDescent="0.35">
      <c r="A216" t="s">
        <v>251</v>
      </c>
      <c r="B216" t="s">
        <v>166</v>
      </c>
      <c r="C216" t="s">
        <v>377</v>
      </c>
    </row>
    <row r="217" spans="1:3" x14ac:dyDescent="0.35">
      <c r="A217" t="s">
        <v>252</v>
      </c>
      <c r="B217" t="s">
        <v>166</v>
      </c>
      <c r="C217" t="s">
        <v>377</v>
      </c>
    </row>
    <row r="218" spans="1:3" x14ac:dyDescent="0.35">
      <c r="A218" t="s">
        <v>253</v>
      </c>
      <c r="B218" t="s">
        <v>166</v>
      </c>
      <c r="C218" t="s">
        <v>377</v>
      </c>
    </row>
    <row r="219" spans="1:3" x14ac:dyDescent="0.35">
      <c r="A219" t="s">
        <v>254</v>
      </c>
      <c r="B219" t="s">
        <v>166</v>
      </c>
      <c r="C219" t="s">
        <v>377</v>
      </c>
    </row>
    <row r="220" spans="1:3" x14ac:dyDescent="0.35">
      <c r="A220" t="s">
        <v>255</v>
      </c>
      <c r="B220" t="s">
        <v>166</v>
      </c>
      <c r="C220" t="s">
        <v>377</v>
      </c>
    </row>
    <row r="221" spans="1:3" x14ac:dyDescent="0.35">
      <c r="A221" t="s">
        <v>256</v>
      </c>
      <c r="B221" t="s">
        <v>166</v>
      </c>
      <c r="C221" t="s">
        <v>377</v>
      </c>
    </row>
    <row r="222" spans="1:3" x14ac:dyDescent="0.35">
      <c r="A222" t="s">
        <v>257</v>
      </c>
      <c r="B222" t="s">
        <v>166</v>
      </c>
      <c r="C222" t="s">
        <v>377</v>
      </c>
    </row>
    <row r="223" spans="1:3" x14ac:dyDescent="0.35">
      <c r="A223" t="s">
        <v>258</v>
      </c>
      <c r="B223" t="s">
        <v>166</v>
      </c>
      <c r="C223" t="s">
        <v>377</v>
      </c>
    </row>
    <row r="224" spans="1:3" x14ac:dyDescent="0.35">
      <c r="A224" t="s">
        <v>259</v>
      </c>
      <c r="B224" t="s">
        <v>166</v>
      </c>
      <c r="C224" t="s">
        <v>377</v>
      </c>
    </row>
    <row r="225" spans="1:3" x14ac:dyDescent="0.35">
      <c r="A225" t="s">
        <v>260</v>
      </c>
      <c r="B225" t="s">
        <v>166</v>
      </c>
      <c r="C225" t="s">
        <v>377</v>
      </c>
    </row>
    <row r="226" spans="1:3" x14ac:dyDescent="0.35">
      <c r="A226" t="s">
        <v>261</v>
      </c>
      <c r="B226" t="s">
        <v>166</v>
      </c>
      <c r="C226" t="s">
        <v>377</v>
      </c>
    </row>
    <row r="227" spans="1:3" x14ac:dyDescent="0.35">
      <c r="A227" t="s">
        <v>262</v>
      </c>
      <c r="B227" t="s">
        <v>166</v>
      </c>
      <c r="C227" t="s">
        <v>377</v>
      </c>
    </row>
    <row r="228" spans="1:3" x14ac:dyDescent="0.35">
      <c r="A228" t="s">
        <v>263</v>
      </c>
      <c r="B228" t="s">
        <v>166</v>
      </c>
      <c r="C228" t="s">
        <v>377</v>
      </c>
    </row>
    <row r="229" spans="1:3" x14ac:dyDescent="0.35">
      <c r="A229" t="s">
        <v>264</v>
      </c>
      <c r="B229" t="s">
        <v>166</v>
      </c>
      <c r="C229" t="s">
        <v>377</v>
      </c>
    </row>
    <row r="230" spans="1:3" x14ac:dyDescent="0.35">
      <c r="A230" t="s">
        <v>265</v>
      </c>
      <c r="B230" t="s">
        <v>166</v>
      </c>
      <c r="C230" t="s">
        <v>377</v>
      </c>
    </row>
    <row r="231" spans="1:3" x14ac:dyDescent="0.35">
      <c r="A231" t="s">
        <v>266</v>
      </c>
      <c r="B231" t="s">
        <v>166</v>
      </c>
      <c r="C231" t="s">
        <v>377</v>
      </c>
    </row>
    <row r="232" spans="1:3" x14ac:dyDescent="0.35">
      <c r="A232" t="s">
        <v>267</v>
      </c>
      <c r="B232" t="s">
        <v>166</v>
      </c>
      <c r="C232" t="s">
        <v>377</v>
      </c>
    </row>
    <row r="233" spans="1:3" x14ac:dyDescent="0.35">
      <c r="A233" t="s">
        <v>268</v>
      </c>
      <c r="B233" t="s">
        <v>166</v>
      </c>
      <c r="C233" t="s">
        <v>377</v>
      </c>
    </row>
    <row r="234" spans="1:3" x14ac:dyDescent="0.35">
      <c r="A234" t="s">
        <v>269</v>
      </c>
      <c r="B234" t="s">
        <v>166</v>
      </c>
      <c r="C234" t="s">
        <v>377</v>
      </c>
    </row>
    <row r="235" spans="1:3" x14ac:dyDescent="0.35">
      <c r="A235" t="s">
        <v>270</v>
      </c>
      <c r="B235" t="s">
        <v>166</v>
      </c>
      <c r="C235" t="s">
        <v>377</v>
      </c>
    </row>
    <row r="236" spans="1:3" x14ac:dyDescent="0.35">
      <c r="A236" t="s">
        <v>271</v>
      </c>
      <c r="B236" t="s">
        <v>166</v>
      </c>
      <c r="C236" t="s">
        <v>377</v>
      </c>
    </row>
    <row r="237" spans="1:3" x14ac:dyDescent="0.35">
      <c r="A237" t="s">
        <v>272</v>
      </c>
      <c r="B237" t="s">
        <v>166</v>
      </c>
      <c r="C237" t="s">
        <v>377</v>
      </c>
    </row>
    <row r="238" spans="1:3" x14ac:dyDescent="0.35">
      <c r="A238" t="s">
        <v>273</v>
      </c>
      <c r="B238" t="s">
        <v>166</v>
      </c>
      <c r="C238" t="s">
        <v>377</v>
      </c>
    </row>
    <row r="239" spans="1:3" x14ac:dyDescent="0.35">
      <c r="A239" t="s">
        <v>274</v>
      </c>
      <c r="B239" t="s">
        <v>166</v>
      </c>
      <c r="C239" t="s">
        <v>377</v>
      </c>
    </row>
    <row r="240" spans="1:3" x14ac:dyDescent="0.35">
      <c r="A240" t="s">
        <v>275</v>
      </c>
      <c r="B240" t="s">
        <v>166</v>
      </c>
      <c r="C240" t="s">
        <v>377</v>
      </c>
    </row>
    <row r="241" spans="1:3" x14ac:dyDescent="0.35">
      <c r="A241" t="s">
        <v>276</v>
      </c>
      <c r="B241" t="s">
        <v>166</v>
      </c>
      <c r="C241" t="s">
        <v>377</v>
      </c>
    </row>
    <row r="242" spans="1:3" x14ac:dyDescent="0.35">
      <c r="A242" t="s">
        <v>277</v>
      </c>
      <c r="B242" t="s">
        <v>166</v>
      </c>
      <c r="C242" t="s">
        <v>377</v>
      </c>
    </row>
    <row r="243" spans="1:3" x14ac:dyDescent="0.35">
      <c r="A243" t="s">
        <v>278</v>
      </c>
      <c r="B243" t="s">
        <v>166</v>
      </c>
      <c r="C243" t="s">
        <v>377</v>
      </c>
    </row>
    <row r="244" spans="1:3" x14ac:dyDescent="0.35">
      <c r="A244" t="s">
        <v>279</v>
      </c>
      <c r="B244" t="s">
        <v>166</v>
      </c>
      <c r="C244" t="s">
        <v>377</v>
      </c>
    </row>
    <row r="245" spans="1:3" x14ac:dyDescent="0.35">
      <c r="A245" t="s">
        <v>280</v>
      </c>
      <c r="B245" t="s">
        <v>166</v>
      </c>
      <c r="C245" t="s">
        <v>377</v>
      </c>
    </row>
    <row r="246" spans="1:3" x14ac:dyDescent="0.35">
      <c r="A246" t="s">
        <v>281</v>
      </c>
      <c r="B246" t="s">
        <v>166</v>
      </c>
      <c r="C246" t="s">
        <v>377</v>
      </c>
    </row>
    <row r="247" spans="1:3" x14ac:dyDescent="0.35">
      <c r="A247" t="s">
        <v>282</v>
      </c>
      <c r="B247" t="s">
        <v>166</v>
      </c>
      <c r="C247" t="s">
        <v>377</v>
      </c>
    </row>
    <row r="248" spans="1:3" x14ac:dyDescent="0.35">
      <c r="A248" t="s">
        <v>283</v>
      </c>
      <c r="B248" t="s">
        <v>166</v>
      </c>
      <c r="C248" t="s">
        <v>377</v>
      </c>
    </row>
    <row r="249" spans="1:3" x14ac:dyDescent="0.35">
      <c r="A249" t="s">
        <v>284</v>
      </c>
      <c r="B249" t="s">
        <v>166</v>
      </c>
      <c r="C249" t="s">
        <v>377</v>
      </c>
    </row>
    <row r="250" spans="1:3" x14ac:dyDescent="0.35">
      <c r="A250" t="s">
        <v>285</v>
      </c>
      <c r="B250" t="s">
        <v>166</v>
      </c>
      <c r="C250" t="s">
        <v>377</v>
      </c>
    </row>
    <row r="251" spans="1:3" x14ac:dyDescent="0.35">
      <c r="A251" t="s">
        <v>286</v>
      </c>
      <c r="B251" t="s">
        <v>166</v>
      </c>
      <c r="C251" t="s">
        <v>377</v>
      </c>
    </row>
    <row r="252" spans="1:3" x14ac:dyDescent="0.35">
      <c r="A252" t="s">
        <v>287</v>
      </c>
      <c r="B252" t="s">
        <v>166</v>
      </c>
      <c r="C252" t="s">
        <v>377</v>
      </c>
    </row>
    <row r="253" spans="1:3" x14ac:dyDescent="0.35">
      <c r="A253" t="s">
        <v>288</v>
      </c>
      <c r="B253" t="s">
        <v>166</v>
      </c>
      <c r="C253" t="s">
        <v>377</v>
      </c>
    </row>
    <row r="254" spans="1:3" x14ac:dyDescent="0.35">
      <c r="A254" t="s">
        <v>289</v>
      </c>
      <c r="B254" t="s">
        <v>166</v>
      </c>
      <c r="C254" t="s">
        <v>377</v>
      </c>
    </row>
    <row r="255" spans="1:3" x14ac:dyDescent="0.35">
      <c r="A255" t="s">
        <v>290</v>
      </c>
      <c r="B255" t="s">
        <v>166</v>
      </c>
      <c r="C255" t="s">
        <v>377</v>
      </c>
    </row>
    <row r="256" spans="1:3" x14ac:dyDescent="0.35">
      <c r="A256" t="s">
        <v>291</v>
      </c>
      <c r="B256" t="s">
        <v>166</v>
      </c>
      <c r="C256" t="s">
        <v>377</v>
      </c>
    </row>
    <row r="257" spans="1:3" x14ac:dyDescent="0.35">
      <c r="A257" t="s">
        <v>292</v>
      </c>
      <c r="B257" t="s">
        <v>166</v>
      </c>
      <c r="C257" t="s">
        <v>377</v>
      </c>
    </row>
    <row r="258" spans="1:3" x14ac:dyDescent="0.35">
      <c r="A258" t="s">
        <v>293</v>
      </c>
      <c r="B258" t="s">
        <v>166</v>
      </c>
      <c r="C258" t="s">
        <v>377</v>
      </c>
    </row>
    <row r="259" spans="1:3" x14ac:dyDescent="0.35">
      <c r="A259" t="s">
        <v>294</v>
      </c>
      <c r="B259" t="s">
        <v>166</v>
      </c>
      <c r="C259" t="s">
        <v>377</v>
      </c>
    </row>
    <row r="260" spans="1:3" x14ac:dyDescent="0.35">
      <c r="A260" t="s">
        <v>295</v>
      </c>
      <c r="B260" t="s">
        <v>166</v>
      </c>
      <c r="C260" t="s">
        <v>377</v>
      </c>
    </row>
    <row r="261" spans="1:3" x14ac:dyDescent="0.35">
      <c r="A261" t="s">
        <v>296</v>
      </c>
      <c r="B261" t="s">
        <v>166</v>
      </c>
      <c r="C261" t="s">
        <v>377</v>
      </c>
    </row>
    <row r="262" spans="1:3" x14ac:dyDescent="0.35">
      <c r="A262" t="s">
        <v>297</v>
      </c>
      <c r="B262" t="s">
        <v>166</v>
      </c>
      <c r="C262" t="s">
        <v>377</v>
      </c>
    </row>
    <row r="263" spans="1:3" x14ac:dyDescent="0.35">
      <c r="A263" t="s">
        <v>298</v>
      </c>
      <c r="B263" t="s">
        <v>166</v>
      </c>
      <c r="C263" t="s">
        <v>377</v>
      </c>
    </row>
    <row r="264" spans="1:3" x14ac:dyDescent="0.35">
      <c r="A264" t="s">
        <v>299</v>
      </c>
      <c r="B264" t="s">
        <v>166</v>
      </c>
      <c r="C264" t="s">
        <v>377</v>
      </c>
    </row>
    <row r="265" spans="1:3" x14ac:dyDescent="0.35">
      <c r="A265" t="s">
        <v>300</v>
      </c>
      <c r="B265" t="s">
        <v>166</v>
      </c>
      <c r="C265" t="s">
        <v>377</v>
      </c>
    </row>
    <row r="266" spans="1:3" x14ac:dyDescent="0.35">
      <c r="A266" t="s">
        <v>301</v>
      </c>
      <c r="B266" t="s">
        <v>166</v>
      </c>
      <c r="C266" t="s">
        <v>377</v>
      </c>
    </row>
    <row r="267" spans="1:3" x14ac:dyDescent="0.35">
      <c r="A267" t="s">
        <v>302</v>
      </c>
      <c r="B267" t="s">
        <v>166</v>
      </c>
      <c r="C267" t="s">
        <v>377</v>
      </c>
    </row>
    <row r="268" spans="1:3" x14ac:dyDescent="0.35">
      <c r="A268" t="s">
        <v>303</v>
      </c>
      <c r="B268" t="s">
        <v>166</v>
      </c>
      <c r="C268" t="s">
        <v>377</v>
      </c>
    </row>
    <row r="269" spans="1:3" x14ac:dyDescent="0.35">
      <c r="A269" t="s">
        <v>304</v>
      </c>
      <c r="B269" t="s">
        <v>166</v>
      </c>
      <c r="C269" t="s">
        <v>377</v>
      </c>
    </row>
    <row r="270" spans="1:3" x14ac:dyDescent="0.35">
      <c r="A270" t="s">
        <v>305</v>
      </c>
      <c r="B270" t="s">
        <v>166</v>
      </c>
      <c r="C270" t="s">
        <v>377</v>
      </c>
    </row>
    <row r="271" spans="1:3" x14ac:dyDescent="0.35">
      <c r="A271" t="s">
        <v>306</v>
      </c>
      <c r="B271" t="s">
        <v>166</v>
      </c>
      <c r="C271" t="s">
        <v>377</v>
      </c>
    </row>
    <row r="272" spans="1:3" x14ac:dyDescent="0.35">
      <c r="A272" t="s">
        <v>307</v>
      </c>
      <c r="B272" t="s">
        <v>166</v>
      </c>
      <c r="C272" t="s">
        <v>377</v>
      </c>
    </row>
    <row r="273" spans="1:3" x14ac:dyDescent="0.35">
      <c r="A273" t="s">
        <v>308</v>
      </c>
      <c r="B273" t="s">
        <v>166</v>
      </c>
      <c r="C273" t="s">
        <v>377</v>
      </c>
    </row>
    <row r="274" spans="1:3" x14ac:dyDescent="0.35">
      <c r="A274" t="s">
        <v>309</v>
      </c>
      <c r="B274" t="s">
        <v>166</v>
      </c>
      <c r="C274" t="s">
        <v>377</v>
      </c>
    </row>
    <row r="275" spans="1:3" x14ac:dyDescent="0.35">
      <c r="A275" t="s">
        <v>310</v>
      </c>
      <c r="B275" t="s">
        <v>166</v>
      </c>
      <c r="C275" t="s">
        <v>377</v>
      </c>
    </row>
    <row r="276" spans="1:3" x14ac:dyDescent="0.35">
      <c r="A276" t="s">
        <v>311</v>
      </c>
      <c r="B276" t="s">
        <v>166</v>
      </c>
      <c r="C276" t="s">
        <v>377</v>
      </c>
    </row>
    <row r="277" spans="1:3" x14ac:dyDescent="0.35">
      <c r="A277" t="s">
        <v>312</v>
      </c>
      <c r="B277" t="s">
        <v>166</v>
      </c>
      <c r="C277" t="s">
        <v>377</v>
      </c>
    </row>
    <row r="278" spans="1:3" x14ac:dyDescent="0.35">
      <c r="A278" t="s">
        <v>313</v>
      </c>
      <c r="B278" t="s">
        <v>166</v>
      </c>
      <c r="C278" t="s">
        <v>377</v>
      </c>
    </row>
    <row r="279" spans="1:3" x14ac:dyDescent="0.35">
      <c r="A279" t="s">
        <v>314</v>
      </c>
      <c r="B279" t="s">
        <v>166</v>
      </c>
      <c r="C279" t="s">
        <v>377</v>
      </c>
    </row>
    <row r="280" spans="1:3" x14ac:dyDescent="0.35">
      <c r="A280" t="s">
        <v>315</v>
      </c>
      <c r="B280" t="s">
        <v>166</v>
      </c>
      <c r="C280" t="s">
        <v>377</v>
      </c>
    </row>
    <row r="281" spans="1:3" x14ac:dyDescent="0.35">
      <c r="A281" t="s">
        <v>316</v>
      </c>
      <c r="B281" t="s">
        <v>166</v>
      </c>
      <c r="C281" t="s">
        <v>377</v>
      </c>
    </row>
    <row r="282" spans="1:3" x14ac:dyDescent="0.35">
      <c r="A282" t="s">
        <v>317</v>
      </c>
      <c r="B282" t="s">
        <v>166</v>
      </c>
      <c r="C282" t="s">
        <v>377</v>
      </c>
    </row>
    <row r="283" spans="1:3" x14ac:dyDescent="0.35">
      <c r="A283" t="s">
        <v>318</v>
      </c>
      <c r="B283" t="s">
        <v>166</v>
      </c>
      <c r="C283" t="s">
        <v>377</v>
      </c>
    </row>
    <row r="284" spans="1:3" x14ac:dyDescent="0.35">
      <c r="A284" t="s">
        <v>319</v>
      </c>
      <c r="B284" t="s">
        <v>166</v>
      </c>
      <c r="C284" t="s">
        <v>377</v>
      </c>
    </row>
    <row r="285" spans="1:3" x14ac:dyDescent="0.35">
      <c r="A285" t="s">
        <v>320</v>
      </c>
      <c r="B285" t="s">
        <v>166</v>
      </c>
      <c r="C285" t="s">
        <v>377</v>
      </c>
    </row>
    <row r="286" spans="1:3" x14ac:dyDescent="0.35">
      <c r="A286" t="s">
        <v>321</v>
      </c>
      <c r="B286" t="s">
        <v>166</v>
      </c>
      <c r="C286" t="s">
        <v>377</v>
      </c>
    </row>
    <row r="287" spans="1:3" x14ac:dyDescent="0.35">
      <c r="A287" t="s">
        <v>322</v>
      </c>
      <c r="B287" t="s">
        <v>166</v>
      </c>
      <c r="C287" t="s">
        <v>377</v>
      </c>
    </row>
    <row r="288" spans="1:3" x14ac:dyDescent="0.35">
      <c r="A288" t="s">
        <v>323</v>
      </c>
      <c r="B288" t="s">
        <v>166</v>
      </c>
      <c r="C288" t="s">
        <v>377</v>
      </c>
    </row>
    <row r="289" spans="1:3" x14ac:dyDescent="0.35">
      <c r="A289" t="s">
        <v>324</v>
      </c>
      <c r="B289" t="s">
        <v>166</v>
      </c>
      <c r="C289" t="s">
        <v>377</v>
      </c>
    </row>
    <row r="290" spans="1:3" x14ac:dyDescent="0.35">
      <c r="A290" t="s">
        <v>325</v>
      </c>
      <c r="B290" t="s">
        <v>166</v>
      </c>
      <c r="C290" t="s">
        <v>377</v>
      </c>
    </row>
    <row r="291" spans="1:3" x14ac:dyDescent="0.35">
      <c r="A291" t="s">
        <v>326</v>
      </c>
      <c r="B291" t="s">
        <v>166</v>
      </c>
      <c r="C291" t="s">
        <v>377</v>
      </c>
    </row>
    <row r="292" spans="1:3" x14ac:dyDescent="0.35">
      <c r="A292" t="s">
        <v>327</v>
      </c>
      <c r="B292" t="s">
        <v>166</v>
      </c>
      <c r="C292" t="s">
        <v>377</v>
      </c>
    </row>
    <row r="293" spans="1:3" x14ac:dyDescent="0.35">
      <c r="A293" t="s">
        <v>328</v>
      </c>
      <c r="B293" t="s">
        <v>166</v>
      </c>
      <c r="C293" t="s">
        <v>377</v>
      </c>
    </row>
    <row r="294" spans="1:3" x14ac:dyDescent="0.35">
      <c r="A294" t="s">
        <v>329</v>
      </c>
      <c r="B294" t="s">
        <v>166</v>
      </c>
      <c r="C294" t="s">
        <v>377</v>
      </c>
    </row>
    <row r="295" spans="1:3" x14ac:dyDescent="0.35">
      <c r="A295" t="s">
        <v>330</v>
      </c>
      <c r="B295" t="s">
        <v>166</v>
      </c>
      <c r="C295" t="s">
        <v>377</v>
      </c>
    </row>
    <row r="296" spans="1:3" x14ac:dyDescent="0.35">
      <c r="A296" t="s">
        <v>331</v>
      </c>
      <c r="B296" t="s">
        <v>166</v>
      </c>
      <c r="C296" t="s">
        <v>377</v>
      </c>
    </row>
    <row r="297" spans="1:3" x14ac:dyDescent="0.35">
      <c r="A297" t="s">
        <v>332</v>
      </c>
      <c r="B297" t="s">
        <v>166</v>
      </c>
      <c r="C297" t="s">
        <v>377</v>
      </c>
    </row>
    <row r="298" spans="1:3" x14ac:dyDescent="0.35">
      <c r="A298" t="s">
        <v>333</v>
      </c>
      <c r="B298" t="s">
        <v>166</v>
      </c>
      <c r="C298" t="s">
        <v>377</v>
      </c>
    </row>
    <row r="299" spans="1:3" x14ac:dyDescent="0.35">
      <c r="A299" t="s">
        <v>334</v>
      </c>
      <c r="B299" t="s">
        <v>166</v>
      </c>
      <c r="C299" t="s">
        <v>377</v>
      </c>
    </row>
    <row r="300" spans="1:3" x14ac:dyDescent="0.35">
      <c r="A300" t="s">
        <v>335</v>
      </c>
      <c r="B300" t="s">
        <v>166</v>
      </c>
      <c r="C300" t="s">
        <v>377</v>
      </c>
    </row>
    <row r="301" spans="1:3" x14ac:dyDescent="0.35">
      <c r="A301" t="s">
        <v>336</v>
      </c>
      <c r="B301" t="s">
        <v>166</v>
      </c>
      <c r="C301" t="s">
        <v>377</v>
      </c>
    </row>
    <row r="302" spans="1:3" x14ac:dyDescent="0.35">
      <c r="A302" t="s">
        <v>337</v>
      </c>
      <c r="B302" t="s">
        <v>166</v>
      </c>
      <c r="C302" t="s">
        <v>377</v>
      </c>
    </row>
    <row r="303" spans="1:3" x14ac:dyDescent="0.35">
      <c r="A303" t="s">
        <v>338</v>
      </c>
      <c r="B303" t="s">
        <v>166</v>
      </c>
      <c r="C303" t="s">
        <v>377</v>
      </c>
    </row>
    <row r="304" spans="1:3" x14ac:dyDescent="0.35">
      <c r="A304" t="s">
        <v>339</v>
      </c>
      <c r="B304" t="s">
        <v>166</v>
      </c>
      <c r="C304" t="s">
        <v>377</v>
      </c>
    </row>
    <row r="305" spans="1:3" x14ac:dyDescent="0.35">
      <c r="A305" t="s">
        <v>340</v>
      </c>
      <c r="B305" t="s">
        <v>166</v>
      </c>
      <c r="C305" t="s">
        <v>377</v>
      </c>
    </row>
    <row r="306" spans="1:3" x14ac:dyDescent="0.35">
      <c r="A306" t="s">
        <v>341</v>
      </c>
      <c r="B306" t="s">
        <v>166</v>
      </c>
      <c r="C306" t="s">
        <v>377</v>
      </c>
    </row>
    <row r="307" spans="1:3" x14ac:dyDescent="0.35">
      <c r="A307" t="s">
        <v>342</v>
      </c>
      <c r="B307" t="s">
        <v>166</v>
      </c>
      <c r="C307" t="s">
        <v>377</v>
      </c>
    </row>
    <row r="308" spans="1:3" x14ac:dyDescent="0.35">
      <c r="A308" t="s">
        <v>343</v>
      </c>
      <c r="B308" t="s">
        <v>166</v>
      </c>
      <c r="C308" t="s">
        <v>377</v>
      </c>
    </row>
    <row r="309" spans="1:3" x14ac:dyDescent="0.35">
      <c r="A309" t="s">
        <v>344</v>
      </c>
      <c r="B309" t="s">
        <v>166</v>
      </c>
      <c r="C309" t="s">
        <v>377</v>
      </c>
    </row>
    <row r="310" spans="1:3" x14ac:dyDescent="0.35">
      <c r="A310" t="s">
        <v>345</v>
      </c>
      <c r="B310" t="s">
        <v>166</v>
      </c>
      <c r="C310" t="s">
        <v>377</v>
      </c>
    </row>
    <row r="311" spans="1:3" x14ac:dyDescent="0.35">
      <c r="A311" t="s">
        <v>346</v>
      </c>
      <c r="B311" t="s">
        <v>166</v>
      </c>
      <c r="C311" t="s">
        <v>377</v>
      </c>
    </row>
    <row r="312" spans="1:3" x14ac:dyDescent="0.35">
      <c r="A312" t="s">
        <v>347</v>
      </c>
      <c r="B312" t="s">
        <v>166</v>
      </c>
      <c r="C312" t="s">
        <v>377</v>
      </c>
    </row>
    <row r="313" spans="1:3" x14ac:dyDescent="0.35">
      <c r="A313" t="s">
        <v>348</v>
      </c>
      <c r="B313" t="s">
        <v>166</v>
      </c>
      <c r="C313" t="s">
        <v>377</v>
      </c>
    </row>
    <row r="314" spans="1:3" x14ac:dyDescent="0.35">
      <c r="A314" t="s">
        <v>349</v>
      </c>
      <c r="B314" t="s">
        <v>166</v>
      </c>
      <c r="C314" t="s">
        <v>377</v>
      </c>
    </row>
    <row r="315" spans="1:3" x14ac:dyDescent="0.35">
      <c r="A315" t="s">
        <v>350</v>
      </c>
      <c r="B315" t="s">
        <v>166</v>
      </c>
      <c r="C315" t="s">
        <v>377</v>
      </c>
    </row>
    <row r="316" spans="1:3" x14ac:dyDescent="0.35">
      <c r="A316" t="s">
        <v>351</v>
      </c>
      <c r="B316" t="s">
        <v>166</v>
      </c>
      <c r="C316" t="s">
        <v>377</v>
      </c>
    </row>
    <row r="317" spans="1:3" x14ac:dyDescent="0.35">
      <c r="A317" t="s">
        <v>352</v>
      </c>
      <c r="B317" t="s">
        <v>166</v>
      </c>
      <c r="C317" t="s">
        <v>377</v>
      </c>
    </row>
    <row r="318" spans="1:3" x14ac:dyDescent="0.35">
      <c r="A318" t="s">
        <v>353</v>
      </c>
      <c r="B318" t="s">
        <v>166</v>
      </c>
      <c r="C318" t="s">
        <v>377</v>
      </c>
    </row>
    <row r="319" spans="1:3" x14ac:dyDescent="0.35">
      <c r="A319" t="s">
        <v>354</v>
      </c>
      <c r="B319" t="s">
        <v>166</v>
      </c>
      <c r="C319" t="s">
        <v>377</v>
      </c>
    </row>
    <row r="320" spans="1:3" x14ac:dyDescent="0.35">
      <c r="A320" t="s">
        <v>355</v>
      </c>
      <c r="B320" t="s">
        <v>166</v>
      </c>
      <c r="C320" t="s">
        <v>377</v>
      </c>
    </row>
    <row r="321" spans="1:3" x14ac:dyDescent="0.35">
      <c r="A321" t="s">
        <v>356</v>
      </c>
      <c r="B321" t="s">
        <v>166</v>
      </c>
      <c r="C321" t="s">
        <v>377</v>
      </c>
    </row>
    <row r="322" spans="1:3" x14ac:dyDescent="0.35">
      <c r="A322" t="s">
        <v>357</v>
      </c>
      <c r="B322" t="s">
        <v>166</v>
      </c>
      <c r="C322" t="s">
        <v>377</v>
      </c>
    </row>
    <row r="323" spans="1:3" x14ac:dyDescent="0.35">
      <c r="A323" t="s">
        <v>358</v>
      </c>
      <c r="B323" t="s">
        <v>166</v>
      </c>
      <c r="C323" t="s">
        <v>377</v>
      </c>
    </row>
    <row r="324" spans="1:3" x14ac:dyDescent="0.35">
      <c r="A324" t="s">
        <v>359</v>
      </c>
      <c r="B324" t="s">
        <v>166</v>
      </c>
      <c r="C324" t="s">
        <v>377</v>
      </c>
    </row>
    <row r="325" spans="1:3" x14ac:dyDescent="0.35">
      <c r="A325" t="s">
        <v>360</v>
      </c>
      <c r="B325" t="s">
        <v>166</v>
      </c>
      <c r="C325" t="s">
        <v>377</v>
      </c>
    </row>
    <row r="326" spans="1:3" x14ac:dyDescent="0.35">
      <c r="A326" t="s">
        <v>361</v>
      </c>
      <c r="B326" t="s">
        <v>166</v>
      </c>
      <c r="C326" t="s">
        <v>377</v>
      </c>
    </row>
    <row r="327" spans="1:3" x14ac:dyDescent="0.35">
      <c r="A327" t="s">
        <v>362</v>
      </c>
      <c r="B327" t="s">
        <v>166</v>
      </c>
      <c r="C327" t="s">
        <v>377</v>
      </c>
    </row>
    <row r="328" spans="1:3" x14ac:dyDescent="0.35">
      <c r="A328" t="s">
        <v>363</v>
      </c>
      <c r="B328" t="s">
        <v>166</v>
      </c>
      <c r="C328" t="s">
        <v>377</v>
      </c>
    </row>
    <row r="329" spans="1:3" x14ac:dyDescent="0.35">
      <c r="A329" t="s">
        <v>364</v>
      </c>
      <c r="B329" t="s">
        <v>166</v>
      </c>
      <c r="C329" t="s">
        <v>377</v>
      </c>
    </row>
    <row r="330" spans="1:3" x14ac:dyDescent="0.35">
      <c r="A330" t="s">
        <v>365</v>
      </c>
      <c r="B330" t="s">
        <v>166</v>
      </c>
      <c r="C330" t="s">
        <v>377</v>
      </c>
    </row>
    <row r="331" spans="1:3" x14ac:dyDescent="0.35">
      <c r="A331" t="s">
        <v>366</v>
      </c>
      <c r="B331" t="s">
        <v>166</v>
      </c>
      <c r="C331" t="s">
        <v>377</v>
      </c>
    </row>
    <row r="332" spans="1:3" x14ac:dyDescent="0.35">
      <c r="A332" t="s">
        <v>367</v>
      </c>
      <c r="B332" t="s">
        <v>166</v>
      </c>
      <c r="C332" t="s">
        <v>377</v>
      </c>
    </row>
    <row r="333" spans="1:3" x14ac:dyDescent="0.35">
      <c r="A333" t="s">
        <v>368</v>
      </c>
      <c r="B333" t="s">
        <v>166</v>
      </c>
      <c r="C333" t="s">
        <v>377</v>
      </c>
    </row>
    <row r="334" spans="1:3" x14ac:dyDescent="0.35">
      <c r="A334" t="s">
        <v>369</v>
      </c>
      <c r="B334" t="s">
        <v>166</v>
      </c>
      <c r="C334" t="s">
        <v>377</v>
      </c>
    </row>
    <row r="335" spans="1:3" x14ac:dyDescent="0.35">
      <c r="A335" t="s">
        <v>370</v>
      </c>
      <c r="B335" t="s">
        <v>166</v>
      </c>
      <c r="C335" t="s">
        <v>377</v>
      </c>
    </row>
    <row r="336" spans="1:3" x14ac:dyDescent="0.35">
      <c r="A336" t="s">
        <v>371</v>
      </c>
      <c r="B336" t="s">
        <v>166</v>
      </c>
      <c r="C336" t="s">
        <v>377</v>
      </c>
    </row>
    <row r="337" spans="1:3" x14ac:dyDescent="0.35">
      <c r="A337" t="s">
        <v>372</v>
      </c>
      <c r="B337" t="s">
        <v>166</v>
      </c>
      <c r="C337" t="s">
        <v>377</v>
      </c>
    </row>
    <row r="338" spans="1:3" x14ac:dyDescent="0.35">
      <c r="A338" t="s">
        <v>374</v>
      </c>
      <c r="B338" t="s">
        <v>379</v>
      </c>
      <c r="C338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35ECA-6A57-4A3D-95D0-51E33DF5366E}">
  <dimension ref="A1:AH93"/>
  <sheetViews>
    <sheetView workbookViewId="0">
      <selection activeCell="AJ13" sqref="AJ13"/>
    </sheetView>
  </sheetViews>
  <sheetFormatPr defaultRowHeight="14.5" x14ac:dyDescent="0.35"/>
  <cols>
    <col min="1" max="1" width="59.1796875" customWidth="1"/>
    <col min="2" max="2" width="93.7265625" customWidth="1"/>
    <col min="3" max="3" width="9.26953125" hidden="1" customWidth="1"/>
    <col min="4" max="7" width="10.54296875" hidden="1" customWidth="1"/>
    <col min="8" max="32" width="11.54296875" hidden="1" customWidth="1"/>
    <col min="33" max="33" width="11.54296875" bestFit="1" customWidth="1"/>
    <col min="34" max="34" width="13.26953125" style="26" bestFit="1" customWidth="1"/>
  </cols>
  <sheetData>
    <row r="1" spans="1:34" x14ac:dyDescent="0.35">
      <c r="A1" t="s">
        <v>607</v>
      </c>
    </row>
    <row r="2" spans="1:34" x14ac:dyDescent="0.35">
      <c r="B2" t="s">
        <v>478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  <c r="AH2" s="27" t="s">
        <v>563</v>
      </c>
    </row>
    <row r="3" spans="1:34" x14ac:dyDescent="0.35">
      <c r="A3" t="s">
        <v>521</v>
      </c>
      <c r="B3" t="s">
        <v>479</v>
      </c>
      <c r="C3">
        <v>0</v>
      </c>
      <c r="D3">
        <v>96</v>
      </c>
      <c r="E3">
        <v>216</v>
      </c>
      <c r="F3">
        <v>387</v>
      </c>
      <c r="G3">
        <v>557</v>
      </c>
      <c r="H3">
        <v>660</v>
      </c>
      <c r="I3">
        <v>694</v>
      </c>
      <c r="J3">
        <v>746</v>
      </c>
      <c r="K3">
        <v>827</v>
      </c>
      <c r="L3">
        <v>939</v>
      </c>
      <c r="M3">
        <v>1074</v>
      </c>
      <c r="N3">
        <v>1189</v>
      </c>
      <c r="O3">
        <v>1276</v>
      </c>
      <c r="P3">
        <v>1385</v>
      </c>
      <c r="Q3">
        <v>1488</v>
      </c>
      <c r="R3">
        <v>1584</v>
      </c>
      <c r="S3">
        <v>1677</v>
      </c>
      <c r="T3">
        <v>1761</v>
      </c>
      <c r="U3">
        <v>1835</v>
      </c>
      <c r="V3">
        <v>1922</v>
      </c>
      <c r="W3">
        <v>1995</v>
      </c>
      <c r="X3">
        <v>2044</v>
      </c>
      <c r="Y3">
        <v>2091</v>
      </c>
      <c r="Z3">
        <v>2150</v>
      </c>
      <c r="AA3">
        <v>2193</v>
      </c>
      <c r="AB3">
        <v>2258</v>
      </c>
      <c r="AC3">
        <v>2303</v>
      </c>
      <c r="AD3">
        <v>2337</v>
      </c>
      <c r="AE3">
        <v>2393</v>
      </c>
      <c r="AF3">
        <v>2447</v>
      </c>
      <c r="AG3">
        <v>2487</v>
      </c>
      <c r="AH3" s="17">
        <f>SUM(C3:AG3)</f>
        <v>45011</v>
      </c>
    </row>
    <row r="4" spans="1:34" ht="15" thickBot="1" x14ac:dyDescent="0.4">
      <c r="A4" t="s">
        <v>522</v>
      </c>
      <c r="B4" t="s">
        <v>480</v>
      </c>
      <c r="C4">
        <v>0</v>
      </c>
      <c r="D4">
        <v>41</v>
      </c>
      <c r="E4">
        <v>98</v>
      </c>
      <c r="F4">
        <v>112</v>
      </c>
      <c r="G4">
        <v>121</v>
      </c>
      <c r="H4">
        <v>126</v>
      </c>
      <c r="I4">
        <v>126</v>
      </c>
      <c r="J4">
        <v>116</v>
      </c>
      <c r="K4">
        <v>92</v>
      </c>
      <c r="L4">
        <v>80</v>
      </c>
      <c r="M4">
        <v>63</v>
      </c>
      <c r="N4">
        <v>53</v>
      </c>
      <c r="O4">
        <v>72</v>
      </c>
      <c r="P4">
        <v>73</v>
      </c>
      <c r="Q4">
        <v>86</v>
      </c>
      <c r="R4">
        <v>90</v>
      </c>
      <c r="S4">
        <v>101</v>
      </c>
      <c r="T4">
        <v>88</v>
      </c>
      <c r="U4">
        <v>79</v>
      </c>
      <c r="V4">
        <v>73</v>
      </c>
      <c r="W4">
        <v>58</v>
      </c>
      <c r="X4">
        <v>30</v>
      </c>
      <c r="Y4">
        <v>31</v>
      </c>
      <c r="Z4">
        <v>-2</v>
      </c>
      <c r="AA4">
        <v>-8</v>
      </c>
      <c r="AB4">
        <v>-18</v>
      </c>
      <c r="AC4">
        <v>-39</v>
      </c>
      <c r="AD4">
        <v>-64</v>
      </c>
      <c r="AE4">
        <v>-75</v>
      </c>
      <c r="AF4">
        <v>-99</v>
      </c>
      <c r="AG4">
        <v>-100</v>
      </c>
      <c r="AH4" s="17">
        <f t="shared" ref="AH4:AH44" si="0">SUM(C4:AG4)</f>
        <v>1404</v>
      </c>
    </row>
    <row r="5" spans="1:34" ht="15" thickBot="1" x14ac:dyDescent="0.4">
      <c r="A5" s="18" t="s">
        <v>523</v>
      </c>
      <c r="B5" s="19" t="s">
        <v>481</v>
      </c>
      <c r="C5" s="19">
        <v>0</v>
      </c>
      <c r="D5" s="19">
        <v>45</v>
      </c>
      <c r="E5" s="19">
        <v>77</v>
      </c>
      <c r="F5" s="19">
        <v>22</v>
      </c>
      <c r="G5" s="19">
        <v>-51</v>
      </c>
      <c r="H5" s="19">
        <v>-151</v>
      </c>
      <c r="I5" s="19">
        <v>-288</v>
      </c>
      <c r="J5" s="19">
        <v>-440</v>
      </c>
      <c r="K5" s="19">
        <v>-580</v>
      </c>
      <c r="L5" s="19">
        <v>-739</v>
      </c>
      <c r="M5" s="19">
        <v>-901</v>
      </c>
      <c r="N5" s="19">
        <v>-1028</v>
      </c>
      <c r="O5" s="19">
        <v>-1137</v>
      </c>
      <c r="P5" s="19">
        <v>-1305</v>
      </c>
      <c r="Q5" s="19">
        <v>-1439</v>
      </c>
      <c r="R5" s="19">
        <v>-1603</v>
      </c>
      <c r="S5" s="19">
        <v>-1785</v>
      </c>
      <c r="T5" s="19">
        <v>-1923</v>
      </c>
      <c r="U5" s="19">
        <v>-2098</v>
      </c>
      <c r="V5" s="19">
        <v>-2274</v>
      </c>
      <c r="W5" s="19">
        <v>-2427</v>
      </c>
      <c r="X5" s="19">
        <v>-2594</v>
      </c>
      <c r="Y5" s="19">
        <v>-2826</v>
      </c>
      <c r="Z5" s="19">
        <v>-3024</v>
      </c>
      <c r="AA5" s="19">
        <v>-3221</v>
      </c>
      <c r="AB5" s="19">
        <v>-3472</v>
      </c>
      <c r="AC5" s="19">
        <v>-3660</v>
      </c>
      <c r="AD5" s="19">
        <v>-3933</v>
      </c>
      <c r="AE5" s="19">
        <v>-4190</v>
      </c>
      <c r="AF5" s="19">
        <v>-4450</v>
      </c>
      <c r="AG5" s="19">
        <v>-4670</v>
      </c>
      <c r="AH5" s="28">
        <f t="shared" si="0"/>
        <v>-56065</v>
      </c>
    </row>
    <row r="6" spans="1:34" x14ac:dyDescent="0.35">
      <c r="A6" t="s">
        <v>524</v>
      </c>
      <c r="B6" t="s">
        <v>482</v>
      </c>
      <c r="C6">
        <v>0</v>
      </c>
      <c r="D6">
        <v>3</v>
      </c>
      <c r="E6">
        <v>7</v>
      </c>
      <c r="F6">
        <v>12</v>
      </c>
      <c r="G6">
        <v>14</v>
      </c>
      <c r="H6">
        <v>16</v>
      </c>
      <c r="I6">
        <v>17</v>
      </c>
      <c r="J6">
        <v>20</v>
      </c>
      <c r="K6">
        <v>22</v>
      </c>
      <c r="L6">
        <v>25</v>
      </c>
      <c r="M6">
        <v>28</v>
      </c>
      <c r="N6">
        <v>32</v>
      </c>
      <c r="O6">
        <v>35</v>
      </c>
      <c r="P6">
        <v>38</v>
      </c>
      <c r="Q6">
        <v>40</v>
      </c>
      <c r="R6">
        <v>44</v>
      </c>
      <c r="S6">
        <v>47</v>
      </c>
      <c r="T6">
        <v>50</v>
      </c>
      <c r="U6">
        <v>52</v>
      </c>
      <c r="V6">
        <v>56</v>
      </c>
      <c r="W6">
        <v>59</v>
      </c>
      <c r="X6">
        <v>62</v>
      </c>
      <c r="Y6">
        <v>63</v>
      </c>
      <c r="Z6">
        <v>66</v>
      </c>
      <c r="AA6">
        <v>68</v>
      </c>
      <c r="AB6">
        <v>71</v>
      </c>
      <c r="AC6">
        <v>72</v>
      </c>
      <c r="AD6">
        <v>75</v>
      </c>
      <c r="AE6">
        <v>78</v>
      </c>
      <c r="AF6">
        <v>81</v>
      </c>
      <c r="AG6">
        <v>84</v>
      </c>
      <c r="AH6" s="17">
        <f t="shared" si="0"/>
        <v>1337</v>
      </c>
    </row>
    <row r="7" spans="1:34" x14ac:dyDescent="0.35">
      <c r="A7" t="s">
        <v>525</v>
      </c>
      <c r="B7" t="s">
        <v>483</v>
      </c>
      <c r="C7">
        <v>0</v>
      </c>
      <c r="D7">
        <v>39</v>
      </c>
      <c r="E7">
        <v>99</v>
      </c>
      <c r="F7">
        <v>136</v>
      </c>
      <c r="G7">
        <v>173</v>
      </c>
      <c r="H7">
        <v>209</v>
      </c>
      <c r="I7">
        <v>237</v>
      </c>
      <c r="J7">
        <v>263</v>
      </c>
      <c r="K7">
        <v>287</v>
      </c>
      <c r="L7">
        <v>310</v>
      </c>
      <c r="M7">
        <v>331</v>
      </c>
      <c r="N7">
        <v>364</v>
      </c>
      <c r="O7">
        <v>396</v>
      </c>
      <c r="P7">
        <v>427</v>
      </c>
      <c r="Q7">
        <v>453</v>
      </c>
      <c r="R7">
        <v>480</v>
      </c>
      <c r="S7">
        <v>505</v>
      </c>
      <c r="T7">
        <v>534</v>
      </c>
      <c r="U7">
        <v>558</v>
      </c>
      <c r="V7">
        <v>584</v>
      </c>
      <c r="W7">
        <v>609</v>
      </c>
      <c r="X7">
        <v>631</v>
      </c>
      <c r="Y7">
        <v>649</v>
      </c>
      <c r="Z7">
        <v>667</v>
      </c>
      <c r="AA7">
        <v>681</v>
      </c>
      <c r="AB7">
        <v>700</v>
      </c>
      <c r="AC7">
        <v>714</v>
      </c>
      <c r="AD7">
        <v>730</v>
      </c>
      <c r="AE7">
        <v>749</v>
      </c>
      <c r="AF7">
        <v>768</v>
      </c>
      <c r="AG7">
        <v>789</v>
      </c>
      <c r="AH7" s="17">
        <f t="shared" si="0"/>
        <v>14072</v>
      </c>
    </row>
    <row r="8" spans="1:34" x14ac:dyDescent="0.35">
      <c r="A8" t="s">
        <v>526</v>
      </c>
      <c r="B8" t="s">
        <v>484</v>
      </c>
      <c r="C8">
        <v>0</v>
      </c>
      <c r="D8">
        <v>15</v>
      </c>
      <c r="E8">
        <v>63</v>
      </c>
      <c r="F8">
        <v>123</v>
      </c>
      <c r="G8">
        <v>174</v>
      </c>
      <c r="H8">
        <v>228</v>
      </c>
      <c r="I8">
        <v>280</v>
      </c>
      <c r="J8">
        <v>327</v>
      </c>
      <c r="K8">
        <v>373</v>
      </c>
      <c r="L8">
        <v>417</v>
      </c>
      <c r="M8">
        <v>460</v>
      </c>
      <c r="N8">
        <v>502</v>
      </c>
      <c r="O8">
        <v>548</v>
      </c>
      <c r="P8">
        <v>595</v>
      </c>
      <c r="Q8">
        <v>638</v>
      </c>
      <c r="R8">
        <v>673</v>
      </c>
      <c r="S8">
        <v>705</v>
      </c>
      <c r="T8">
        <v>736</v>
      </c>
      <c r="U8">
        <v>765</v>
      </c>
      <c r="V8">
        <v>792</v>
      </c>
      <c r="W8">
        <v>820</v>
      </c>
      <c r="X8">
        <v>843</v>
      </c>
      <c r="Y8">
        <v>863</v>
      </c>
      <c r="Z8">
        <v>879</v>
      </c>
      <c r="AA8">
        <v>890</v>
      </c>
      <c r="AB8">
        <v>902</v>
      </c>
      <c r="AC8">
        <v>915</v>
      </c>
      <c r="AD8">
        <v>926</v>
      </c>
      <c r="AE8">
        <v>940</v>
      </c>
      <c r="AF8">
        <v>955</v>
      </c>
      <c r="AG8">
        <v>969</v>
      </c>
      <c r="AH8" s="17">
        <f t="shared" si="0"/>
        <v>18316</v>
      </c>
    </row>
    <row r="9" spans="1:34" x14ac:dyDescent="0.35">
      <c r="A9" t="s">
        <v>527</v>
      </c>
      <c r="B9" t="s">
        <v>485</v>
      </c>
      <c r="C9">
        <v>0</v>
      </c>
      <c r="D9">
        <v>15</v>
      </c>
      <c r="E9">
        <v>30</v>
      </c>
      <c r="F9">
        <v>52</v>
      </c>
      <c r="G9">
        <v>73</v>
      </c>
      <c r="H9">
        <v>97</v>
      </c>
      <c r="I9">
        <v>117</v>
      </c>
      <c r="J9">
        <v>136</v>
      </c>
      <c r="K9">
        <v>154</v>
      </c>
      <c r="L9">
        <v>172</v>
      </c>
      <c r="M9">
        <v>191</v>
      </c>
      <c r="N9">
        <v>207</v>
      </c>
      <c r="O9">
        <v>221</v>
      </c>
      <c r="P9">
        <v>238</v>
      </c>
      <c r="Q9">
        <v>247</v>
      </c>
      <c r="R9">
        <v>259</v>
      </c>
      <c r="S9">
        <v>269</v>
      </c>
      <c r="T9">
        <v>281</v>
      </c>
      <c r="U9">
        <v>289</v>
      </c>
      <c r="V9">
        <v>299</v>
      </c>
      <c r="W9">
        <v>306</v>
      </c>
      <c r="X9">
        <v>314</v>
      </c>
      <c r="Y9">
        <v>318</v>
      </c>
      <c r="Z9">
        <v>324</v>
      </c>
      <c r="AA9">
        <v>325</v>
      </c>
      <c r="AB9">
        <v>331</v>
      </c>
      <c r="AC9">
        <v>332</v>
      </c>
      <c r="AD9">
        <v>336</v>
      </c>
      <c r="AE9">
        <v>341</v>
      </c>
      <c r="AF9">
        <v>344</v>
      </c>
      <c r="AG9">
        <v>348</v>
      </c>
      <c r="AH9" s="17">
        <f t="shared" si="0"/>
        <v>6966</v>
      </c>
    </row>
    <row r="10" spans="1:34" x14ac:dyDescent="0.35">
      <c r="A10" t="s">
        <v>528</v>
      </c>
      <c r="B10" t="s">
        <v>486</v>
      </c>
      <c r="C10">
        <v>0</v>
      </c>
      <c r="D10">
        <v>513</v>
      </c>
      <c r="E10">
        <v>1150</v>
      </c>
      <c r="F10">
        <v>1959</v>
      </c>
      <c r="G10">
        <v>2847</v>
      </c>
      <c r="H10">
        <v>3715</v>
      </c>
      <c r="I10">
        <v>4466</v>
      </c>
      <c r="J10">
        <v>5170</v>
      </c>
      <c r="K10">
        <v>5840</v>
      </c>
      <c r="L10">
        <v>6475</v>
      </c>
      <c r="M10">
        <v>7141</v>
      </c>
      <c r="N10">
        <v>7748</v>
      </c>
      <c r="O10">
        <v>8174</v>
      </c>
      <c r="P10">
        <v>8714</v>
      </c>
      <c r="Q10">
        <v>9049</v>
      </c>
      <c r="R10">
        <v>9442</v>
      </c>
      <c r="S10">
        <v>9765</v>
      </c>
      <c r="T10">
        <v>10119</v>
      </c>
      <c r="U10">
        <v>10403</v>
      </c>
      <c r="V10">
        <v>10717</v>
      </c>
      <c r="W10">
        <v>10957</v>
      </c>
      <c r="X10">
        <v>11183</v>
      </c>
      <c r="Y10">
        <v>11277</v>
      </c>
      <c r="Z10">
        <v>11441</v>
      </c>
      <c r="AA10">
        <v>11425</v>
      </c>
      <c r="AB10">
        <v>11587</v>
      </c>
      <c r="AC10">
        <v>11618</v>
      </c>
      <c r="AD10">
        <v>11718</v>
      </c>
      <c r="AE10">
        <v>11839</v>
      </c>
      <c r="AF10">
        <v>11948</v>
      </c>
      <c r="AG10">
        <v>12033</v>
      </c>
      <c r="AH10" s="17">
        <f t="shared" si="0"/>
        <v>250433</v>
      </c>
    </row>
    <row r="11" spans="1:34" ht="15" thickBot="1" x14ac:dyDescent="0.4">
      <c r="A11" t="s">
        <v>529</v>
      </c>
      <c r="B11" t="s">
        <v>487</v>
      </c>
      <c r="C11">
        <v>0</v>
      </c>
      <c r="D11">
        <v>11</v>
      </c>
      <c r="E11">
        <v>55</v>
      </c>
      <c r="F11">
        <v>110</v>
      </c>
      <c r="G11">
        <v>146</v>
      </c>
      <c r="H11">
        <v>174</v>
      </c>
      <c r="I11">
        <v>196</v>
      </c>
      <c r="J11">
        <v>219</v>
      </c>
      <c r="K11">
        <v>223</v>
      </c>
      <c r="L11">
        <v>240</v>
      </c>
      <c r="M11">
        <v>248</v>
      </c>
      <c r="N11">
        <v>260</v>
      </c>
      <c r="O11">
        <v>266</v>
      </c>
      <c r="P11">
        <v>289</v>
      </c>
      <c r="Q11">
        <v>301</v>
      </c>
      <c r="R11">
        <v>313</v>
      </c>
      <c r="S11">
        <v>318</v>
      </c>
      <c r="T11">
        <v>318</v>
      </c>
      <c r="U11">
        <v>306</v>
      </c>
      <c r="V11">
        <v>312</v>
      </c>
      <c r="W11">
        <v>287</v>
      </c>
      <c r="X11">
        <v>265</v>
      </c>
      <c r="Y11">
        <v>243</v>
      </c>
      <c r="Z11">
        <v>212</v>
      </c>
      <c r="AA11">
        <v>182</v>
      </c>
      <c r="AB11">
        <v>177</v>
      </c>
      <c r="AC11">
        <v>134</v>
      </c>
      <c r="AD11">
        <v>103</v>
      </c>
      <c r="AE11">
        <v>90</v>
      </c>
      <c r="AF11">
        <v>75</v>
      </c>
      <c r="AG11">
        <v>66</v>
      </c>
      <c r="AH11" s="17">
        <f t="shared" si="0"/>
        <v>6139</v>
      </c>
    </row>
    <row r="12" spans="1:34" x14ac:dyDescent="0.35">
      <c r="A12" s="20" t="s">
        <v>530</v>
      </c>
      <c r="B12" s="21" t="s">
        <v>488</v>
      </c>
      <c r="C12" s="21">
        <v>0</v>
      </c>
      <c r="D12" s="21">
        <v>-100</v>
      </c>
      <c r="E12" s="21">
        <v>-150</v>
      </c>
      <c r="F12" s="21">
        <v>-220</v>
      </c>
      <c r="G12" s="21">
        <v>-311</v>
      </c>
      <c r="H12" s="21">
        <v>-415</v>
      </c>
      <c r="I12" s="21">
        <v>-509</v>
      </c>
      <c r="J12" s="21">
        <v>-598</v>
      </c>
      <c r="K12" s="21">
        <v>-730</v>
      </c>
      <c r="L12" s="21">
        <v>-822</v>
      </c>
      <c r="M12" s="21">
        <v>-949</v>
      </c>
      <c r="N12" s="21">
        <v>-1058</v>
      </c>
      <c r="O12" s="21">
        <v>-1168</v>
      </c>
      <c r="P12" s="21">
        <v>-1248</v>
      </c>
      <c r="Q12" s="21">
        <v>-1326</v>
      </c>
      <c r="R12" s="21">
        <v>-1408</v>
      </c>
      <c r="S12" s="21">
        <v>-1485</v>
      </c>
      <c r="T12" s="21">
        <v>-1588</v>
      </c>
      <c r="U12" s="21">
        <v>-1707</v>
      </c>
      <c r="V12" s="21">
        <v>-1774</v>
      </c>
      <c r="W12" s="21">
        <v>-1925</v>
      </c>
      <c r="X12" s="21">
        <v>-2049</v>
      </c>
      <c r="Y12" s="21">
        <v>-2145</v>
      </c>
      <c r="Z12" s="21">
        <v>-2284</v>
      </c>
      <c r="AA12" s="21">
        <v>-2375</v>
      </c>
      <c r="AB12" s="21">
        <v>-2434</v>
      </c>
      <c r="AC12" s="21">
        <v>-2580</v>
      </c>
      <c r="AD12" s="21">
        <v>-2699</v>
      </c>
      <c r="AE12" s="21">
        <v>-2772</v>
      </c>
      <c r="AF12" s="21">
        <v>-2863</v>
      </c>
      <c r="AG12" s="21">
        <v>-2926</v>
      </c>
      <c r="AH12" s="29">
        <f t="shared" si="0"/>
        <v>-44618</v>
      </c>
    </row>
    <row r="13" spans="1:34" ht="15" thickBot="1" x14ac:dyDescent="0.4">
      <c r="A13" s="22" t="s">
        <v>531</v>
      </c>
      <c r="B13" s="23" t="s">
        <v>489</v>
      </c>
      <c r="C13" s="23">
        <v>0</v>
      </c>
      <c r="D13" s="23">
        <v>1</v>
      </c>
      <c r="E13" s="23">
        <v>14</v>
      </c>
      <c r="F13" s="23">
        <v>-85</v>
      </c>
      <c r="G13" s="23">
        <v>-392</v>
      </c>
      <c r="H13" s="23">
        <v>-656</v>
      </c>
      <c r="I13" s="23">
        <v>-862</v>
      </c>
      <c r="J13" s="23">
        <v>-1008</v>
      </c>
      <c r="K13" s="23">
        <v>-1103</v>
      </c>
      <c r="L13" s="23">
        <v>-1144</v>
      </c>
      <c r="M13" s="23">
        <v>-1138</v>
      </c>
      <c r="N13" s="23">
        <v>-1099</v>
      </c>
      <c r="O13" s="23">
        <v>-1032</v>
      </c>
      <c r="P13" s="23">
        <v>-1026</v>
      </c>
      <c r="Q13" s="23">
        <v>-1053</v>
      </c>
      <c r="R13" s="23">
        <v>-1094</v>
      </c>
      <c r="S13" s="23">
        <v>-1125</v>
      </c>
      <c r="T13" s="23">
        <v>-1155</v>
      </c>
      <c r="U13" s="23">
        <v>-1172</v>
      </c>
      <c r="V13" s="23">
        <v>-1186</v>
      </c>
      <c r="W13" s="23">
        <v>-1200</v>
      </c>
      <c r="X13" s="23">
        <v>-1215</v>
      </c>
      <c r="Y13" s="23">
        <v>-1224</v>
      </c>
      <c r="Z13" s="23">
        <v>-1231</v>
      </c>
      <c r="AA13" s="23">
        <v>-1232</v>
      </c>
      <c r="AB13" s="23">
        <v>-1232</v>
      </c>
      <c r="AC13" s="23">
        <v>-1218</v>
      </c>
      <c r="AD13" s="23">
        <v>-1205</v>
      </c>
      <c r="AE13" s="23">
        <v>-1191</v>
      </c>
      <c r="AF13" s="23">
        <v>-1172</v>
      </c>
      <c r="AG13" s="23">
        <v>-1156</v>
      </c>
      <c r="AH13" s="30">
        <f t="shared" si="0"/>
        <v>-29591</v>
      </c>
    </row>
    <row r="14" spans="1:34" x14ac:dyDescent="0.35">
      <c r="A14" t="s">
        <v>532</v>
      </c>
      <c r="B14" t="s">
        <v>490</v>
      </c>
      <c r="C14">
        <v>0</v>
      </c>
      <c r="D14">
        <v>26</v>
      </c>
      <c r="E14">
        <v>97</v>
      </c>
      <c r="F14">
        <v>178</v>
      </c>
      <c r="G14">
        <v>250</v>
      </c>
      <c r="H14">
        <v>336</v>
      </c>
      <c r="I14">
        <v>422</v>
      </c>
      <c r="J14">
        <v>501</v>
      </c>
      <c r="K14">
        <v>574</v>
      </c>
      <c r="L14">
        <v>643</v>
      </c>
      <c r="M14">
        <v>707</v>
      </c>
      <c r="N14">
        <v>771</v>
      </c>
      <c r="O14">
        <v>836</v>
      </c>
      <c r="P14">
        <v>901</v>
      </c>
      <c r="Q14">
        <v>959</v>
      </c>
      <c r="R14">
        <v>1008</v>
      </c>
      <c r="S14">
        <v>1051</v>
      </c>
      <c r="T14">
        <v>1093</v>
      </c>
      <c r="U14">
        <v>1132</v>
      </c>
      <c r="V14">
        <v>1169</v>
      </c>
      <c r="W14">
        <v>1204</v>
      </c>
      <c r="X14">
        <v>1235</v>
      </c>
      <c r="Y14">
        <v>1260</v>
      </c>
      <c r="Z14">
        <v>1280</v>
      </c>
      <c r="AA14">
        <v>1295</v>
      </c>
      <c r="AB14">
        <v>1309</v>
      </c>
      <c r="AC14">
        <v>1323</v>
      </c>
      <c r="AD14">
        <v>1335</v>
      </c>
      <c r="AE14">
        <v>1350</v>
      </c>
      <c r="AF14">
        <v>1367</v>
      </c>
      <c r="AG14">
        <v>1383</v>
      </c>
      <c r="AH14" s="17">
        <f t="shared" si="0"/>
        <v>26995</v>
      </c>
    </row>
    <row r="15" spans="1:34" x14ac:dyDescent="0.35">
      <c r="A15" t="s">
        <v>533</v>
      </c>
      <c r="B15" t="s">
        <v>491</v>
      </c>
      <c r="C15">
        <v>0</v>
      </c>
      <c r="D15">
        <v>0</v>
      </c>
      <c r="E15">
        <v>2</v>
      </c>
      <c r="F15">
        <v>4</v>
      </c>
      <c r="G15">
        <v>2</v>
      </c>
      <c r="H15">
        <v>-2</v>
      </c>
      <c r="I15">
        <v>-6</v>
      </c>
      <c r="J15">
        <v>-9</v>
      </c>
      <c r="K15">
        <v>-10</v>
      </c>
      <c r="L15">
        <v>-9</v>
      </c>
      <c r="M15">
        <v>-10</v>
      </c>
      <c r="N15">
        <v>-8</v>
      </c>
      <c r="O15">
        <v>-5</v>
      </c>
      <c r="P15">
        <v>-2</v>
      </c>
      <c r="Q15">
        <v>1</v>
      </c>
      <c r="R15">
        <v>3</v>
      </c>
      <c r="S15">
        <v>4</v>
      </c>
      <c r="T15">
        <v>4</v>
      </c>
      <c r="U15">
        <v>6</v>
      </c>
      <c r="V15">
        <v>7</v>
      </c>
      <c r="W15">
        <v>9</v>
      </c>
      <c r="X15">
        <v>9</v>
      </c>
      <c r="Y15">
        <v>10</v>
      </c>
      <c r="Z15">
        <v>11</v>
      </c>
      <c r="AA15">
        <v>12</v>
      </c>
      <c r="AB15">
        <v>12</v>
      </c>
      <c r="AC15">
        <v>12</v>
      </c>
      <c r="AD15">
        <v>14</v>
      </c>
      <c r="AE15">
        <v>14</v>
      </c>
      <c r="AF15">
        <v>15</v>
      </c>
      <c r="AG15">
        <v>16</v>
      </c>
      <c r="AH15" s="17">
        <f t="shared" si="0"/>
        <v>106</v>
      </c>
    </row>
    <row r="16" spans="1:34" x14ac:dyDescent="0.35">
      <c r="A16" t="s">
        <v>534</v>
      </c>
      <c r="B16" t="s">
        <v>492</v>
      </c>
      <c r="C16">
        <v>0</v>
      </c>
      <c r="D16">
        <v>131</v>
      </c>
      <c r="E16">
        <v>280</v>
      </c>
      <c r="F16">
        <v>467</v>
      </c>
      <c r="G16">
        <v>659</v>
      </c>
      <c r="H16">
        <v>843</v>
      </c>
      <c r="I16">
        <v>1002</v>
      </c>
      <c r="J16">
        <v>1150</v>
      </c>
      <c r="K16">
        <v>1289</v>
      </c>
      <c r="L16">
        <v>1426</v>
      </c>
      <c r="M16">
        <v>1563</v>
      </c>
      <c r="N16">
        <v>1688</v>
      </c>
      <c r="O16">
        <v>1782</v>
      </c>
      <c r="P16">
        <v>1898</v>
      </c>
      <c r="Q16">
        <v>1967</v>
      </c>
      <c r="R16">
        <v>2056</v>
      </c>
      <c r="S16">
        <v>2124</v>
      </c>
      <c r="T16">
        <v>2206</v>
      </c>
      <c r="U16">
        <v>2266</v>
      </c>
      <c r="V16">
        <v>2334</v>
      </c>
      <c r="W16">
        <v>2385</v>
      </c>
      <c r="X16">
        <v>2438</v>
      </c>
      <c r="Y16">
        <v>2460</v>
      </c>
      <c r="Z16">
        <v>2493</v>
      </c>
      <c r="AA16">
        <v>2494</v>
      </c>
      <c r="AB16">
        <v>2534</v>
      </c>
      <c r="AC16">
        <v>2539</v>
      </c>
      <c r="AD16">
        <v>2564</v>
      </c>
      <c r="AE16">
        <v>2594</v>
      </c>
      <c r="AF16">
        <v>2621</v>
      </c>
      <c r="AG16">
        <v>2647</v>
      </c>
      <c r="AH16" s="17">
        <f t="shared" si="0"/>
        <v>54900</v>
      </c>
    </row>
    <row r="17" spans="1:34" x14ac:dyDescent="0.35">
      <c r="A17" t="s">
        <v>535</v>
      </c>
      <c r="B17" t="s">
        <v>493</v>
      </c>
      <c r="C17">
        <v>0</v>
      </c>
      <c r="D17">
        <v>19</v>
      </c>
      <c r="E17">
        <v>38</v>
      </c>
      <c r="F17">
        <v>57</v>
      </c>
      <c r="G17">
        <v>68</v>
      </c>
      <c r="H17">
        <v>80</v>
      </c>
      <c r="I17">
        <v>89</v>
      </c>
      <c r="J17">
        <v>100</v>
      </c>
      <c r="K17">
        <v>111</v>
      </c>
      <c r="L17">
        <v>123</v>
      </c>
      <c r="M17">
        <v>136</v>
      </c>
      <c r="N17">
        <v>148</v>
      </c>
      <c r="O17">
        <v>162</v>
      </c>
      <c r="P17">
        <v>173</v>
      </c>
      <c r="Q17">
        <v>181</v>
      </c>
      <c r="R17">
        <v>189</v>
      </c>
      <c r="S17">
        <v>197</v>
      </c>
      <c r="T17">
        <v>205</v>
      </c>
      <c r="U17">
        <v>208</v>
      </c>
      <c r="V17">
        <v>214</v>
      </c>
      <c r="W17">
        <v>218</v>
      </c>
      <c r="X17">
        <v>223</v>
      </c>
      <c r="Y17">
        <v>225</v>
      </c>
      <c r="Z17">
        <v>226</v>
      </c>
      <c r="AA17">
        <v>227</v>
      </c>
      <c r="AB17">
        <v>231</v>
      </c>
      <c r="AC17">
        <v>230</v>
      </c>
      <c r="AD17">
        <v>231</v>
      </c>
      <c r="AE17">
        <v>234</v>
      </c>
      <c r="AF17">
        <v>236</v>
      </c>
      <c r="AG17">
        <v>240</v>
      </c>
      <c r="AH17" s="17">
        <f t="shared" si="0"/>
        <v>5019</v>
      </c>
    </row>
    <row r="18" spans="1:34" x14ac:dyDescent="0.35">
      <c r="A18" t="s">
        <v>536</v>
      </c>
      <c r="B18" t="s">
        <v>494</v>
      </c>
      <c r="C18">
        <v>0</v>
      </c>
      <c r="D18">
        <v>4</v>
      </c>
      <c r="E18">
        <v>11</v>
      </c>
      <c r="F18">
        <v>8</v>
      </c>
      <c r="G18">
        <v>-17</v>
      </c>
      <c r="H18">
        <v>-38</v>
      </c>
      <c r="I18">
        <v>-54</v>
      </c>
      <c r="J18">
        <v>-65</v>
      </c>
      <c r="K18">
        <v>-69</v>
      </c>
      <c r="L18">
        <v>-67</v>
      </c>
      <c r="M18">
        <v>-62</v>
      </c>
      <c r="N18">
        <v>-54</v>
      </c>
      <c r="O18">
        <v>-45</v>
      </c>
      <c r="P18">
        <v>-39</v>
      </c>
      <c r="Q18">
        <v>-33</v>
      </c>
      <c r="R18">
        <v>-27</v>
      </c>
      <c r="S18">
        <v>-23</v>
      </c>
      <c r="T18">
        <v>-19</v>
      </c>
      <c r="U18">
        <v>-17</v>
      </c>
      <c r="V18">
        <v>-14</v>
      </c>
      <c r="W18">
        <v>-14</v>
      </c>
      <c r="X18">
        <v>-13</v>
      </c>
      <c r="Y18">
        <v>-10</v>
      </c>
      <c r="Z18">
        <v>-11</v>
      </c>
      <c r="AA18">
        <v>-10</v>
      </c>
      <c r="AB18">
        <v>-9</v>
      </c>
      <c r="AC18">
        <v>-9</v>
      </c>
      <c r="AD18">
        <v>-7</v>
      </c>
      <c r="AE18">
        <v>-6</v>
      </c>
      <c r="AF18">
        <v>-3</v>
      </c>
      <c r="AG18">
        <v>-1</v>
      </c>
      <c r="AH18" s="17">
        <f t="shared" si="0"/>
        <v>-713</v>
      </c>
    </row>
    <row r="19" spans="1:34" x14ac:dyDescent="0.35">
      <c r="A19" t="s">
        <v>537</v>
      </c>
      <c r="B19" t="s">
        <v>495</v>
      </c>
      <c r="C19">
        <v>0</v>
      </c>
      <c r="D19">
        <v>250</v>
      </c>
      <c r="E19">
        <v>530</v>
      </c>
      <c r="F19">
        <v>833</v>
      </c>
      <c r="G19">
        <v>1121</v>
      </c>
      <c r="H19">
        <v>1393</v>
      </c>
      <c r="I19">
        <v>1620</v>
      </c>
      <c r="J19">
        <v>1828</v>
      </c>
      <c r="K19">
        <v>2027</v>
      </c>
      <c r="L19">
        <v>2223</v>
      </c>
      <c r="M19">
        <v>2409</v>
      </c>
      <c r="N19">
        <v>2589</v>
      </c>
      <c r="O19">
        <v>2739</v>
      </c>
      <c r="P19">
        <v>2888</v>
      </c>
      <c r="Q19">
        <v>2989</v>
      </c>
      <c r="R19">
        <v>3109</v>
      </c>
      <c r="S19">
        <v>3204</v>
      </c>
      <c r="T19">
        <v>3323</v>
      </c>
      <c r="U19">
        <v>3408</v>
      </c>
      <c r="V19">
        <v>3497</v>
      </c>
      <c r="W19">
        <v>3569</v>
      </c>
      <c r="X19">
        <v>3646</v>
      </c>
      <c r="Y19">
        <v>3678</v>
      </c>
      <c r="Z19">
        <v>3715</v>
      </c>
      <c r="AA19">
        <v>3723</v>
      </c>
      <c r="AB19">
        <v>3775</v>
      </c>
      <c r="AC19">
        <v>3778</v>
      </c>
      <c r="AD19">
        <v>3818</v>
      </c>
      <c r="AE19">
        <v>3862</v>
      </c>
      <c r="AF19">
        <v>3903</v>
      </c>
      <c r="AG19">
        <v>3948</v>
      </c>
      <c r="AH19" s="17">
        <f t="shared" si="0"/>
        <v>83395</v>
      </c>
    </row>
    <row r="20" spans="1:34" x14ac:dyDescent="0.35">
      <c r="A20" t="s">
        <v>538</v>
      </c>
      <c r="B20" t="s">
        <v>496</v>
      </c>
      <c r="C20">
        <v>0</v>
      </c>
      <c r="D20">
        <v>80</v>
      </c>
      <c r="E20">
        <v>248</v>
      </c>
      <c r="F20">
        <v>419</v>
      </c>
      <c r="G20">
        <v>552</v>
      </c>
      <c r="H20">
        <v>688</v>
      </c>
      <c r="I20">
        <v>797</v>
      </c>
      <c r="J20">
        <v>873</v>
      </c>
      <c r="K20">
        <v>940</v>
      </c>
      <c r="L20">
        <v>997</v>
      </c>
      <c r="M20">
        <v>1029</v>
      </c>
      <c r="N20">
        <v>1047</v>
      </c>
      <c r="O20">
        <v>1085</v>
      </c>
      <c r="P20">
        <v>1104</v>
      </c>
      <c r="Q20">
        <v>1143</v>
      </c>
      <c r="R20">
        <v>1181</v>
      </c>
      <c r="S20">
        <v>1223</v>
      </c>
      <c r="T20">
        <v>1239</v>
      </c>
      <c r="U20">
        <v>1261</v>
      </c>
      <c r="V20">
        <v>1280</v>
      </c>
      <c r="W20">
        <v>1296</v>
      </c>
      <c r="X20">
        <v>1308</v>
      </c>
      <c r="Y20">
        <v>1342</v>
      </c>
      <c r="Z20">
        <v>1353</v>
      </c>
      <c r="AA20">
        <v>1382</v>
      </c>
      <c r="AB20">
        <v>1400</v>
      </c>
      <c r="AC20">
        <v>1422</v>
      </c>
      <c r="AD20">
        <v>1448</v>
      </c>
      <c r="AE20">
        <v>1480</v>
      </c>
      <c r="AF20">
        <v>1513</v>
      </c>
      <c r="AG20">
        <v>1548</v>
      </c>
      <c r="AH20" s="17">
        <f t="shared" si="0"/>
        <v>32678</v>
      </c>
    </row>
    <row r="21" spans="1:34" x14ac:dyDescent="0.35">
      <c r="A21" t="s">
        <v>539</v>
      </c>
      <c r="B21" t="s">
        <v>497</v>
      </c>
      <c r="C21">
        <v>0</v>
      </c>
      <c r="D21">
        <v>60</v>
      </c>
      <c r="E21">
        <v>260</v>
      </c>
      <c r="F21">
        <v>470</v>
      </c>
      <c r="G21">
        <v>608</v>
      </c>
      <c r="H21">
        <v>725</v>
      </c>
      <c r="I21">
        <v>856</v>
      </c>
      <c r="J21">
        <v>969</v>
      </c>
      <c r="K21">
        <v>1061</v>
      </c>
      <c r="L21">
        <v>1148</v>
      </c>
      <c r="M21">
        <v>1225</v>
      </c>
      <c r="N21">
        <v>1320</v>
      </c>
      <c r="O21">
        <v>1404</v>
      </c>
      <c r="P21">
        <v>1435</v>
      </c>
      <c r="Q21">
        <v>1491</v>
      </c>
      <c r="R21">
        <v>1539</v>
      </c>
      <c r="S21">
        <v>1589</v>
      </c>
      <c r="T21">
        <v>1658</v>
      </c>
      <c r="U21">
        <v>1735</v>
      </c>
      <c r="V21">
        <v>1776</v>
      </c>
      <c r="W21">
        <v>1803</v>
      </c>
      <c r="X21">
        <v>1814</v>
      </c>
      <c r="Y21">
        <v>1806</v>
      </c>
      <c r="Z21">
        <v>1759</v>
      </c>
      <c r="AA21">
        <v>1745</v>
      </c>
      <c r="AB21">
        <v>1719</v>
      </c>
      <c r="AC21">
        <v>1708</v>
      </c>
      <c r="AD21">
        <v>1702</v>
      </c>
      <c r="AE21">
        <v>1709</v>
      </c>
      <c r="AF21">
        <v>1716</v>
      </c>
      <c r="AG21">
        <v>1722</v>
      </c>
      <c r="AH21" s="17">
        <f t="shared" si="0"/>
        <v>40532</v>
      </c>
    </row>
    <row r="22" spans="1:34" x14ac:dyDescent="0.35">
      <c r="A22" t="s">
        <v>540</v>
      </c>
      <c r="B22" t="s">
        <v>498</v>
      </c>
      <c r="C22">
        <v>0</v>
      </c>
      <c r="D22">
        <v>27</v>
      </c>
      <c r="E22">
        <v>149</v>
      </c>
      <c r="F22">
        <v>278</v>
      </c>
      <c r="G22">
        <v>358</v>
      </c>
      <c r="H22">
        <v>425</v>
      </c>
      <c r="I22">
        <v>502</v>
      </c>
      <c r="J22">
        <v>560</v>
      </c>
      <c r="K22">
        <v>607</v>
      </c>
      <c r="L22">
        <v>650</v>
      </c>
      <c r="M22">
        <v>687</v>
      </c>
      <c r="N22">
        <v>733</v>
      </c>
      <c r="O22">
        <v>777</v>
      </c>
      <c r="P22">
        <v>781</v>
      </c>
      <c r="Q22">
        <v>809</v>
      </c>
      <c r="R22">
        <v>828</v>
      </c>
      <c r="S22">
        <v>850</v>
      </c>
      <c r="T22">
        <v>883</v>
      </c>
      <c r="U22">
        <v>924</v>
      </c>
      <c r="V22">
        <v>943</v>
      </c>
      <c r="W22">
        <v>952</v>
      </c>
      <c r="X22">
        <v>952</v>
      </c>
      <c r="Y22">
        <v>945</v>
      </c>
      <c r="Z22">
        <v>903</v>
      </c>
      <c r="AA22">
        <v>894</v>
      </c>
      <c r="AB22">
        <v>869</v>
      </c>
      <c r="AC22">
        <v>858</v>
      </c>
      <c r="AD22">
        <v>850</v>
      </c>
      <c r="AE22">
        <v>850</v>
      </c>
      <c r="AF22">
        <v>852</v>
      </c>
      <c r="AG22">
        <v>854</v>
      </c>
      <c r="AH22" s="17">
        <f t="shared" si="0"/>
        <v>21550</v>
      </c>
    </row>
    <row r="23" spans="1:34" x14ac:dyDescent="0.35">
      <c r="A23" t="s">
        <v>541</v>
      </c>
      <c r="B23" t="s">
        <v>499</v>
      </c>
      <c r="C23">
        <v>0</v>
      </c>
      <c r="D23">
        <v>1786</v>
      </c>
      <c r="E23">
        <v>2509</v>
      </c>
      <c r="F23">
        <v>3294</v>
      </c>
      <c r="G23">
        <v>3813</v>
      </c>
      <c r="H23">
        <v>4428</v>
      </c>
      <c r="I23">
        <v>4766</v>
      </c>
      <c r="J23">
        <v>5087</v>
      </c>
      <c r="K23">
        <v>5487</v>
      </c>
      <c r="L23">
        <v>5752</v>
      </c>
      <c r="M23">
        <v>6053</v>
      </c>
      <c r="N23">
        <v>6068</v>
      </c>
      <c r="O23">
        <v>6180</v>
      </c>
      <c r="P23">
        <v>5987</v>
      </c>
      <c r="Q23">
        <v>6059</v>
      </c>
      <c r="R23">
        <v>5988</v>
      </c>
      <c r="S23">
        <v>5940</v>
      </c>
      <c r="T23">
        <v>5887</v>
      </c>
      <c r="U23">
        <v>5721</v>
      </c>
      <c r="V23">
        <v>5739</v>
      </c>
      <c r="W23">
        <v>5735</v>
      </c>
      <c r="X23">
        <v>5772</v>
      </c>
      <c r="Y23">
        <v>5849</v>
      </c>
      <c r="Z23">
        <v>5790</v>
      </c>
      <c r="AA23">
        <v>5996</v>
      </c>
      <c r="AB23">
        <v>5990</v>
      </c>
      <c r="AC23">
        <v>5991</v>
      </c>
      <c r="AD23">
        <v>6105</v>
      </c>
      <c r="AE23">
        <v>6187</v>
      </c>
      <c r="AF23">
        <v>6269</v>
      </c>
      <c r="AG23">
        <v>6436</v>
      </c>
      <c r="AH23" s="17">
        <f t="shared" si="0"/>
        <v>162664</v>
      </c>
    </row>
    <row r="24" spans="1:34" x14ac:dyDescent="0.35">
      <c r="A24" t="s">
        <v>542</v>
      </c>
      <c r="B24" t="s">
        <v>500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s="17">
        <f t="shared" si="0"/>
        <v>0</v>
      </c>
    </row>
    <row r="25" spans="1:34" x14ac:dyDescent="0.35">
      <c r="A25" t="s">
        <v>543</v>
      </c>
      <c r="B25" t="s">
        <v>501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s="17">
        <f t="shared" si="0"/>
        <v>0</v>
      </c>
    </row>
    <row r="26" spans="1:34" ht="15" thickBot="1" x14ac:dyDescent="0.4">
      <c r="A26" t="s">
        <v>544</v>
      </c>
      <c r="B26" t="s">
        <v>502</v>
      </c>
      <c r="C26">
        <v>0</v>
      </c>
      <c r="D26">
        <v>62</v>
      </c>
      <c r="E26">
        <v>120</v>
      </c>
      <c r="F26">
        <v>175</v>
      </c>
      <c r="G26">
        <v>225</v>
      </c>
      <c r="H26">
        <v>263</v>
      </c>
      <c r="I26">
        <v>294</v>
      </c>
      <c r="J26">
        <v>329</v>
      </c>
      <c r="K26">
        <v>361</v>
      </c>
      <c r="L26">
        <v>402</v>
      </c>
      <c r="M26">
        <v>439</v>
      </c>
      <c r="N26">
        <v>460</v>
      </c>
      <c r="O26">
        <v>494</v>
      </c>
      <c r="P26">
        <v>514</v>
      </c>
      <c r="Q26">
        <v>535</v>
      </c>
      <c r="R26">
        <v>545</v>
      </c>
      <c r="S26">
        <v>559</v>
      </c>
      <c r="T26">
        <v>558</v>
      </c>
      <c r="U26">
        <v>559</v>
      </c>
      <c r="V26">
        <v>560</v>
      </c>
      <c r="W26">
        <v>559</v>
      </c>
      <c r="X26">
        <v>542</v>
      </c>
      <c r="Y26">
        <v>541</v>
      </c>
      <c r="Z26">
        <v>529</v>
      </c>
      <c r="AA26">
        <v>520</v>
      </c>
      <c r="AB26">
        <v>510</v>
      </c>
      <c r="AC26">
        <v>499</v>
      </c>
      <c r="AD26">
        <v>485</v>
      </c>
      <c r="AE26">
        <v>473</v>
      </c>
      <c r="AF26">
        <v>456</v>
      </c>
      <c r="AG26">
        <v>443</v>
      </c>
      <c r="AH26" s="17">
        <f t="shared" si="0"/>
        <v>13011</v>
      </c>
    </row>
    <row r="27" spans="1:34" ht="15" thickBot="1" x14ac:dyDescent="0.4">
      <c r="A27" s="18" t="s">
        <v>545</v>
      </c>
      <c r="B27" s="19" t="s">
        <v>503</v>
      </c>
      <c r="C27" s="19">
        <v>0</v>
      </c>
      <c r="D27" s="19">
        <v>2387</v>
      </c>
      <c r="E27" s="19">
        <v>4633</v>
      </c>
      <c r="F27" s="19">
        <v>8100</v>
      </c>
      <c r="G27" s="19">
        <v>12025</v>
      </c>
      <c r="H27" s="19">
        <v>16085</v>
      </c>
      <c r="I27" s="19">
        <v>19728</v>
      </c>
      <c r="J27" s="19">
        <v>23588</v>
      </c>
      <c r="K27" s="19">
        <v>27465</v>
      </c>
      <c r="L27" s="19">
        <v>31369</v>
      </c>
      <c r="M27" s="19">
        <v>35757</v>
      </c>
      <c r="N27" s="19">
        <v>39845</v>
      </c>
      <c r="O27" s="19">
        <v>42933</v>
      </c>
      <c r="P27" s="19">
        <v>47294</v>
      </c>
      <c r="Q27" s="19">
        <v>50079</v>
      </c>
      <c r="R27" s="19">
        <v>53821</v>
      </c>
      <c r="S27" s="19">
        <v>57040</v>
      </c>
      <c r="T27" s="19">
        <v>60784</v>
      </c>
      <c r="U27" s="19">
        <v>63951</v>
      </c>
      <c r="V27" s="19">
        <v>67655</v>
      </c>
      <c r="W27" s="19">
        <v>70851</v>
      </c>
      <c r="X27" s="19">
        <v>74208</v>
      </c>
      <c r="Y27" s="19">
        <v>76520</v>
      </c>
      <c r="Z27" s="19">
        <v>79780</v>
      </c>
      <c r="AA27" s="19">
        <v>81319</v>
      </c>
      <c r="AB27" s="19">
        <v>84835</v>
      </c>
      <c r="AC27" s="19">
        <v>86794</v>
      </c>
      <c r="AD27" s="19">
        <v>89795</v>
      </c>
      <c r="AE27" s="19">
        <v>92736</v>
      </c>
      <c r="AF27" s="19">
        <v>95481</v>
      </c>
      <c r="AG27" s="19">
        <v>98132</v>
      </c>
      <c r="AH27" s="28">
        <f t="shared" si="0"/>
        <v>1594990</v>
      </c>
    </row>
    <row r="28" spans="1:34" ht="15" thickBot="1" x14ac:dyDescent="0.4">
      <c r="A28" s="18" t="s">
        <v>546</v>
      </c>
      <c r="B28" s="19" t="s">
        <v>504</v>
      </c>
      <c r="C28" s="19">
        <v>0</v>
      </c>
      <c r="D28" s="19">
        <v>2332</v>
      </c>
      <c r="E28" s="19">
        <v>6597</v>
      </c>
      <c r="F28" s="19">
        <v>7468</v>
      </c>
      <c r="G28" s="19">
        <v>8508</v>
      </c>
      <c r="H28" s="19">
        <v>9588</v>
      </c>
      <c r="I28" s="19">
        <v>10358</v>
      </c>
      <c r="J28" s="19">
        <v>10910</v>
      </c>
      <c r="K28" s="19">
        <v>11565</v>
      </c>
      <c r="L28" s="19">
        <v>12245</v>
      </c>
      <c r="M28" s="19">
        <v>12827</v>
      </c>
      <c r="N28" s="19">
        <v>14066</v>
      </c>
      <c r="O28" s="19">
        <v>15459</v>
      </c>
      <c r="P28" s="19">
        <v>16598</v>
      </c>
      <c r="Q28" s="19">
        <v>17849</v>
      </c>
      <c r="R28" s="19">
        <v>18818</v>
      </c>
      <c r="S28" s="19">
        <v>20050</v>
      </c>
      <c r="T28" s="19">
        <v>21071</v>
      </c>
      <c r="U28" s="19">
        <v>22194</v>
      </c>
      <c r="V28" s="19">
        <v>23243</v>
      </c>
      <c r="W28" s="19">
        <v>24465</v>
      </c>
      <c r="X28" s="19">
        <v>25321</v>
      </c>
      <c r="Y28" s="19">
        <v>26521</v>
      </c>
      <c r="Z28" s="19">
        <v>27422</v>
      </c>
      <c r="AA28" s="19">
        <v>28486</v>
      </c>
      <c r="AB28" s="19">
        <v>29291</v>
      </c>
      <c r="AC28" s="19">
        <v>30364</v>
      </c>
      <c r="AD28" s="19">
        <v>31189</v>
      </c>
      <c r="AE28" s="19">
        <v>32376</v>
      </c>
      <c r="AF28" s="19">
        <v>33422</v>
      </c>
      <c r="AG28" s="19">
        <v>34648</v>
      </c>
      <c r="AH28" s="28">
        <f t="shared" si="0"/>
        <v>585251</v>
      </c>
    </row>
    <row r="29" spans="1:34" ht="15" thickBot="1" x14ac:dyDescent="0.4">
      <c r="A29" t="s">
        <v>547</v>
      </c>
      <c r="B29" t="s">
        <v>505</v>
      </c>
      <c r="C29">
        <v>0</v>
      </c>
      <c r="D29">
        <v>9</v>
      </c>
      <c r="E29">
        <v>23</v>
      </c>
      <c r="F29">
        <v>39</v>
      </c>
      <c r="G29">
        <v>54</v>
      </c>
      <c r="H29">
        <v>69</v>
      </c>
      <c r="I29">
        <v>85</v>
      </c>
      <c r="J29">
        <v>100</v>
      </c>
      <c r="K29">
        <v>114</v>
      </c>
      <c r="L29">
        <v>128</v>
      </c>
      <c r="M29">
        <v>142</v>
      </c>
      <c r="N29">
        <v>155</v>
      </c>
      <c r="O29">
        <v>173</v>
      </c>
      <c r="P29">
        <v>188</v>
      </c>
      <c r="Q29">
        <v>203</v>
      </c>
      <c r="R29">
        <v>217</v>
      </c>
      <c r="S29">
        <v>231</v>
      </c>
      <c r="T29">
        <v>242</v>
      </c>
      <c r="U29">
        <v>254</v>
      </c>
      <c r="V29">
        <v>266</v>
      </c>
      <c r="W29">
        <v>277</v>
      </c>
      <c r="X29">
        <v>286</v>
      </c>
      <c r="Y29">
        <v>297</v>
      </c>
      <c r="Z29">
        <v>305</v>
      </c>
      <c r="AA29">
        <v>315</v>
      </c>
      <c r="AB29">
        <v>323</v>
      </c>
      <c r="AC29">
        <v>331</v>
      </c>
      <c r="AD29">
        <v>341</v>
      </c>
      <c r="AE29">
        <v>349</v>
      </c>
      <c r="AF29">
        <v>357</v>
      </c>
      <c r="AG29">
        <v>370</v>
      </c>
      <c r="AH29" s="17">
        <f t="shared" si="0"/>
        <v>6243</v>
      </c>
    </row>
    <row r="30" spans="1:34" x14ac:dyDescent="0.35">
      <c r="A30" s="20" t="s">
        <v>548</v>
      </c>
      <c r="B30" s="21" t="s">
        <v>506</v>
      </c>
      <c r="C30" s="21">
        <v>0</v>
      </c>
      <c r="D30" s="21">
        <v>3591</v>
      </c>
      <c r="E30" s="21">
        <v>5878</v>
      </c>
      <c r="F30" s="21">
        <v>8290</v>
      </c>
      <c r="G30" s="21">
        <v>9917</v>
      </c>
      <c r="H30" s="21">
        <v>11494</v>
      </c>
      <c r="I30" s="21">
        <v>12847</v>
      </c>
      <c r="J30" s="21">
        <v>14085</v>
      </c>
      <c r="K30" s="21">
        <v>15510</v>
      </c>
      <c r="L30" s="21">
        <v>16764</v>
      </c>
      <c r="M30" s="21">
        <v>18341</v>
      </c>
      <c r="N30" s="21">
        <v>19811</v>
      </c>
      <c r="O30" s="21">
        <v>21537</v>
      </c>
      <c r="P30" s="21">
        <v>21921</v>
      </c>
      <c r="Q30" s="21">
        <v>23534</v>
      </c>
      <c r="R30" s="21">
        <v>24612</v>
      </c>
      <c r="S30" s="21">
        <v>26186</v>
      </c>
      <c r="T30" s="21">
        <v>28274</v>
      </c>
      <c r="U30" s="21">
        <v>30491</v>
      </c>
      <c r="V30" s="21">
        <v>32708</v>
      </c>
      <c r="W30" s="21">
        <v>34828</v>
      </c>
      <c r="X30" s="21">
        <v>36621</v>
      </c>
      <c r="Y30" s="21">
        <v>38404</v>
      </c>
      <c r="Z30" s="21">
        <v>38938</v>
      </c>
      <c r="AA30" s="21">
        <v>41386</v>
      </c>
      <c r="AB30" s="21">
        <v>42535</v>
      </c>
      <c r="AC30" s="21">
        <v>44630</v>
      </c>
      <c r="AD30" s="21">
        <v>46809</v>
      </c>
      <c r="AE30" s="21">
        <v>49527</v>
      </c>
      <c r="AF30" s="21">
        <v>52403</v>
      </c>
      <c r="AG30" s="21">
        <v>55619</v>
      </c>
      <c r="AH30" s="29">
        <f t="shared" si="0"/>
        <v>827491</v>
      </c>
    </row>
    <row r="31" spans="1:34" x14ac:dyDescent="0.35">
      <c r="A31" s="24" t="s">
        <v>549</v>
      </c>
      <c r="B31" s="25" t="s">
        <v>507</v>
      </c>
      <c r="C31" s="25">
        <v>0</v>
      </c>
      <c r="D31" s="25">
        <v>56</v>
      </c>
      <c r="E31" s="25">
        <v>1024</v>
      </c>
      <c r="F31" s="25">
        <v>2160</v>
      </c>
      <c r="G31" s="25">
        <v>3167</v>
      </c>
      <c r="H31" s="25">
        <v>4505</v>
      </c>
      <c r="I31" s="25">
        <v>6042</v>
      </c>
      <c r="J31" s="25">
        <v>7489</v>
      </c>
      <c r="K31" s="25">
        <v>8888</v>
      </c>
      <c r="L31" s="25">
        <v>10292</v>
      </c>
      <c r="M31" s="25">
        <v>11596</v>
      </c>
      <c r="N31" s="25">
        <v>12997</v>
      </c>
      <c r="O31" s="25">
        <v>14625</v>
      </c>
      <c r="P31" s="25">
        <v>16210</v>
      </c>
      <c r="Q31" s="25">
        <v>17887</v>
      </c>
      <c r="R31" s="25">
        <v>19281</v>
      </c>
      <c r="S31" s="25">
        <v>20649</v>
      </c>
      <c r="T31" s="25">
        <v>21992</v>
      </c>
      <c r="U31" s="25">
        <v>23423</v>
      </c>
      <c r="V31" s="25">
        <v>24730</v>
      </c>
      <c r="W31" s="25">
        <v>26118</v>
      </c>
      <c r="X31" s="25">
        <v>27451</v>
      </c>
      <c r="Y31" s="25">
        <v>28783</v>
      </c>
      <c r="Z31" s="25">
        <v>29902</v>
      </c>
      <c r="AA31" s="25">
        <v>31077</v>
      </c>
      <c r="AB31" s="25">
        <v>32054</v>
      </c>
      <c r="AC31" s="25">
        <v>33255</v>
      </c>
      <c r="AD31" s="25">
        <v>34297</v>
      </c>
      <c r="AE31" s="25">
        <v>35416</v>
      </c>
      <c r="AF31" s="25">
        <v>36657</v>
      </c>
      <c r="AG31" s="25">
        <v>37983</v>
      </c>
      <c r="AH31" s="31">
        <f t="shared" si="0"/>
        <v>580006</v>
      </c>
    </row>
    <row r="32" spans="1:34" x14ac:dyDescent="0.35">
      <c r="A32" s="24" t="s">
        <v>550</v>
      </c>
      <c r="B32" s="25" t="s">
        <v>508</v>
      </c>
      <c r="C32" s="25">
        <v>0</v>
      </c>
      <c r="D32" s="25">
        <v>1644</v>
      </c>
      <c r="E32" s="25">
        <v>3504</v>
      </c>
      <c r="F32" s="25">
        <v>6032</v>
      </c>
      <c r="G32" s="25">
        <v>8613</v>
      </c>
      <c r="H32" s="25">
        <v>11358</v>
      </c>
      <c r="I32" s="25">
        <v>13919</v>
      </c>
      <c r="J32" s="25">
        <v>16413</v>
      </c>
      <c r="K32" s="25">
        <v>18903</v>
      </c>
      <c r="L32" s="25">
        <v>21402</v>
      </c>
      <c r="M32" s="25">
        <v>23993</v>
      </c>
      <c r="N32" s="25">
        <v>26456</v>
      </c>
      <c r="O32" s="25">
        <v>28600</v>
      </c>
      <c r="P32" s="25">
        <v>31178</v>
      </c>
      <c r="Q32" s="25">
        <v>33149</v>
      </c>
      <c r="R32" s="25">
        <v>35485</v>
      </c>
      <c r="S32" s="25">
        <v>37553</v>
      </c>
      <c r="T32" s="25">
        <v>39873</v>
      </c>
      <c r="U32" s="25">
        <v>41953</v>
      </c>
      <c r="V32" s="25">
        <v>44220</v>
      </c>
      <c r="W32" s="25">
        <v>46271</v>
      </c>
      <c r="X32" s="25">
        <v>48387</v>
      </c>
      <c r="Y32" s="25">
        <v>50032</v>
      </c>
      <c r="Z32" s="25">
        <v>51924</v>
      </c>
      <c r="AA32" s="25">
        <v>53218</v>
      </c>
      <c r="AB32" s="25">
        <v>55286</v>
      </c>
      <c r="AC32" s="25">
        <v>56715</v>
      </c>
      <c r="AD32" s="25">
        <v>58638</v>
      </c>
      <c r="AE32" s="25">
        <v>60668</v>
      </c>
      <c r="AF32" s="25">
        <v>62723</v>
      </c>
      <c r="AG32" s="25">
        <v>64783</v>
      </c>
      <c r="AH32" s="31">
        <f t="shared" si="0"/>
        <v>1052893</v>
      </c>
    </row>
    <row r="33" spans="1:34" ht="15" thickBot="1" x14ac:dyDescent="0.4">
      <c r="A33" s="22" t="s">
        <v>551</v>
      </c>
      <c r="B33" s="23" t="s">
        <v>509</v>
      </c>
      <c r="C33" s="23">
        <v>0</v>
      </c>
      <c r="D33" s="23">
        <v>1076</v>
      </c>
      <c r="E33" s="23">
        <v>2919</v>
      </c>
      <c r="F33" s="23">
        <v>4988</v>
      </c>
      <c r="G33" s="23">
        <v>7000</v>
      </c>
      <c r="H33" s="23">
        <v>9279</v>
      </c>
      <c r="I33" s="23">
        <v>11539</v>
      </c>
      <c r="J33" s="23">
        <v>13720</v>
      </c>
      <c r="K33" s="23">
        <v>15851</v>
      </c>
      <c r="L33" s="23">
        <v>17961</v>
      </c>
      <c r="M33" s="23">
        <v>20076</v>
      </c>
      <c r="N33" s="23">
        <v>22270</v>
      </c>
      <c r="O33" s="23">
        <v>24407</v>
      </c>
      <c r="P33" s="23">
        <v>26736</v>
      </c>
      <c r="Q33" s="23">
        <v>28782</v>
      </c>
      <c r="R33" s="23">
        <v>30820</v>
      </c>
      <c r="S33" s="23">
        <v>32717</v>
      </c>
      <c r="T33" s="23">
        <v>34714</v>
      </c>
      <c r="U33" s="23">
        <v>36612</v>
      </c>
      <c r="V33" s="23">
        <v>38572</v>
      </c>
      <c r="W33" s="23">
        <v>40468</v>
      </c>
      <c r="X33" s="23">
        <v>42333</v>
      </c>
      <c r="Y33" s="23">
        <v>43922</v>
      </c>
      <c r="Z33" s="23">
        <v>45551</v>
      </c>
      <c r="AA33" s="23">
        <v>46857</v>
      </c>
      <c r="AB33" s="23">
        <v>48482</v>
      </c>
      <c r="AC33" s="23">
        <v>49871</v>
      </c>
      <c r="AD33" s="23">
        <v>51420</v>
      </c>
      <c r="AE33" s="23">
        <v>53099</v>
      </c>
      <c r="AF33" s="23">
        <v>54850</v>
      </c>
      <c r="AG33" s="23">
        <v>56634</v>
      </c>
      <c r="AH33" s="30">
        <f t="shared" si="0"/>
        <v>913526</v>
      </c>
    </row>
    <row r="34" spans="1:34" x14ac:dyDescent="0.35">
      <c r="A34" t="s">
        <v>552</v>
      </c>
      <c r="B34" t="s">
        <v>510</v>
      </c>
      <c r="C34">
        <v>0</v>
      </c>
      <c r="D34">
        <v>39</v>
      </c>
      <c r="E34">
        <v>125</v>
      </c>
      <c r="F34">
        <v>195</v>
      </c>
      <c r="G34">
        <v>248</v>
      </c>
      <c r="H34">
        <v>305</v>
      </c>
      <c r="I34">
        <v>358</v>
      </c>
      <c r="J34">
        <v>401</v>
      </c>
      <c r="K34">
        <v>435</v>
      </c>
      <c r="L34">
        <v>464</v>
      </c>
      <c r="M34">
        <v>485</v>
      </c>
      <c r="N34">
        <v>511</v>
      </c>
      <c r="O34">
        <v>533</v>
      </c>
      <c r="P34">
        <v>552</v>
      </c>
      <c r="Q34">
        <v>566</v>
      </c>
      <c r="R34">
        <v>571</v>
      </c>
      <c r="S34">
        <v>573</v>
      </c>
      <c r="T34">
        <v>572</v>
      </c>
      <c r="U34">
        <v>570</v>
      </c>
      <c r="V34">
        <v>566</v>
      </c>
      <c r="W34">
        <v>559</v>
      </c>
      <c r="X34">
        <v>551</v>
      </c>
      <c r="Y34">
        <v>540</v>
      </c>
      <c r="Z34">
        <v>525</v>
      </c>
      <c r="AA34">
        <v>510</v>
      </c>
      <c r="AB34">
        <v>497</v>
      </c>
      <c r="AC34">
        <v>481</v>
      </c>
      <c r="AD34">
        <v>465</v>
      </c>
      <c r="AE34">
        <v>453</v>
      </c>
      <c r="AF34">
        <v>441</v>
      </c>
      <c r="AG34">
        <v>430</v>
      </c>
      <c r="AH34" s="17">
        <f t="shared" si="0"/>
        <v>13521</v>
      </c>
    </row>
    <row r="35" spans="1:34" x14ac:dyDescent="0.35">
      <c r="A35" t="s">
        <v>553</v>
      </c>
      <c r="B35" t="s">
        <v>511</v>
      </c>
      <c r="C35">
        <v>0</v>
      </c>
      <c r="D35">
        <v>16</v>
      </c>
      <c r="E35">
        <v>39</v>
      </c>
      <c r="F35">
        <v>66</v>
      </c>
      <c r="G35">
        <v>87</v>
      </c>
      <c r="H35">
        <v>110</v>
      </c>
      <c r="I35">
        <v>131</v>
      </c>
      <c r="J35">
        <v>148</v>
      </c>
      <c r="K35">
        <v>163</v>
      </c>
      <c r="L35">
        <v>174</v>
      </c>
      <c r="M35">
        <v>184</v>
      </c>
      <c r="N35">
        <v>193</v>
      </c>
      <c r="O35">
        <v>200</v>
      </c>
      <c r="P35">
        <v>207</v>
      </c>
      <c r="Q35">
        <v>210</v>
      </c>
      <c r="R35">
        <v>213</v>
      </c>
      <c r="S35">
        <v>214</v>
      </c>
      <c r="T35">
        <v>214</v>
      </c>
      <c r="U35">
        <v>213</v>
      </c>
      <c r="V35">
        <v>212</v>
      </c>
      <c r="W35">
        <v>210</v>
      </c>
      <c r="X35">
        <v>207</v>
      </c>
      <c r="Y35">
        <v>203</v>
      </c>
      <c r="Z35">
        <v>199</v>
      </c>
      <c r="AA35">
        <v>193</v>
      </c>
      <c r="AB35">
        <v>189</v>
      </c>
      <c r="AC35">
        <v>183</v>
      </c>
      <c r="AD35">
        <v>178</v>
      </c>
      <c r="AE35">
        <v>174</v>
      </c>
      <c r="AF35">
        <v>169</v>
      </c>
      <c r="AG35">
        <v>165</v>
      </c>
      <c r="AH35" s="17">
        <f t="shared" si="0"/>
        <v>5064</v>
      </c>
    </row>
    <row r="36" spans="1:34" x14ac:dyDescent="0.35">
      <c r="A36" t="s">
        <v>554</v>
      </c>
      <c r="B36" t="s">
        <v>512</v>
      </c>
      <c r="C36">
        <v>0</v>
      </c>
      <c r="D36">
        <v>21</v>
      </c>
      <c r="E36">
        <v>44</v>
      </c>
      <c r="F36">
        <v>64</v>
      </c>
      <c r="G36">
        <v>82</v>
      </c>
      <c r="H36">
        <v>98</v>
      </c>
      <c r="I36">
        <v>111</v>
      </c>
      <c r="J36">
        <v>120</v>
      </c>
      <c r="K36">
        <v>129</v>
      </c>
      <c r="L36">
        <v>135</v>
      </c>
      <c r="M36">
        <v>141</v>
      </c>
      <c r="N36">
        <v>147</v>
      </c>
      <c r="O36">
        <v>150</v>
      </c>
      <c r="P36">
        <v>155</v>
      </c>
      <c r="Q36">
        <v>156</v>
      </c>
      <c r="R36">
        <v>157</v>
      </c>
      <c r="S36">
        <v>156</v>
      </c>
      <c r="T36">
        <v>157</v>
      </c>
      <c r="U36">
        <v>155</v>
      </c>
      <c r="V36">
        <v>155</v>
      </c>
      <c r="W36">
        <v>153</v>
      </c>
      <c r="X36">
        <v>151</v>
      </c>
      <c r="Y36">
        <v>148</v>
      </c>
      <c r="Z36">
        <v>144</v>
      </c>
      <c r="AA36">
        <v>140</v>
      </c>
      <c r="AB36">
        <v>137</v>
      </c>
      <c r="AC36">
        <v>132</v>
      </c>
      <c r="AD36">
        <v>129</v>
      </c>
      <c r="AE36">
        <v>125</v>
      </c>
      <c r="AF36">
        <v>122</v>
      </c>
      <c r="AG36">
        <v>119</v>
      </c>
      <c r="AH36" s="17">
        <f t="shared" si="0"/>
        <v>3833</v>
      </c>
    </row>
    <row r="37" spans="1:34" x14ac:dyDescent="0.35">
      <c r="A37" t="s">
        <v>555</v>
      </c>
      <c r="B37" t="s">
        <v>513</v>
      </c>
      <c r="C37">
        <v>0</v>
      </c>
      <c r="D37">
        <v>623</v>
      </c>
      <c r="E37">
        <v>862</v>
      </c>
      <c r="F37">
        <v>1062</v>
      </c>
      <c r="G37">
        <v>1188</v>
      </c>
      <c r="H37">
        <v>1302</v>
      </c>
      <c r="I37">
        <v>1389</v>
      </c>
      <c r="J37">
        <v>1456</v>
      </c>
      <c r="K37">
        <v>1521</v>
      </c>
      <c r="L37">
        <v>1543</v>
      </c>
      <c r="M37">
        <v>1592</v>
      </c>
      <c r="N37">
        <v>1651</v>
      </c>
      <c r="O37">
        <v>1718</v>
      </c>
      <c r="P37">
        <v>1766</v>
      </c>
      <c r="Q37">
        <v>1841</v>
      </c>
      <c r="R37">
        <v>1870</v>
      </c>
      <c r="S37">
        <v>1914</v>
      </c>
      <c r="T37">
        <v>1961</v>
      </c>
      <c r="U37">
        <v>2003</v>
      </c>
      <c r="V37">
        <v>2027</v>
      </c>
      <c r="W37">
        <v>2046</v>
      </c>
      <c r="X37">
        <v>2055</v>
      </c>
      <c r="Y37">
        <v>2034</v>
      </c>
      <c r="Z37">
        <v>1990</v>
      </c>
      <c r="AA37">
        <v>1938</v>
      </c>
      <c r="AB37">
        <v>1873</v>
      </c>
      <c r="AC37">
        <v>1817</v>
      </c>
      <c r="AD37">
        <v>1753</v>
      </c>
      <c r="AE37">
        <v>1702</v>
      </c>
      <c r="AF37">
        <v>1660</v>
      </c>
      <c r="AG37">
        <v>1613</v>
      </c>
      <c r="AH37" s="17">
        <f t="shared" si="0"/>
        <v>49770</v>
      </c>
    </row>
    <row r="38" spans="1:34" x14ac:dyDescent="0.35">
      <c r="A38" t="s">
        <v>556</v>
      </c>
      <c r="B38" t="s">
        <v>514</v>
      </c>
      <c r="C38">
        <v>0</v>
      </c>
      <c r="D38">
        <v>176</v>
      </c>
      <c r="E38">
        <v>506</v>
      </c>
      <c r="F38">
        <v>912</v>
      </c>
      <c r="G38">
        <v>1293</v>
      </c>
      <c r="H38">
        <v>1725</v>
      </c>
      <c r="I38">
        <v>2158</v>
      </c>
      <c r="J38">
        <v>2570</v>
      </c>
      <c r="K38">
        <v>2980</v>
      </c>
      <c r="L38">
        <v>3379</v>
      </c>
      <c r="M38">
        <v>3777</v>
      </c>
      <c r="N38">
        <v>4161</v>
      </c>
      <c r="O38">
        <v>4543</v>
      </c>
      <c r="P38">
        <v>4929</v>
      </c>
      <c r="Q38">
        <v>5281</v>
      </c>
      <c r="R38">
        <v>5608</v>
      </c>
      <c r="S38">
        <v>5904</v>
      </c>
      <c r="T38">
        <v>6217</v>
      </c>
      <c r="U38">
        <v>6511</v>
      </c>
      <c r="V38">
        <v>6814</v>
      </c>
      <c r="W38">
        <v>7112</v>
      </c>
      <c r="X38">
        <v>7396</v>
      </c>
      <c r="Y38">
        <v>7628</v>
      </c>
      <c r="Z38">
        <v>7850</v>
      </c>
      <c r="AA38">
        <v>8041</v>
      </c>
      <c r="AB38">
        <v>8247</v>
      </c>
      <c r="AC38">
        <v>8437</v>
      </c>
      <c r="AD38">
        <v>8639</v>
      </c>
      <c r="AE38">
        <v>8858</v>
      </c>
      <c r="AF38">
        <v>9091</v>
      </c>
      <c r="AG38">
        <v>9330</v>
      </c>
      <c r="AH38" s="17">
        <f t="shared" si="0"/>
        <v>160073</v>
      </c>
    </row>
    <row r="39" spans="1:34" ht="15" thickBot="1" x14ac:dyDescent="0.4">
      <c r="A39" t="s">
        <v>557</v>
      </c>
      <c r="B39" t="s">
        <v>515</v>
      </c>
      <c r="C39">
        <v>0</v>
      </c>
      <c r="D39">
        <v>335</v>
      </c>
      <c r="E39">
        <v>986</v>
      </c>
      <c r="F39">
        <v>1719</v>
      </c>
      <c r="G39">
        <v>2248</v>
      </c>
      <c r="H39">
        <v>2816</v>
      </c>
      <c r="I39">
        <v>3416</v>
      </c>
      <c r="J39">
        <v>3963</v>
      </c>
      <c r="K39">
        <v>4473</v>
      </c>
      <c r="L39">
        <v>4972</v>
      </c>
      <c r="M39">
        <v>5457</v>
      </c>
      <c r="N39">
        <v>5947</v>
      </c>
      <c r="O39">
        <v>6446</v>
      </c>
      <c r="P39">
        <v>6774</v>
      </c>
      <c r="Q39">
        <v>7187</v>
      </c>
      <c r="R39">
        <v>7527</v>
      </c>
      <c r="S39">
        <v>7863</v>
      </c>
      <c r="T39">
        <v>8260</v>
      </c>
      <c r="U39">
        <v>8670</v>
      </c>
      <c r="V39">
        <v>9034</v>
      </c>
      <c r="W39">
        <v>9366</v>
      </c>
      <c r="X39">
        <v>9639</v>
      </c>
      <c r="Y39">
        <v>9841</v>
      </c>
      <c r="Z39">
        <v>9912</v>
      </c>
      <c r="AA39">
        <v>10099</v>
      </c>
      <c r="AB39">
        <v>10189</v>
      </c>
      <c r="AC39">
        <v>10353</v>
      </c>
      <c r="AD39">
        <v>10527</v>
      </c>
      <c r="AE39">
        <v>10750</v>
      </c>
      <c r="AF39">
        <v>10996</v>
      </c>
      <c r="AG39">
        <v>11255</v>
      </c>
      <c r="AH39" s="17">
        <f t="shared" si="0"/>
        <v>211020</v>
      </c>
    </row>
    <row r="40" spans="1:34" ht="15" thickBot="1" x14ac:dyDescent="0.4">
      <c r="A40" s="18" t="s">
        <v>558</v>
      </c>
      <c r="B40" s="19" t="s">
        <v>516</v>
      </c>
      <c r="C40" s="19">
        <v>0</v>
      </c>
      <c r="D40" s="19">
        <v>1300</v>
      </c>
      <c r="E40" s="19">
        <v>2892</v>
      </c>
      <c r="F40" s="19">
        <v>4875</v>
      </c>
      <c r="G40" s="19">
        <v>6887</v>
      </c>
      <c r="H40" s="19">
        <v>10322</v>
      </c>
      <c r="I40" s="19">
        <v>13861</v>
      </c>
      <c r="J40" s="19">
        <v>17438</v>
      </c>
      <c r="K40" s="19">
        <v>21027</v>
      </c>
      <c r="L40" s="19">
        <v>24614</v>
      </c>
      <c r="M40" s="19">
        <v>28228</v>
      </c>
      <c r="N40" s="19">
        <v>31797</v>
      </c>
      <c r="O40" s="19">
        <v>35417</v>
      </c>
      <c r="P40" s="19">
        <v>39115</v>
      </c>
      <c r="Q40" s="19">
        <v>42624</v>
      </c>
      <c r="R40" s="19">
        <v>45609</v>
      </c>
      <c r="S40" s="19">
        <v>48487</v>
      </c>
      <c r="T40" s="19">
        <v>51525</v>
      </c>
      <c r="U40" s="19">
        <v>54493</v>
      </c>
      <c r="V40" s="19">
        <v>57489</v>
      </c>
      <c r="W40" s="19">
        <v>60434</v>
      </c>
      <c r="X40" s="19">
        <v>63323</v>
      </c>
      <c r="Y40" s="19">
        <v>65853</v>
      </c>
      <c r="Z40" s="19">
        <v>68343</v>
      </c>
      <c r="AA40" s="19">
        <v>70567</v>
      </c>
      <c r="AB40" s="19">
        <v>73068</v>
      </c>
      <c r="AC40" s="19">
        <v>75440</v>
      </c>
      <c r="AD40" s="19">
        <v>77987</v>
      </c>
      <c r="AE40" s="19">
        <v>80769</v>
      </c>
      <c r="AF40" s="19">
        <v>83707</v>
      </c>
      <c r="AG40" s="19">
        <v>86669</v>
      </c>
      <c r="AH40" s="28">
        <f t="shared" si="0"/>
        <v>1344160</v>
      </c>
    </row>
    <row r="41" spans="1:34" x14ac:dyDescent="0.35">
      <c r="A41" t="s">
        <v>559</v>
      </c>
      <c r="B41" t="s">
        <v>517</v>
      </c>
      <c r="C41">
        <v>0</v>
      </c>
      <c r="D41">
        <v>250</v>
      </c>
      <c r="E41">
        <v>781</v>
      </c>
      <c r="F41">
        <v>1398</v>
      </c>
      <c r="G41">
        <v>2018</v>
      </c>
      <c r="H41">
        <v>3138</v>
      </c>
      <c r="I41">
        <v>4349</v>
      </c>
      <c r="J41">
        <v>5550</v>
      </c>
      <c r="K41">
        <v>6743</v>
      </c>
      <c r="L41">
        <v>7925</v>
      </c>
      <c r="M41">
        <v>9098</v>
      </c>
      <c r="N41">
        <v>10293</v>
      </c>
      <c r="O41">
        <v>11582</v>
      </c>
      <c r="P41">
        <v>12890</v>
      </c>
      <c r="Q41">
        <v>14184</v>
      </c>
      <c r="R41">
        <v>15224</v>
      </c>
      <c r="S41">
        <v>16253</v>
      </c>
      <c r="T41">
        <v>17284</v>
      </c>
      <c r="U41">
        <v>18329</v>
      </c>
      <c r="V41">
        <v>19360</v>
      </c>
      <c r="W41">
        <v>20429</v>
      </c>
      <c r="X41">
        <v>21453</v>
      </c>
      <c r="Y41">
        <v>22405</v>
      </c>
      <c r="Z41">
        <v>23319</v>
      </c>
      <c r="AA41">
        <v>24160</v>
      </c>
      <c r="AB41">
        <v>24997</v>
      </c>
      <c r="AC41">
        <v>25889</v>
      </c>
      <c r="AD41">
        <v>26746</v>
      </c>
      <c r="AE41">
        <v>27682</v>
      </c>
      <c r="AF41">
        <v>28694</v>
      </c>
      <c r="AG41">
        <v>29716</v>
      </c>
      <c r="AH41" s="17">
        <f t="shared" si="0"/>
        <v>452139</v>
      </c>
    </row>
    <row r="42" spans="1:34" x14ac:dyDescent="0.35">
      <c r="A42" t="s">
        <v>560</v>
      </c>
      <c r="B42" t="s">
        <v>518</v>
      </c>
      <c r="C42">
        <v>0</v>
      </c>
      <c r="D42">
        <v>115</v>
      </c>
      <c r="E42">
        <v>1157</v>
      </c>
      <c r="F42">
        <v>2488</v>
      </c>
      <c r="G42">
        <v>3676</v>
      </c>
      <c r="H42">
        <v>5244</v>
      </c>
      <c r="I42">
        <v>7007</v>
      </c>
      <c r="J42">
        <v>8674</v>
      </c>
      <c r="K42">
        <v>10290</v>
      </c>
      <c r="L42">
        <v>11878</v>
      </c>
      <c r="M42">
        <v>13410</v>
      </c>
      <c r="N42">
        <v>14973</v>
      </c>
      <c r="O42">
        <v>16758</v>
      </c>
      <c r="P42">
        <v>18503</v>
      </c>
      <c r="Q42">
        <v>20321</v>
      </c>
      <c r="R42">
        <v>21841</v>
      </c>
      <c r="S42">
        <v>23347</v>
      </c>
      <c r="T42">
        <v>24812</v>
      </c>
      <c r="U42">
        <v>26344</v>
      </c>
      <c r="V42">
        <v>27796</v>
      </c>
      <c r="W42">
        <v>29354</v>
      </c>
      <c r="X42">
        <v>30822</v>
      </c>
      <c r="Y42">
        <v>32227</v>
      </c>
      <c r="Z42">
        <v>33486</v>
      </c>
      <c r="AA42">
        <v>34736</v>
      </c>
      <c r="AB42">
        <v>35825</v>
      </c>
      <c r="AC42">
        <v>37116</v>
      </c>
      <c r="AD42">
        <v>38271</v>
      </c>
      <c r="AE42">
        <v>39530</v>
      </c>
      <c r="AF42">
        <v>40932</v>
      </c>
      <c r="AG42">
        <v>42370</v>
      </c>
      <c r="AH42" s="17">
        <f t="shared" si="0"/>
        <v>653303</v>
      </c>
    </row>
    <row r="43" spans="1:34" x14ac:dyDescent="0.35">
      <c r="A43" t="s">
        <v>561</v>
      </c>
      <c r="B43" t="s">
        <v>519</v>
      </c>
      <c r="C43">
        <v>0</v>
      </c>
      <c r="D43">
        <v>-2</v>
      </c>
      <c r="E43">
        <v>236</v>
      </c>
      <c r="F43">
        <v>538</v>
      </c>
      <c r="G43">
        <v>803</v>
      </c>
      <c r="H43">
        <v>1166</v>
      </c>
      <c r="I43">
        <v>1584</v>
      </c>
      <c r="J43">
        <v>1977</v>
      </c>
      <c r="K43">
        <v>2357</v>
      </c>
      <c r="L43">
        <v>2729</v>
      </c>
      <c r="M43">
        <v>3085</v>
      </c>
      <c r="N43">
        <v>3450</v>
      </c>
      <c r="O43">
        <v>3881</v>
      </c>
      <c r="P43">
        <v>4292</v>
      </c>
      <c r="Q43">
        <v>4733</v>
      </c>
      <c r="R43">
        <v>5089</v>
      </c>
      <c r="S43">
        <v>5447</v>
      </c>
      <c r="T43">
        <v>5789</v>
      </c>
      <c r="U43">
        <v>6152</v>
      </c>
      <c r="V43">
        <v>6491</v>
      </c>
      <c r="W43">
        <v>6863</v>
      </c>
      <c r="X43">
        <v>7209</v>
      </c>
      <c r="Y43">
        <v>7548</v>
      </c>
      <c r="Z43">
        <v>7842</v>
      </c>
      <c r="AA43">
        <v>8146</v>
      </c>
      <c r="AB43">
        <v>8394</v>
      </c>
      <c r="AC43">
        <v>8707</v>
      </c>
      <c r="AD43">
        <v>8975</v>
      </c>
      <c r="AE43">
        <v>9269</v>
      </c>
      <c r="AF43">
        <v>9599</v>
      </c>
      <c r="AG43">
        <v>9939</v>
      </c>
      <c r="AH43" s="17">
        <f t="shared" si="0"/>
        <v>152288</v>
      </c>
    </row>
    <row r="44" spans="1:34" x14ac:dyDescent="0.35">
      <c r="A44" t="s">
        <v>562</v>
      </c>
      <c r="B44" t="s">
        <v>520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s="17">
        <f t="shared" si="0"/>
        <v>0</v>
      </c>
    </row>
    <row r="45" spans="1:34" x14ac:dyDescent="0.35">
      <c r="A45" t="s">
        <v>563</v>
      </c>
      <c r="C45" s="17">
        <f>SUM(C3:C44)</f>
        <v>0</v>
      </c>
      <c r="D45" s="17">
        <f t="shared" ref="D45:AG45" si="1">SUM(D3:D44)</f>
        <v>17092</v>
      </c>
      <c r="E45" s="17">
        <f t="shared" si="1"/>
        <v>38109</v>
      </c>
      <c r="F45" s="17">
        <f t="shared" si="1"/>
        <v>59185</v>
      </c>
      <c r="G45" s="17">
        <f t="shared" si="1"/>
        <v>78804</v>
      </c>
      <c r="H45" s="17">
        <f t="shared" si="1"/>
        <v>101748</v>
      </c>
      <c r="I45" s="17">
        <f t="shared" si="1"/>
        <v>123644</v>
      </c>
      <c r="J45" s="17">
        <f t="shared" si="1"/>
        <v>144876</v>
      </c>
      <c r="K45" s="17">
        <f t="shared" si="1"/>
        <v>166197</v>
      </c>
      <c r="L45" s="17">
        <f t="shared" si="1"/>
        <v>187215</v>
      </c>
      <c r="M45" s="17">
        <f t="shared" si="1"/>
        <v>208913</v>
      </c>
      <c r="N45" s="17">
        <f t="shared" si="1"/>
        <v>230655</v>
      </c>
      <c r="O45" s="17">
        <f t="shared" si="1"/>
        <v>252022</v>
      </c>
      <c r="P45" s="17">
        <f t="shared" si="1"/>
        <v>273128</v>
      </c>
      <c r="Q45" s="17">
        <f t="shared" si="1"/>
        <v>293171</v>
      </c>
      <c r="R45" s="17">
        <f t="shared" si="1"/>
        <v>311962</v>
      </c>
      <c r="S45" s="17">
        <f t="shared" si="1"/>
        <v>330294</v>
      </c>
      <c r="T45" s="17">
        <f t="shared" si="1"/>
        <v>349999</v>
      </c>
      <c r="U45" s="17">
        <f t="shared" si="1"/>
        <v>368831</v>
      </c>
      <c r="V45" s="17">
        <f t="shared" si="1"/>
        <v>388364</v>
      </c>
      <c r="W45" s="17">
        <f t="shared" si="1"/>
        <v>407059</v>
      </c>
      <c r="X45" s="17">
        <f t="shared" si="1"/>
        <v>424853</v>
      </c>
      <c r="Y45" s="17">
        <f t="shared" si="1"/>
        <v>440352</v>
      </c>
      <c r="Z45" s="17">
        <f t="shared" si="1"/>
        <v>454678</v>
      </c>
      <c r="AA45" s="17">
        <f t="shared" si="1"/>
        <v>468394</v>
      </c>
      <c r="AB45" s="17">
        <f t="shared" si="1"/>
        <v>483432</v>
      </c>
      <c r="AC45" s="17">
        <f t="shared" si="1"/>
        <v>497457</v>
      </c>
      <c r="AD45" s="17">
        <f t="shared" si="1"/>
        <v>513028</v>
      </c>
      <c r="AE45" s="17">
        <f t="shared" si="1"/>
        <v>530432</v>
      </c>
      <c r="AF45" s="17">
        <f t="shared" si="1"/>
        <v>548283</v>
      </c>
      <c r="AG45" s="17">
        <f t="shared" si="1"/>
        <v>566935</v>
      </c>
    </row>
    <row r="49" spans="1:34" x14ac:dyDescent="0.35">
      <c r="A49" t="s">
        <v>606</v>
      </c>
    </row>
    <row r="50" spans="1:34" x14ac:dyDescent="0.35">
      <c r="A50" s="25"/>
      <c r="B50" s="25" t="s">
        <v>478</v>
      </c>
      <c r="C50" s="25">
        <v>2020</v>
      </c>
      <c r="D50" s="25">
        <v>2021</v>
      </c>
      <c r="E50" s="25">
        <v>2022</v>
      </c>
      <c r="F50" s="25">
        <v>2023</v>
      </c>
      <c r="G50" s="25">
        <v>2024</v>
      </c>
      <c r="H50" s="25">
        <v>2025</v>
      </c>
      <c r="I50" s="25">
        <v>2026</v>
      </c>
      <c r="J50" s="25">
        <v>2027</v>
      </c>
      <c r="K50" s="25">
        <v>2028</v>
      </c>
      <c r="L50" s="25">
        <v>2029</v>
      </c>
      <c r="M50" s="25">
        <v>2030</v>
      </c>
      <c r="N50" s="25">
        <v>2031</v>
      </c>
      <c r="O50" s="25">
        <v>2032</v>
      </c>
      <c r="P50" s="25">
        <v>2033</v>
      </c>
      <c r="Q50" s="25">
        <v>2034</v>
      </c>
      <c r="R50" s="25">
        <v>2035</v>
      </c>
      <c r="S50" s="25">
        <v>2036</v>
      </c>
      <c r="T50" s="25">
        <v>2037</v>
      </c>
      <c r="U50" s="25">
        <v>2038</v>
      </c>
      <c r="V50" s="25">
        <v>2039</v>
      </c>
      <c r="W50" s="25">
        <v>2040</v>
      </c>
      <c r="X50" s="25">
        <v>2041</v>
      </c>
      <c r="Y50" s="25">
        <v>2042</v>
      </c>
      <c r="Z50" s="25">
        <v>2043</v>
      </c>
      <c r="AA50" s="25">
        <v>2044</v>
      </c>
      <c r="AB50" s="25">
        <v>2045</v>
      </c>
      <c r="AC50" s="25">
        <v>2046</v>
      </c>
      <c r="AD50" s="25">
        <v>2047</v>
      </c>
      <c r="AE50" s="25">
        <v>2048</v>
      </c>
      <c r="AF50" s="25">
        <v>2049</v>
      </c>
      <c r="AG50" s="25">
        <v>2050</v>
      </c>
      <c r="AH50" s="32" t="s">
        <v>563</v>
      </c>
    </row>
    <row r="51" spans="1:34" x14ac:dyDescent="0.35">
      <c r="A51" s="25" t="s">
        <v>521</v>
      </c>
      <c r="B51" s="25" t="s">
        <v>564</v>
      </c>
      <c r="C51" s="25">
        <v>0</v>
      </c>
      <c r="D51" s="25">
        <v>15</v>
      </c>
      <c r="E51" s="25">
        <v>21</v>
      </c>
      <c r="F51" s="25">
        <v>45</v>
      </c>
      <c r="G51" s="25">
        <v>69</v>
      </c>
      <c r="H51" s="25">
        <v>27</v>
      </c>
      <c r="I51" s="25">
        <v>-67</v>
      </c>
      <c r="J51" s="25">
        <v>-138</v>
      </c>
      <c r="K51" s="25">
        <v>-172</v>
      </c>
      <c r="L51" s="25">
        <v>-174</v>
      </c>
      <c r="M51" s="25">
        <v>-156</v>
      </c>
      <c r="N51" s="25">
        <v>-148</v>
      </c>
      <c r="O51" s="25">
        <v>-146</v>
      </c>
      <c r="P51" s="25">
        <v>-143</v>
      </c>
      <c r="Q51" s="25">
        <v>-113</v>
      </c>
      <c r="R51" s="25">
        <v>-96</v>
      </c>
      <c r="S51" s="25">
        <v>-67</v>
      </c>
      <c r="T51" s="25">
        <v>-50</v>
      </c>
      <c r="U51" s="25">
        <v>-30</v>
      </c>
      <c r="V51" s="25">
        <v>-5</v>
      </c>
      <c r="W51" s="25">
        <v>23</v>
      </c>
      <c r="X51" s="25">
        <v>30</v>
      </c>
      <c r="Y51" s="25">
        <v>55</v>
      </c>
      <c r="Z51" s="25">
        <v>84</v>
      </c>
      <c r="AA51" s="25">
        <v>124</v>
      </c>
      <c r="AB51" s="25">
        <v>155</v>
      </c>
      <c r="AC51" s="25">
        <v>195</v>
      </c>
      <c r="AD51" s="25">
        <v>212</v>
      </c>
      <c r="AE51" s="25">
        <v>243</v>
      </c>
      <c r="AF51" s="25">
        <v>275</v>
      </c>
      <c r="AG51" s="25">
        <v>294</v>
      </c>
      <c r="AH51" s="33">
        <f>SUM(C51:AG51)</f>
        <v>362</v>
      </c>
    </row>
    <row r="52" spans="1:34" ht="15" thickBot="1" x14ac:dyDescent="0.4">
      <c r="A52" s="25" t="s">
        <v>522</v>
      </c>
      <c r="B52" s="25" t="s">
        <v>565</v>
      </c>
      <c r="C52" s="25">
        <v>0</v>
      </c>
      <c r="D52" s="25">
        <v>16</v>
      </c>
      <c r="E52" s="25">
        <v>1</v>
      </c>
      <c r="F52" s="25">
        <v>-1</v>
      </c>
      <c r="G52" s="25">
        <v>-4</v>
      </c>
      <c r="H52" s="25">
        <v>-7</v>
      </c>
      <c r="I52" s="25">
        <v>-9</v>
      </c>
      <c r="J52" s="25">
        <v>-15</v>
      </c>
      <c r="K52" s="25">
        <v>-24</v>
      </c>
      <c r="L52" s="25">
        <v>-26</v>
      </c>
      <c r="M52" s="25">
        <v>-21</v>
      </c>
      <c r="N52" s="25">
        <v>-36</v>
      </c>
      <c r="O52" s="25">
        <v>-23</v>
      </c>
      <c r="P52" s="25">
        <v>-27</v>
      </c>
      <c r="Q52" s="25">
        <v>-20</v>
      </c>
      <c r="R52" s="25">
        <v>-17</v>
      </c>
      <c r="S52" s="25">
        <v>-10</v>
      </c>
      <c r="T52" s="25">
        <v>-18</v>
      </c>
      <c r="U52" s="25">
        <v>-21</v>
      </c>
      <c r="V52" s="25">
        <v>-28</v>
      </c>
      <c r="W52" s="25">
        <v>-28</v>
      </c>
      <c r="X52" s="25">
        <v>-42</v>
      </c>
      <c r="Y52" s="25">
        <v>-33</v>
      </c>
      <c r="Z52" s="25">
        <v>-44</v>
      </c>
      <c r="AA52" s="25">
        <v>-38</v>
      </c>
      <c r="AB52" s="25">
        <v>-39</v>
      </c>
      <c r="AC52" s="25">
        <v>-36</v>
      </c>
      <c r="AD52" s="25">
        <v>-36</v>
      </c>
      <c r="AE52" s="25">
        <v>-35</v>
      </c>
      <c r="AF52" s="25">
        <v>-42</v>
      </c>
      <c r="AG52" s="25">
        <v>-33</v>
      </c>
      <c r="AH52" s="33">
        <f t="shared" ref="AH52:AH92" si="2">SUM(C52:AG52)</f>
        <v>-696</v>
      </c>
    </row>
    <row r="53" spans="1:34" ht="15" thickBot="1" x14ac:dyDescent="0.4">
      <c r="A53" s="18" t="s">
        <v>523</v>
      </c>
      <c r="B53" s="19" t="s">
        <v>566</v>
      </c>
      <c r="C53" s="19">
        <v>0</v>
      </c>
      <c r="D53" s="19">
        <v>-39</v>
      </c>
      <c r="E53" s="19">
        <v>-166</v>
      </c>
      <c r="F53" s="19">
        <v>-287</v>
      </c>
      <c r="G53" s="19">
        <v>-427</v>
      </c>
      <c r="H53" s="19">
        <v>-591</v>
      </c>
      <c r="I53" s="19">
        <v>-778</v>
      </c>
      <c r="J53" s="19">
        <v>-967</v>
      </c>
      <c r="K53" s="19">
        <v>-1140</v>
      </c>
      <c r="L53" s="19">
        <v>-1323</v>
      </c>
      <c r="M53" s="19">
        <v>-1503</v>
      </c>
      <c r="N53" s="19">
        <v>-1690</v>
      </c>
      <c r="O53" s="19">
        <v>-1859</v>
      </c>
      <c r="P53" s="19">
        <v>-2083</v>
      </c>
      <c r="Q53" s="19">
        <v>-2272</v>
      </c>
      <c r="R53" s="19">
        <v>-2486</v>
      </c>
      <c r="S53" s="19">
        <v>-2719</v>
      </c>
      <c r="T53" s="19">
        <v>-2907</v>
      </c>
      <c r="U53" s="19">
        <v>-3131</v>
      </c>
      <c r="V53" s="19">
        <v>-3356</v>
      </c>
      <c r="W53" s="19">
        <v>-3557</v>
      </c>
      <c r="X53" s="19">
        <v>-3766</v>
      </c>
      <c r="Y53" s="19">
        <v>-4040</v>
      </c>
      <c r="Z53" s="19">
        <v>-4273</v>
      </c>
      <c r="AA53" s="19">
        <v>-4504</v>
      </c>
      <c r="AB53" s="19">
        <v>-4787</v>
      </c>
      <c r="AC53" s="19">
        <v>-5009</v>
      </c>
      <c r="AD53" s="19">
        <v>-5312</v>
      </c>
      <c r="AE53" s="19">
        <v>-5608</v>
      </c>
      <c r="AF53" s="19">
        <v>-5904</v>
      </c>
      <c r="AG53" s="19">
        <v>-6165</v>
      </c>
      <c r="AH53" s="28">
        <f>SUM(C53:AG53)</f>
        <v>-82649</v>
      </c>
    </row>
    <row r="54" spans="1:34" x14ac:dyDescent="0.35">
      <c r="A54" s="25" t="s">
        <v>524</v>
      </c>
      <c r="B54" s="25" t="s">
        <v>567</v>
      </c>
      <c r="C54" s="25">
        <v>0</v>
      </c>
      <c r="D54" s="25">
        <v>0</v>
      </c>
      <c r="E54" s="25">
        <v>0</v>
      </c>
      <c r="F54" s="25">
        <v>0</v>
      </c>
      <c r="G54" s="25">
        <v>-2</v>
      </c>
      <c r="H54" s="25">
        <v>-5</v>
      </c>
      <c r="I54" s="25">
        <v>-8</v>
      </c>
      <c r="J54" s="25">
        <v>-10</v>
      </c>
      <c r="K54" s="25">
        <v>-12</v>
      </c>
      <c r="L54" s="25">
        <v>-14</v>
      </c>
      <c r="M54" s="25">
        <v>-15</v>
      </c>
      <c r="N54" s="25">
        <v>-15</v>
      </c>
      <c r="O54" s="25">
        <v>-16</v>
      </c>
      <c r="P54" s="25">
        <v>-17</v>
      </c>
      <c r="Q54" s="25">
        <v>-18</v>
      </c>
      <c r="R54" s="25">
        <v>-19</v>
      </c>
      <c r="S54" s="25">
        <v>-19</v>
      </c>
      <c r="T54" s="25">
        <v>-20</v>
      </c>
      <c r="U54" s="25">
        <v>-20</v>
      </c>
      <c r="V54" s="25">
        <v>-20</v>
      </c>
      <c r="W54" s="25">
        <v>-21</v>
      </c>
      <c r="X54" s="25">
        <v>-21</v>
      </c>
      <c r="Y54" s="25">
        <v>-22</v>
      </c>
      <c r="Z54" s="25">
        <v>-22</v>
      </c>
      <c r="AA54" s="25">
        <v>-22</v>
      </c>
      <c r="AB54" s="25">
        <v>-22</v>
      </c>
      <c r="AC54" s="25">
        <v>-22</v>
      </c>
      <c r="AD54" s="25">
        <v>-22</v>
      </c>
      <c r="AE54" s="25">
        <v>-22</v>
      </c>
      <c r="AF54" s="25">
        <v>-22</v>
      </c>
      <c r="AG54" s="25">
        <v>-22</v>
      </c>
      <c r="AH54" s="33">
        <f t="shared" si="2"/>
        <v>-470</v>
      </c>
    </row>
    <row r="55" spans="1:34" x14ac:dyDescent="0.35">
      <c r="A55" s="25" t="s">
        <v>525</v>
      </c>
      <c r="B55" s="25" t="s">
        <v>568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33">
        <f t="shared" si="2"/>
        <v>0</v>
      </c>
    </row>
    <row r="56" spans="1:34" x14ac:dyDescent="0.35">
      <c r="A56" s="25" t="s">
        <v>526</v>
      </c>
      <c r="B56" s="25" t="s">
        <v>569</v>
      </c>
      <c r="C56" s="25">
        <v>0</v>
      </c>
      <c r="D56" s="25">
        <v>0</v>
      </c>
      <c r="E56" s="25">
        <v>1</v>
      </c>
      <c r="F56" s="25">
        <v>1</v>
      </c>
      <c r="G56" s="25">
        <v>-2</v>
      </c>
      <c r="H56" s="25">
        <v>-12</v>
      </c>
      <c r="I56" s="25">
        <v>-25</v>
      </c>
      <c r="J56" s="25">
        <v>-37</v>
      </c>
      <c r="K56" s="25">
        <v>-47</v>
      </c>
      <c r="L56" s="25">
        <v>-56</v>
      </c>
      <c r="M56" s="25">
        <v>-63</v>
      </c>
      <c r="N56" s="25">
        <v>-68</v>
      </c>
      <c r="O56" s="25">
        <v>-71</v>
      </c>
      <c r="P56" s="25">
        <v>-74</v>
      </c>
      <c r="Q56" s="25">
        <v>-75</v>
      </c>
      <c r="R56" s="25">
        <v>-77</v>
      </c>
      <c r="S56" s="25">
        <v>-78</v>
      </c>
      <c r="T56" s="25">
        <v>-79</v>
      </c>
      <c r="U56" s="25">
        <v>-80</v>
      </c>
      <c r="V56" s="25">
        <v>-81</v>
      </c>
      <c r="W56" s="25">
        <v>-81</v>
      </c>
      <c r="X56" s="25">
        <v>-82</v>
      </c>
      <c r="Y56" s="25">
        <v>-82</v>
      </c>
      <c r="Z56" s="25">
        <v>-83</v>
      </c>
      <c r="AA56" s="25">
        <v>-83</v>
      </c>
      <c r="AB56" s="25">
        <v>-83</v>
      </c>
      <c r="AC56" s="25">
        <v>-82</v>
      </c>
      <c r="AD56" s="25">
        <v>-81</v>
      </c>
      <c r="AE56" s="25">
        <v>-79</v>
      </c>
      <c r="AF56" s="25">
        <v>-78</v>
      </c>
      <c r="AG56" s="25">
        <v>-77</v>
      </c>
      <c r="AH56" s="33">
        <f t="shared" si="2"/>
        <v>-1814</v>
      </c>
    </row>
    <row r="57" spans="1:34" x14ac:dyDescent="0.35">
      <c r="A57" s="25" t="s">
        <v>527</v>
      </c>
      <c r="B57" s="25" t="s">
        <v>570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2</v>
      </c>
      <c r="P57" s="25">
        <v>2</v>
      </c>
      <c r="Q57" s="25">
        <v>2</v>
      </c>
      <c r="R57" s="25">
        <v>2</v>
      </c>
      <c r="S57" s="25">
        <v>2</v>
      </c>
      <c r="T57" s="25">
        <v>2</v>
      </c>
      <c r="U57" s="25">
        <v>2</v>
      </c>
      <c r="V57" s="25">
        <v>2</v>
      </c>
      <c r="W57" s="25">
        <v>2</v>
      </c>
      <c r="X57" s="25">
        <v>2</v>
      </c>
      <c r="Y57" s="25">
        <v>2</v>
      </c>
      <c r="Z57" s="25">
        <v>2</v>
      </c>
      <c r="AA57" s="25">
        <v>2</v>
      </c>
      <c r="AB57" s="25">
        <v>2</v>
      </c>
      <c r="AC57" s="25">
        <v>2</v>
      </c>
      <c r="AD57" s="25">
        <v>2</v>
      </c>
      <c r="AE57" s="25">
        <v>2</v>
      </c>
      <c r="AF57" s="25">
        <v>2</v>
      </c>
      <c r="AG57" s="25">
        <v>2</v>
      </c>
      <c r="AH57" s="33">
        <f t="shared" si="2"/>
        <v>44</v>
      </c>
    </row>
    <row r="58" spans="1:34" x14ac:dyDescent="0.35">
      <c r="A58" s="25" t="s">
        <v>528</v>
      </c>
      <c r="B58" s="25" t="s">
        <v>571</v>
      </c>
      <c r="C58" s="25">
        <v>0</v>
      </c>
      <c r="D58" s="25">
        <v>0</v>
      </c>
      <c r="E58" s="25">
        <v>158</v>
      </c>
      <c r="F58" s="25">
        <v>299</v>
      </c>
      <c r="G58" s="25">
        <v>485</v>
      </c>
      <c r="H58" s="25">
        <v>663</v>
      </c>
      <c r="I58" s="25">
        <v>821</v>
      </c>
      <c r="J58" s="25">
        <v>942</v>
      </c>
      <c r="K58" s="25">
        <v>1054</v>
      </c>
      <c r="L58" s="25">
        <v>1154</v>
      </c>
      <c r="M58" s="25">
        <v>1246</v>
      </c>
      <c r="N58" s="25">
        <v>1345</v>
      </c>
      <c r="O58" s="25">
        <v>1425</v>
      </c>
      <c r="P58" s="25">
        <v>1462</v>
      </c>
      <c r="Q58" s="25">
        <v>1533</v>
      </c>
      <c r="R58" s="25">
        <v>1549</v>
      </c>
      <c r="S58" s="25">
        <v>1593</v>
      </c>
      <c r="T58" s="25">
        <v>1614</v>
      </c>
      <c r="U58" s="25">
        <v>1646</v>
      </c>
      <c r="V58" s="25">
        <v>1660</v>
      </c>
      <c r="W58" s="25">
        <v>1681</v>
      </c>
      <c r="X58" s="25">
        <v>1684</v>
      </c>
      <c r="Y58" s="25">
        <v>1687</v>
      </c>
      <c r="Z58" s="25">
        <v>1663</v>
      </c>
      <c r="AA58" s="25">
        <v>1658</v>
      </c>
      <c r="AB58" s="25">
        <v>1618</v>
      </c>
      <c r="AC58" s="25">
        <v>1617</v>
      </c>
      <c r="AD58" s="25">
        <v>1586</v>
      </c>
      <c r="AE58" s="25">
        <v>1573</v>
      </c>
      <c r="AF58" s="25">
        <v>1561</v>
      </c>
      <c r="AG58" s="25">
        <v>1546</v>
      </c>
      <c r="AH58" s="33">
        <f t="shared" si="2"/>
        <v>38523</v>
      </c>
    </row>
    <row r="59" spans="1:34" ht="15" thickBot="1" x14ac:dyDescent="0.4">
      <c r="A59" s="25" t="s">
        <v>529</v>
      </c>
      <c r="B59" s="25" t="s">
        <v>572</v>
      </c>
      <c r="C59" s="25">
        <v>0</v>
      </c>
      <c r="D59" s="25">
        <v>0</v>
      </c>
      <c r="E59" s="25">
        <v>2</v>
      </c>
      <c r="F59" s="25">
        <v>4</v>
      </c>
      <c r="G59" s="25">
        <v>4</v>
      </c>
      <c r="H59" s="25">
        <v>-5</v>
      </c>
      <c r="I59" s="25">
        <v>-19</v>
      </c>
      <c r="J59" s="25">
        <v>-33</v>
      </c>
      <c r="K59" s="25">
        <v>-45</v>
      </c>
      <c r="L59" s="25">
        <v>-58</v>
      </c>
      <c r="M59" s="25">
        <v>-67</v>
      </c>
      <c r="N59" s="25">
        <v>-74</v>
      </c>
      <c r="O59" s="25">
        <v>-79</v>
      </c>
      <c r="P59" s="25">
        <v>-85</v>
      </c>
      <c r="Q59" s="25">
        <v>-85</v>
      </c>
      <c r="R59" s="25">
        <v>-87</v>
      </c>
      <c r="S59" s="25">
        <v>-87</v>
      </c>
      <c r="T59" s="25">
        <v>-88</v>
      </c>
      <c r="U59" s="25">
        <v>-89</v>
      </c>
      <c r="V59" s="25">
        <v>-91</v>
      </c>
      <c r="W59" s="25">
        <v>-90</v>
      </c>
      <c r="X59" s="25">
        <v>-94</v>
      </c>
      <c r="Y59" s="25">
        <v>-96</v>
      </c>
      <c r="Z59" s="25">
        <v>-97</v>
      </c>
      <c r="AA59" s="25">
        <v>-99</v>
      </c>
      <c r="AB59" s="25">
        <v>-101</v>
      </c>
      <c r="AC59" s="25">
        <v>-99</v>
      </c>
      <c r="AD59" s="25">
        <v>-101</v>
      </c>
      <c r="AE59" s="25">
        <v>-102</v>
      </c>
      <c r="AF59" s="25">
        <v>-100</v>
      </c>
      <c r="AG59" s="25">
        <v>-100</v>
      </c>
      <c r="AH59" s="33">
        <f t="shared" si="2"/>
        <v>-2061</v>
      </c>
    </row>
    <row r="60" spans="1:34" x14ac:dyDescent="0.35">
      <c r="A60" s="20" t="s">
        <v>530</v>
      </c>
      <c r="B60" s="21" t="s">
        <v>573</v>
      </c>
      <c r="C60" s="21">
        <v>0</v>
      </c>
      <c r="D60" s="21">
        <v>-105</v>
      </c>
      <c r="E60" s="21">
        <v>-204</v>
      </c>
      <c r="F60" s="21">
        <v>-327</v>
      </c>
      <c r="G60" s="21">
        <v>-463</v>
      </c>
      <c r="H60" s="21">
        <v>-625</v>
      </c>
      <c r="I60" s="21">
        <v>-783</v>
      </c>
      <c r="J60" s="21">
        <v>-928</v>
      </c>
      <c r="K60" s="21">
        <v>-1110</v>
      </c>
      <c r="L60" s="21">
        <v>-1250</v>
      </c>
      <c r="M60" s="21">
        <v>-1421</v>
      </c>
      <c r="N60" s="21">
        <v>-1574</v>
      </c>
      <c r="O60" s="21">
        <v>-1734</v>
      </c>
      <c r="P60" s="21">
        <v>-1859</v>
      </c>
      <c r="Q60" s="21">
        <v>-1983</v>
      </c>
      <c r="R60" s="21">
        <v>-2098</v>
      </c>
      <c r="S60" s="21">
        <v>-2207</v>
      </c>
      <c r="T60" s="21">
        <v>-2338</v>
      </c>
      <c r="U60" s="21">
        <v>-2485</v>
      </c>
      <c r="V60" s="21">
        <v>-2575</v>
      </c>
      <c r="W60" s="21">
        <v>-2754</v>
      </c>
      <c r="X60" s="21">
        <v>-2900</v>
      </c>
      <c r="Y60" s="21">
        <v>-3014</v>
      </c>
      <c r="Z60" s="21">
        <v>-3167</v>
      </c>
      <c r="AA60" s="21">
        <v>-3272</v>
      </c>
      <c r="AB60" s="21">
        <v>-3337</v>
      </c>
      <c r="AC60" s="21">
        <v>-3496</v>
      </c>
      <c r="AD60" s="21">
        <v>-3622</v>
      </c>
      <c r="AE60" s="21">
        <v>-3704</v>
      </c>
      <c r="AF60" s="21">
        <v>-3808</v>
      </c>
      <c r="AG60" s="21">
        <v>-3883</v>
      </c>
      <c r="AH60" s="29">
        <f t="shared" si="2"/>
        <v>-63026</v>
      </c>
    </row>
    <row r="61" spans="1:34" ht="15" thickBot="1" x14ac:dyDescent="0.4">
      <c r="A61" s="22" t="s">
        <v>531</v>
      </c>
      <c r="B61" s="23" t="s">
        <v>574</v>
      </c>
      <c r="C61" s="23">
        <v>0</v>
      </c>
      <c r="D61" s="23">
        <v>1</v>
      </c>
      <c r="E61" s="23">
        <v>1</v>
      </c>
      <c r="F61" s="23">
        <v>-114</v>
      </c>
      <c r="G61" s="23">
        <v>-432</v>
      </c>
      <c r="H61" s="23">
        <v>-713</v>
      </c>
      <c r="I61" s="23">
        <v>-939</v>
      </c>
      <c r="J61" s="23">
        <v>-1103</v>
      </c>
      <c r="K61" s="23">
        <v>-1214</v>
      </c>
      <c r="L61" s="23">
        <v>-1272</v>
      </c>
      <c r="M61" s="23">
        <v>-1281</v>
      </c>
      <c r="N61" s="23">
        <v>-1257</v>
      </c>
      <c r="O61" s="23">
        <v>-1207</v>
      </c>
      <c r="P61" s="23">
        <v>-1217</v>
      </c>
      <c r="Q61" s="23">
        <v>-1260</v>
      </c>
      <c r="R61" s="23">
        <v>-1311</v>
      </c>
      <c r="S61" s="23">
        <v>-1353</v>
      </c>
      <c r="T61" s="23">
        <v>-1391</v>
      </c>
      <c r="U61" s="23">
        <v>-1418</v>
      </c>
      <c r="V61" s="23">
        <v>-1441</v>
      </c>
      <c r="W61" s="23">
        <v>-1464</v>
      </c>
      <c r="X61" s="23">
        <v>-1486</v>
      </c>
      <c r="Y61" s="23">
        <v>-1502</v>
      </c>
      <c r="Z61" s="23">
        <v>-1514</v>
      </c>
      <c r="AA61" s="23">
        <v>-1520</v>
      </c>
      <c r="AB61" s="23">
        <v>-1522</v>
      </c>
      <c r="AC61" s="23">
        <v>-1513</v>
      </c>
      <c r="AD61" s="23">
        <v>-1503</v>
      </c>
      <c r="AE61" s="23">
        <v>-1492</v>
      </c>
      <c r="AF61" s="23">
        <v>-1477</v>
      </c>
      <c r="AG61" s="23">
        <v>-1466</v>
      </c>
      <c r="AH61" s="30">
        <f t="shared" si="2"/>
        <v>-35380</v>
      </c>
    </row>
    <row r="62" spans="1:34" x14ac:dyDescent="0.35">
      <c r="A62" s="25" t="s">
        <v>532</v>
      </c>
      <c r="B62" s="25" t="s">
        <v>575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33">
        <f t="shared" si="2"/>
        <v>0</v>
      </c>
    </row>
    <row r="63" spans="1:34" x14ac:dyDescent="0.35">
      <c r="A63" s="25" t="s">
        <v>533</v>
      </c>
      <c r="B63" s="25" t="s">
        <v>576</v>
      </c>
      <c r="C63" s="25">
        <v>0</v>
      </c>
      <c r="D63" s="25">
        <v>0</v>
      </c>
      <c r="E63" s="25">
        <v>0</v>
      </c>
      <c r="F63" s="25">
        <v>-1</v>
      </c>
      <c r="G63" s="25">
        <v>-5</v>
      </c>
      <c r="H63" s="25">
        <v>-12</v>
      </c>
      <c r="I63" s="25">
        <v>-19</v>
      </c>
      <c r="J63" s="25">
        <v>-25</v>
      </c>
      <c r="K63" s="25">
        <v>-29</v>
      </c>
      <c r="L63" s="25">
        <v>-31</v>
      </c>
      <c r="M63" s="25">
        <v>-33</v>
      </c>
      <c r="N63" s="25">
        <v>-34</v>
      </c>
      <c r="O63" s="25">
        <v>-34</v>
      </c>
      <c r="P63" s="25">
        <v>-33</v>
      </c>
      <c r="Q63" s="25">
        <v>-33</v>
      </c>
      <c r="R63" s="25">
        <v>-33</v>
      </c>
      <c r="S63" s="25">
        <v>-33</v>
      </c>
      <c r="T63" s="25">
        <v>-34</v>
      </c>
      <c r="U63" s="25">
        <v>-34</v>
      </c>
      <c r="V63" s="25">
        <v>-34</v>
      </c>
      <c r="W63" s="25">
        <v>-34</v>
      </c>
      <c r="X63" s="25">
        <v>-34</v>
      </c>
      <c r="Y63" s="25">
        <v>-34</v>
      </c>
      <c r="Z63" s="25">
        <v>-34</v>
      </c>
      <c r="AA63" s="25">
        <v>-34</v>
      </c>
      <c r="AB63" s="25">
        <v>-34</v>
      </c>
      <c r="AC63" s="25">
        <v>-34</v>
      </c>
      <c r="AD63" s="25">
        <v>-33</v>
      </c>
      <c r="AE63" s="25">
        <v>-33</v>
      </c>
      <c r="AF63" s="25">
        <v>-33</v>
      </c>
      <c r="AG63" s="25">
        <v>-32</v>
      </c>
      <c r="AH63" s="33">
        <f t="shared" si="2"/>
        <v>-826</v>
      </c>
    </row>
    <row r="64" spans="1:34" x14ac:dyDescent="0.35">
      <c r="A64" s="25" t="s">
        <v>534</v>
      </c>
      <c r="B64" s="25" t="s">
        <v>577</v>
      </c>
      <c r="C64" s="25">
        <v>0</v>
      </c>
      <c r="D64" s="25">
        <v>0</v>
      </c>
      <c r="E64" s="25">
        <v>25</v>
      </c>
      <c r="F64" s="25">
        <v>46</v>
      </c>
      <c r="G64" s="25">
        <v>71</v>
      </c>
      <c r="H64" s="25">
        <v>91</v>
      </c>
      <c r="I64" s="25">
        <v>107</v>
      </c>
      <c r="J64" s="25">
        <v>116</v>
      </c>
      <c r="K64" s="25">
        <v>123</v>
      </c>
      <c r="L64" s="25">
        <v>129</v>
      </c>
      <c r="M64" s="25">
        <v>136</v>
      </c>
      <c r="N64" s="25">
        <v>142</v>
      </c>
      <c r="O64" s="25">
        <v>147</v>
      </c>
      <c r="P64" s="25">
        <v>148</v>
      </c>
      <c r="Q64" s="25">
        <v>152</v>
      </c>
      <c r="R64" s="25">
        <v>151</v>
      </c>
      <c r="S64" s="25">
        <v>153</v>
      </c>
      <c r="T64" s="25">
        <v>153</v>
      </c>
      <c r="U64" s="25">
        <v>154</v>
      </c>
      <c r="V64" s="25">
        <v>154</v>
      </c>
      <c r="W64" s="25">
        <v>155</v>
      </c>
      <c r="X64" s="25">
        <v>153</v>
      </c>
      <c r="Y64" s="25">
        <v>152</v>
      </c>
      <c r="Z64" s="25">
        <v>147</v>
      </c>
      <c r="AA64" s="25">
        <v>145</v>
      </c>
      <c r="AB64" s="25">
        <v>140</v>
      </c>
      <c r="AC64" s="25">
        <v>140</v>
      </c>
      <c r="AD64" s="25">
        <v>136</v>
      </c>
      <c r="AE64" s="25">
        <v>134</v>
      </c>
      <c r="AF64" s="25">
        <v>133</v>
      </c>
      <c r="AG64" s="25">
        <v>131</v>
      </c>
      <c r="AH64" s="33">
        <f t="shared" si="2"/>
        <v>3764</v>
      </c>
    </row>
    <row r="65" spans="1:34" x14ac:dyDescent="0.35">
      <c r="A65" s="25" t="s">
        <v>535</v>
      </c>
      <c r="B65" s="25" t="s">
        <v>578</v>
      </c>
      <c r="C65" s="25">
        <v>0</v>
      </c>
      <c r="D65" s="25">
        <v>0</v>
      </c>
      <c r="E65" s="25">
        <v>3</v>
      </c>
      <c r="F65" s="25">
        <v>3</v>
      </c>
      <c r="G65" s="25">
        <v>-2</v>
      </c>
      <c r="H65" s="25">
        <v>-7</v>
      </c>
      <c r="I65" s="25">
        <v>-12</v>
      </c>
      <c r="J65" s="25">
        <v>-15</v>
      </c>
      <c r="K65" s="25">
        <v>-17</v>
      </c>
      <c r="L65" s="25">
        <v>-18</v>
      </c>
      <c r="M65" s="25">
        <v>-16</v>
      </c>
      <c r="N65" s="25">
        <v>-14</v>
      </c>
      <c r="O65" s="25">
        <v>-10</v>
      </c>
      <c r="P65" s="25">
        <v>-8</v>
      </c>
      <c r="Q65" s="25">
        <v>-6</v>
      </c>
      <c r="R65" s="25">
        <v>-5</v>
      </c>
      <c r="S65" s="25">
        <v>-3</v>
      </c>
      <c r="T65" s="25">
        <v>-2</v>
      </c>
      <c r="U65" s="25">
        <v>-2</v>
      </c>
      <c r="V65" s="25">
        <v>-1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33">
        <f t="shared" si="2"/>
        <v>-132</v>
      </c>
    </row>
    <row r="66" spans="1:34" x14ac:dyDescent="0.35">
      <c r="A66" s="25" t="s">
        <v>536</v>
      </c>
      <c r="B66" s="25" t="s">
        <v>579</v>
      </c>
      <c r="C66" s="25">
        <v>0</v>
      </c>
      <c r="D66" s="25">
        <v>0</v>
      </c>
      <c r="E66" s="25">
        <v>0</v>
      </c>
      <c r="F66" s="25">
        <v>-8</v>
      </c>
      <c r="G66" s="25">
        <v>-38</v>
      </c>
      <c r="H66" s="25">
        <v>-64</v>
      </c>
      <c r="I66" s="25">
        <v>-85</v>
      </c>
      <c r="J66" s="25">
        <v>-100</v>
      </c>
      <c r="K66" s="25">
        <v>-108</v>
      </c>
      <c r="L66" s="25">
        <v>-110</v>
      </c>
      <c r="M66" s="25">
        <v>-107</v>
      </c>
      <c r="N66" s="25">
        <v>-103</v>
      </c>
      <c r="O66" s="25">
        <v>-98</v>
      </c>
      <c r="P66" s="25">
        <v>-95</v>
      </c>
      <c r="Q66" s="25">
        <v>-93</v>
      </c>
      <c r="R66" s="25">
        <v>-90</v>
      </c>
      <c r="S66" s="25">
        <v>-88</v>
      </c>
      <c r="T66" s="25">
        <v>-87</v>
      </c>
      <c r="U66" s="25">
        <v>-86</v>
      </c>
      <c r="V66" s="25">
        <v>-86</v>
      </c>
      <c r="W66" s="25">
        <v>-86</v>
      </c>
      <c r="X66" s="25">
        <v>-86</v>
      </c>
      <c r="Y66" s="25">
        <v>-85</v>
      </c>
      <c r="Z66" s="25">
        <v>-85</v>
      </c>
      <c r="AA66" s="25">
        <v>-85</v>
      </c>
      <c r="AB66" s="25">
        <v>-85</v>
      </c>
      <c r="AC66" s="25">
        <v>-84</v>
      </c>
      <c r="AD66" s="25">
        <v>-82</v>
      </c>
      <c r="AE66" s="25">
        <v>-81</v>
      </c>
      <c r="AF66" s="25">
        <v>-79</v>
      </c>
      <c r="AG66" s="25">
        <v>-78</v>
      </c>
      <c r="AH66" s="33">
        <f t="shared" si="2"/>
        <v>-2362</v>
      </c>
    </row>
    <row r="67" spans="1:34" x14ac:dyDescent="0.35">
      <c r="A67" s="25" t="s">
        <v>537</v>
      </c>
      <c r="B67" s="25" t="s">
        <v>580</v>
      </c>
      <c r="C67" s="25">
        <v>0</v>
      </c>
      <c r="D67" s="25">
        <v>0</v>
      </c>
      <c r="E67" s="25">
        <v>44</v>
      </c>
      <c r="F67" s="25">
        <v>81</v>
      </c>
      <c r="G67" s="25">
        <v>113</v>
      </c>
      <c r="H67" s="25">
        <v>137</v>
      </c>
      <c r="I67" s="25">
        <v>154</v>
      </c>
      <c r="J67" s="25">
        <v>163</v>
      </c>
      <c r="K67" s="25">
        <v>171</v>
      </c>
      <c r="L67" s="25">
        <v>178</v>
      </c>
      <c r="M67" s="25">
        <v>187</v>
      </c>
      <c r="N67" s="25">
        <v>197</v>
      </c>
      <c r="O67" s="25">
        <v>208</v>
      </c>
      <c r="P67" s="25">
        <v>212</v>
      </c>
      <c r="Q67" s="25">
        <v>216</v>
      </c>
      <c r="R67" s="25">
        <v>214</v>
      </c>
      <c r="S67" s="25">
        <v>215</v>
      </c>
      <c r="T67" s="25">
        <v>213</v>
      </c>
      <c r="U67" s="25">
        <v>214</v>
      </c>
      <c r="V67" s="25">
        <v>211</v>
      </c>
      <c r="W67" s="25">
        <v>209</v>
      </c>
      <c r="X67" s="25">
        <v>204</v>
      </c>
      <c r="Y67" s="25">
        <v>201</v>
      </c>
      <c r="Z67" s="25">
        <v>195</v>
      </c>
      <c r="AA67" s="25">
        <v>190</v>
      </c>
      <c r="AB67" s="25">
        <v>183</v>
      </c>
      <c r="AC67" s="25">
        <v>181</v>
      </c>
      <c r="AD67" s="25">
        <v>177</v>
      </c>
      <c r="AE67" s="25">
        <v>175</v>
      </c>
      <c r="AF67" s="25">
        <v>174</v>
      </c>
      <c r="AG67" s="25">
        <v>172</v>
      </c>
      <c r="AH67" s="33">
        <f t="shared" si="2"/>
        <v>5189</v>
      </c>
    </row>
    <row r="68" spans="1:34" x14ac:dyDescent="0.35">
      <c r="A68" s="25" t="s">
        <v>538</v>
      </c>
      <c r="B68" s="25" t="s">
        <v>581</v>
      </c>
      <c r="C68" s="25">
        <v>0</v>
      </c>
      <c r="D68" s="25">
        <v>0</v>
      </c>
      <c r="E68" s="25">
        <v>96</v>
      </c>
      <c r="F68" s="25">
        <v>181</v>
      </c>
      <c r="G68" s="25">
        <v>236</v>
      </c>
      <c r="H68" s="25">
        <v>294</v>
      </c>
      <c r="I68" s="25">
        <v>336</v>
      </c>
      <c r="J68" s="25">
        <v>351</v>
      </c>
      <c r="K68" s="25">
        <v>359</v>
      </c>
      <c r="L68" s="25">
        <v>361</v>
      </c>
      <c r="M68" s="25">
        <v>340</v>
      </c>
      <c r="N68" s="25">
        <v>313</v>
      </c>
      <c r="O68" s="25">
        <v>311</v>
      </c>
      <c r="P68" s="25">
        <v>292</v>
      </c>
      <c r="Q68" s="25">
        <v>300</v>
      </c>
      <c r="R68" s="25">
        <v>305</v>
      </c>
      <c r="S68" s="25">
        <v>320</v>
      </c>
      <c r="T68" s="25">
        <v>306</v>
      </c>
      <c r="U68" s="25">
        <v>306</v>
      </c>
      <c r="V68" s="25">
        <v>299</v>
      </c>
      <c r="W68" s="25">
        <v>294</v>
      </c>
      <c r="X68" s="25">
        <v>285</v>
      </c>
      <c r="Y68" s="25">
        <v>305</v>
      </c>
      <c r="Z68" s="25">
        <v>304</v>
      </c>
      <c r="AA68" s="25">
        <v>325</v>
      </c>
      <c r="AB68" s="25">
        <v>327</v>
      </c>
      <c r="AC68" s="25">
        <v>344</v>
      </c>
      <c r="AD68" s="25">
        <v>356</v>
      </c>
      <c r="AE68" s="25">
        <v>373</v>
      </c>
      <c r="AF68" s="25">
        <v>392</v>
      </c>
      <c r="AG68" s="25">
        <v>411</v>
      </c>
      <c r="AH68" s="33">
        <f t="shared" si="2"/>
        <v>9022</v>
      </c>
    </row>
    <row r="69" spans="1:34" x14ac:dyDescent="0.35">
      <c r="A69" s="25" t="s">
        <v>539</v>
      </c>
      <c r="B69" s="25" t="s">
        <v>582</v>
      </c>
      <c r="C69" s="25">
        <v>0</v>
      </c>
      <c r="D69" s="25">
        <v>13</v>
      </c>
      <c r="E69" s="25">
        <v>171</v>
      </c>
      <c r="F69" s="25">
        <v>325</v>
      </c>
      <c r="G69" s="25">
        <v>407</v>
      </c>
      <c r="H69" s="25">
        <v>469</v>
      </c>
      <c r="I69" s="25">
        <v>552</v>
      </c>
      <c r="J69" s="25">
        <v>618</v>
      </c>
      <c r="K69" s="25">
        <v>665</v>
      </c>
      <c r="L69" s="25">
        <v>708</v>
      </c>
      <c r="M69" s="25">
        <v>742</v>
      </c>
      <c r="N69" s="25">
        <v>798</v>
      </c>
      <c r="O69" s="25">
        <v>852</v>
      </c>
      <c r="P69" s="25">
        <v>847</v>
      </c>
      <c r="Q69" s="25">
        <v>881</v>
      </c>
      <c r="R69" s="25">
        <v>900</v>
      </c>
      <c r="S69" s="25">
        <v>928</v>
      </c>
      <c r="T69" s="25">
        <v>970</v>
      </c>
      <c r="U69" s="25">
        <v>1027</v>
      </c>
      <c r="V69" s="25">
        <v>1046</v>
      </c>
      <c r="W69" s="25">
        <v>1055</v>
      </c>
      <c r="X69" s="25">
        <v>1048</v>
      </c>
      <c r="Y69" s="25">
        <v>1031</v>
      </c>
      <c r="Z69" s="25">
        <v>972</v>
      </c>
      <c r="AA69" s="25">
        <v>956</v>
      </c>
      <c r="AB69" s="25">
        <v>915</v>
      </c>
      <c r="AC69" s="25">
        <v>902</v>
      </c>
      <c r="AD69" s="25">
        <v>885</v>
      </c>
      <c r="AE69" s="25">
        <v>881</v>
      </c>
      <c r="AF69" s="25">
        <v>878</v>
      </c>
      <c r="AG69" s="25">
        <v>874</v>
      </c>
      <c r="AH69" s="33">
        <f t="shared" si="2"/>
        <v>23316</v>
      </c>
    </row>
    <row r="70" spans="1:34" x14ac:dyDescent="0.35">
      <c r="A70" s="25" t="s">
        <v>540</v>
      </c>
      <c r="B70" s="25" t="s">
        <v>583</v>
      </c>
      <c r="C70" s="25">
        <v>0</v>
      </c>
      <c r="D70" s="25">
        <v>5</v>
      </c>
      <c r="E70" s="25">
        <v>109</v>
      </c>
      <c r="F70" s="25">
        <v>213</v>
      </c>
      <c r="G70" s="25">
        <v>269</v>
      </c>
      <c r="H70" s="25">
        <v>311</v>
      </c>
      <c r="I70" s="25">
        <v>367</v>
      </c>
      <c r="J70" s="25">
        <v>406</v>
      </c>
      <c r="K70" s="25">
        <v>433</v>
      </c>
      <c r="L70" s="25">
        <v>457</v>
      </c>
      <c r="M70" s="25">
        <v>476</v>
      </c>
      <c r="N70" s="25">
        <v>505</v>
      </c>
      <c r="O70" s="25">
        <v>537</v>
      </c>
      <c r="P70" s="25">
        <v>526</v>
      </c>
      <c r="Q70" s="25">
        <v>544</v>
      </c>
      <c r="R70" s="25">
        <v>551</v>
      </c>
      <c r="S70" s="25">
        <v>564</v>
      </c>
      <c r="T70" s="25">
        <v>586</v>
      </c>
      <c r="U70" s="25">
        <v>619</v>
      </c>
      <c r="V70" s="25">
        <v>628</v>
      </c>
      <c r="W70" s="25">
        <v>630</v>
      </c>
      <c r="X70" s="25">
        <v>622</v>
      </c>
      <c r="Y70" s="25">
        <v>611</v>
      </c>
      <c r="Z70" s="25">
        <v>565</v>
      </c>
      <c r="AA70" s="25">
        <v>554</v>
      </c>
      <c r="AB70" s="25">
        <v>524</v>
      </c>
      <c r="AC70" s="25">
        <v>511</v>
      </c>
      <c r="AD70" s="25">
        <v>499</v>
      </c>
      <c r="AE70" s="25">
        <v>495</v>
      </c>
      <c r="AF70" s="25">
        <v>492</v>
      </c>
      <c r="AG70" s="25">
        <v>490</v>
      </c>
      <c r="AH70" s="33">
        <f t="shared" si="2"/>
        <v>14099</v>
      </c>
    </row>
    <row r="71" spans="1:34" x14ac:dyDescent="0.35">
      <c r="A71" s="25" t="s">
        <v>541</v>
      </c>
      <c r="B71" s="25" t="s">
        <v>584</v>
      </c>
      <c r="C71" s="25">
        <v>0</v>
      </c>
      <c r="D71" s="25">
        <v>1722</v>
      </c>
      <c r="E71" s="25">
        <v>2390</v>
      </c>
      <c r="F71" s="25">
        <v>3106</v>
      </c>
      <c r="G71" s="25">
        <v>3563</v>
      </c>
      <c r="H71" s="25">
        <v>4112</v>
      </c>
      <c r="I71" s="25">
        <v>4393</v>
      </c>
      <c r="J71" s="25">
        <v>4659</v>
      </c>
      <c r="K71" s="25">
        <v>5007</v>
      </c>
      <c r="L71" s="25">
        <v>5222</v>
      </c>
      <c r="M71" s="25">
        <v>5474</v>
      </c>
      <c r="N71" s="25">
        <v>5448</v>
      </c>
      <c r="O71" s="25">
        <v>5523</v>
      </c>
      <c r="P71" s="25">
        <v>5293</v>
      </c>
      <c r="Q71" s="25">
        <v>5336</v>
      </c>
      <c r="R71" s="25">
        <v>5235</v>
      </c>
      <c r="S71" s="25">
        <v>5162</v>
      </c>
      <c r="T71" s="25">
        <v>5083</v>
      </c>
      <c r="U71" s="25">
        <v>4896</v>
      </c>
      <c r="V71" s="25">
        <v>4891</v>
      </c>
      <c r="W71" s="25">
        <v>4867</v>
      </c>
      <c r="X71" s="25">
        <v>4884</v>
      </c>
      <c r="Y71" s="25">
        <v>4949</v>
      </c>
      <c r="Z71" s="25">
        <v>4878</v>
      </c>
      <c r="AA71" s="25">
        <v>5077</v>
      </c>
      <c r="AB71" s="25">
        <v>5058</v>
      </c>
      <c r="AC71" s="25">
        <v>5055</v>
      </c>
      <c r="AD71" s="25">
        <v>5157</v>
      </c>
      <c r="AE71" s="25">
        <v>5228</v>
      </c>
      <c r="AF71" s="25">
        <v>5298</v>
      </c>
      <c r="AG71" s="25">
        <v>5453</v>
      </c>
      <c r="AH71" s="33">
        <f t="shared" si="2"/>
        <v>142419</v>
      </c>
    </row>
    <row r="72" spans="1:34" x14ac:dyDescent="0.35">
      <c r="A72" s="25" t="s">
        <v>542</v>
      </c>
      <c r="B72" s="25" t="s">
        <v>585</v>
      </c>
      <c r="C72" s="25">
        <v>0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  <c r="AF72" s="25">
        <v>0</v>
      </c>
      <c r="AG72" s="25">
        <v>0</v>
      </c>
      <c r="AH72" s="33">
        <f t="shared" si="2"/>
        <v>0</v>
      </c>
    </row>
    <row r="73" spans="1:34" x14ac:dyDescent="0.35">
      <c r="A73" s="25" t="s">
        <v>543</v>
      </c>
      <c r="B73" s="25" t="s">
        <v>586</v>
      </c>
      <c r="C73" s="25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33">
        <f t="shared" si="2"/>
        <v>0</v>
      </c>
    </row>
    <row r="74" spans="1:34" ht="15" thickBot="1" x14ac:dyDescent="0.4">
      <c r="A74" s="25" t="s">
        <v>544</v>
      </c>
      <c r="B74" s="25" t="s">
        <v>587</v>
      </c>
      <c r="C74" s="25">
        <v>0</v>
      </c>
      <c r="D74" s="25">
        <v>58</v>
      </c>
      <c r="E74" s="25">
        <v>108</v>
      </c>
      <c r="F74" s="25">
        <v>154</v>
      </c>
      <c r="G74" s="25">
        <v>196</v>
      </c>
      <c r="H74" s="25">
        <v>226</v>
      </c>
      <c r="I74" s="25">
        <v>249</v>
      </c>
      <c r="J74" s="25">
        <v>275</v>
      </c>
      <c r="K74" s="25">
        <v>301</v>
      </c>
      <c r="L74" s="25">
        <v>335</v>
      </c>
      <c r="M74" s="25">
        <v>365</v>
      </c>
      <c r="N74" s="25">
        <v>378</v>
      </c>
      <c r="O74" s="25">
        <v>406</v>
      </c>
      <c r="P74" s="25">
        <v>419</v>
      </c>
      <c r="Q74" s="25">
        <v>435</v>
      </c>
      <c r="R74" s="25">
        <v>440</v>
      </c>
      <c r="S74" s="25">
        <v>451</v>
      </c>
      <c r="T74" s="25">
        <v>446</v>
      </c>
      <c r="U74" s="25">
        <v>446</v>
      </c>
      <c r="V74" s="25">
        <v>442</v>
      </c>
      <c r="W74" s="25">
        <v>441</v>
      </c>
      <c r="X74" s="25">
        <v>423</v>
      </c>
      <c r="Y74" s="25">
        <v>421</v>
      </c>
      <c r="Z74" s="25">
        <v>409</v>
      </c>
      <c r="AA74" s="25">
        <v>402</v>
      </c>
      <c r="AB74" s="25">
        <v>391</v>
      </c>
      <c r="AC74" s="25">
        <v>381</v>
      </c>
      <c r="AD74" s="25">
        <v>368</v>
      </c>
      <c r="AE74" s="25">
        <v>355</v>
      </c>
      <c r="AF74" s="25">
        <v>337</v>
      </c>
      <c r="AG74" s="25">
        <v>324</v>
      </c>
      <c r="AH74" s="33">
        <f t="shared" si="2"/>
        <v>10382</v>
      </c>
    </row>
    <row r="75" spans="1:34" x14ac:dyDescent="0.35">
      <c r="A75" s="20" t="s">
        <v>545</v>
      </c>
      <c r="B75" s="21" t="s">
        <v>588</v>
      </c>
      <c r="C75" s="21">
        <v>0</v>
      </c>
      <c r="D75" s="21">
        <v>2348</v>
      </c>
      <c r="E75" s="21">
        <v>4543</v>
      </c>
      <c r="F75" s="21">
        <v>7936</v>
      </c>
      <c r="G75" s="21">
        <v>11783</v>
      </c>
      <c r="H75" s="21">
        <v>15758</v>
      </c>
      <c r="I75" s="21">
        <v>19319</v>
      </c>
      <c r="J75" s="21">
        <v>23095</v>
      </c>
      <c r="K75" s="21">
        <v>26888</v>
      </c>
      <c r="L75" s="21">
        <v>30709</v>
      </c>
      <c r="M75" s="21">
        <v>35007</v>
      </c>
      <c r="N75" s="21">
        <v>39009</v>
      </c>
      <c r="O75" s="21">
        <v>42022</v>
      </c>
      <c r="P75" s="21">
        <v>46291</v>
      </c>
      <c r="Q75" s="21">
        <v>49006</v>
      </c>
      <c r="R75" s="21">
        <v>52669</v>
      </c>
      <c r="S75" s="21">
        <v>55817</v>
      </c>
      <c r="T75" s="21">
        <v>59483</v>
      </c>
      <c r="U75" s="21">
        <v>62582</v>
      </c>
      <c r="V75" s="21">
        <v>66209</v>
      </c>
      <c r="W75" s="21">
        <v>69338</v>
      </c>
      <c r="X75" s="21">
        <v>72625</v>
      </c>
      <c r="Y75" s="21">
        <v>74885</v>
      </c>
      <c r="Z75" s="21">
        <v>78083</v>
      </c>
      <c r="AA75" s="21">
        <v>79584</v>
      </c>
      <c r="AB75" s="21">
        <v>83034</v>
      </c>
      <c r="AC75" s="21">
        <v>84952</v>
      </c>
      <c r="AD75" s="21">
        <v>87897</v>
      </c>
      <c r="AE75" s="21">
        <v>90780</v>
      </c>
      <c r="AF75" s="21">
        <v>93469</v>
      </c>
      <c r="AG75" s="21">
        <v>96064</v>
      </c>
      <c r="AH75" s="29">
        <f t="shared" si="2"/>
        <v>1561185</v>
      </c>
    </row>
    <row r="76" spans="1:34" ht="15" thickBot="1" x14ac:dyDescent="0.4">
      <c r="A76" s="22" t="s">
        <v>546</v>
      </c>
      <c r="B76" s="23" t="s">
        <v>589</v>
      </c>
      <c r="C76" s="23">
        <v>0</v>
      </c>
      <c r="D76" s="23">
        <v>2207</v>
      </c>
      <c r="E76" s="23">
        <v>6286</v>
      </c>
      <c r="F76" s="23">
        <v>7078</v>
      </c>
      <c r="G76" s="23">
        <v>8035</v>
      </c>
      <c r="H76" s="23">
        <v>9026</v>
      </c>
      <c r="I76" s="23">
        <v>9719</v>
      </c>
      <c r="J76" s="23">
        <v>10199</v>
      </c>
      <c r="K76" s="23">
        <v>10768</v>
      </c>
      <c r="L76" s="23">
        <v>11349</v>
      </c>
      <c r="M76" s="23">
        <v>11818</v>
      </c>
      <c r="N76" s="23">
        <v>12962</v>
      </c>
      <c r="O76" s="23">
        <v>14256</v>
      </c>
      <c r="P76" s="23">
        <v>15299</v>
      </c>
      <c r="Q76" s="23">
        <v>16463</v>
      </c>
      <c r="R76" s="23">
        <v>17350</v>
      </c>
      <c r="S76" s="23">
        <v>18492</v>
      </c>
      <c r="T76" s="23">
        <v>19428</v>
      </c>
      <c r="U76" s="23">
        <v>20466</v>
      </c>
      <c r="V76" s="23">
        <v>21430</v>
      </c>
      <c r="W76" s="23">
        <v>22560</v>
      </c>
      <c r="X76" s="23">
        <v>23342</v>
      </c>
      <c r="Y76" s="23">
        <v>24460</v>
      </c>
      <c r="Z76" s="23">
        <v>25286</v>
      </c>
      <c r="AA76" s="23">
        <v>26278</v>
      </c>
      <c r="AB76" s="23">
        <v>27006</v>
      </c>
      <c r="AC76" s="23">
        <v>28004</v>
      </c>
      <c r="AD76" s="23">
        <v>28752</v>
      </c>
      <c r="AE76" s="23">
        <v>29843</v>
      </c>
      <c r="AF76" s="23">
        <v>30799</v>
      </c>
      <c r="AG76" s="23">
        <v>31924</v>
      </c>
      <c r="AH76" s="30">
        <f t="shared" si="2"/>
        <v>540885</v>
      </c>
    </row>
    <row r="77" spans="1:34" ht="15" thickBot="1" x14ac:dyDescent="0.4">
      <c r="A77" s="25" t="s">
        <v>547</v>
      </c>
      <c r="B77" s="25" t="s">
        <v>590</v>
      </c>
      <c r="C77" s="25">
        <v>0</v>
      </c>
      <c r="D77" s="25">
        <v>2</v>
      </c>
      <c r="E77" s="25">
        <v>3</v>
      </c>
      <c r="F77" s="25">
        <v>7</v>
      </c>
      <c r="G77" s="25">
        <v>11</v>
      </c>
      <c r="H77" s="25">
        <v>14</v>
      </c>
      <c r="I77" s="25">
        <v>17</v>
      </c>
      <c r="J77" s="25">
        <v>20</v>
      </c>
      <c r="K77" s="25">
        <v>23</v>
      </c>
      <c r="L77" s="25">
        <v>27</v>
      </c>
      <c r="M77" s="25">
        <v>31</v>
      </c>
      <c r="N77" s="25">
        <v>31</v>
      </c>
      <c r="O77" s="25">
        <v>37</v>
      </c>
      <c r="P77" s="25">
        <v>40</v>
      </c>
      <c r="Q77" s="25">
        <v>45</v>
      </c>
      <c r="R77" s="25">
        <v>48</v>
      </c>
      <c r="S77" s="25">
        <v>52</v>
      </c>
      <c r="T77" s="25">
        <v>53</v>
      </c>
      <c r="U77" s="25">
        <v>55</v>
      </c>
      <c r="V77" s="25">
        <v>56</v>
      </c>
      <c r="W77" s="25">
        <v>58</v>
      </c>
      <c r="X77" s="25">
        <v>57</v>
      </c>
      <c r="Y77" s="25">
        <v>61</v>
      </c>
      <c r="Z77" s="25">
        <v>61</v>
      </c>
      <c r="AA77" s="25">
        <v>64</v>
      </c>
      <c r="AB77" s="25">
        <v>65</v>
      </c>
      <c r="AC77" s="25">
        <v>66</v>
      </c>
      <c r="AD77" s="25">
        <v>68</v>
      </c>
      <c r="AE77" s="25">
        <v>69</v>
      </c>
      <c r="AF77" s="25">
        <v>69</v>
      </c>
      <c r="AG77" s="25">
        <v>72</v>
      </c>
      <c r="AH77" s="33">
        <f t="shared" si="2"/>
        <v>1282</v>
      </c>
    </row>
    <row r="78" spans="1:34" ht="15" thickBot="1" x14ac:dyDescent="0.4">
      <c r="A78" s="18" t="s">
        <v>548</v>
      </c>
      <c r="B78" s="19" t="s">
        <v>591</v>
      </c>
      <c r="C78" s="19">
        <v>0</v>
      </c>
      <c r="D78" s="19">
        <v>3360</v>
      </c>
      <c r="E78" s="19">
        <v>5410</v>
      </c>
      <c r="F78" s="19">
        <v>7623</v>
      </c>
      <c r="G78" s="19">
        <v>9083</v>
      </c>
      <c r="H78" s="19">
        <v>10489</v>
      </c>
      <c r="I78" s="19">
        <v>11688</v>
      </c>
      <c r="J78" s="19">
        <v>12781</v>
      </c>
      <c r="K78" s="19">
        <v>14055</v>
      </c>
      <c r="L78" s="19">
        <v>15161</v>
      </c>
      <c r="M78" s="19">
        <v>16579</v>
      </c>
      <c r="N78" s="19">
        <v>17856</v>
      </c>
      <c r="O78" s="19">
        <v>19379</v>
      </c>
      <c r="P78" s="19">
        <v>19604</v>
      </c>
      <c r="Q78" s="19">
        <v>21019</v>
      </c>
      <c r="R78" s="19">
        <v>21914</v>
      </c>
      <c r="S78" s="19">
        <v>23283</v>
      </c>
      <c r="T78" s="19">
        <v>25135</v>
      </c>
      <c r="U78" s="19">
        <v>27114</v>
      </c>
      <c r="V78" s="19">
        <v>29078</v>
      </c>
      <c r="W78" s="19">
        <v>30956</v>
      </c>
      <c r="X78" s="19">
        <v>32517</v>
      </c>
      <c r="Y78" s="19">
        <v>34077</v>
      </c>
      <c r="Z78" s="19">
        <v>34438</v>
      </c>
      <c r="AA78" s="19">
        <v>36645</v>
      </c>
      <c r="AB78" s="19">
        <v>37574</v>
      </c>
      <c r="AC78" s="19">
        <v>39432</v>
      </c>
      <c r="AD78" s="19">
        <v>41351</v>
      </c>
      <c r="AE78" s="19">
        <v>43761</v>
      </c>
      <c r="AF78" s="19">
        <v>46319</v>
      </c>
      <c r="AG78" s="19">
        <v>49186</v>
      </c>
      <c r="AH78" s="28">
        <f t="shared" si="2"/>
        <v>736867</v>
      </c>
    </row>
    <row r="79" spans="1:34" x14ac:dyDescent="0.35">
      <c r="A79" s="25" t="s">
        <v>549</v>
      </c>
      <c r="B79" s="25" t="s">
        <v>592</v>
      </c>
      <c r="C79" s="25">
        <v>0</v>
      </c>
      <c r="D79" s="25">
        <v>16</v>
      </c>
      <c r="E79" s="25">
        <v>41</v>
      </c>
      <c r="F79" s="25">
        <v>87</v>
      </c>
      <c r="G79" s="25">
        <v>144</v>
      </c>
      <c r="H79" s="25">
        <v>199</v>
      </c>
      <c r="I79" s="25">
        <v>273</v>
      </c>
      <c r="J79" s="25">
        <v>356</v>
      </c>
      <c r="K79" s="25">
        <v>447</v>
      </c>
      <c r="L79" s="25">
        <v>574</v>
      </c>
      <c r="M79" s="25">
        <v>671</v>
      </c>
      <c r="N79" s="25">
        <v>800</v>
      </c>
      <c r="O79" s="25">
        <v>934</v>
      </c>
      <c r="P79" s="25">
        <v>1099</v>
      </c>
      <c r="Q79" s="25">
        <v>1254</v>
      </c>
      <c r="R79" s="25">
        <v>1426</v>
      </c>
      <c r="S79" s="25">
        <v>1568</v>
      </c>
      <c r="T79" s="25">
        <v>1743</v>
      </c>
      <c r="U79" s="25">
        <v>1934</v>
      </c>
      <c r="V79" s="25">
        <v>2089</v>
      </c>
      <c r="W79" s="25">
        <v>2219</v>
      </c>
      <c r="X79" s="25">
        <v>2389</v>
      </c>
      <c r="Y79" s="25">
        <v>2581</v>
      </c>
      <c r="Z79" s="25">
        <v>2721</v>
      </c>
      <c r="AA79" s="25">
        <v>2881</v>
      </c>
      <c r="AB79" s="25">
        <v>3044</v>
      </c>
      <c r="AC79" s="25">
        <v>3212</v>
      </c>
      <c r="AD79" s="25">
        <v>3379</v>
      </c>
      <c r="AE79" s="25">
        <v>3530</v>
      </c>
      <c r="AF79" s="25">
        <v>3683</v>
      </c>
      <c r="AG79" s="25">
        <v>3889</v>
      </c>
      <c r="AH79" s="33">
        <f t="shared" si="2"/>
        <v>49183</v>
      </c>
    </row>
    <row r="80" spans="1:34" x14ac:dyDescent="0.35">
      <c r="A80" s="25" t="s">
        <v>550</v>
      </c>
      <c r="B80" s="25" t="s">
        <v>593</v>
      </c>
      <c r="C80" s="25">
        <v>0</v>
      </c>
      <c r="D80" s="25">
        <v>3</v>
      </c>
      <c r="E80" s="25">
        <v>144</v>
      </c>
      <c r="F80" s="25">
        <v>283</v>
      </c>
      <c r="G80" s="25">
        <v>390</v>
      </c>
      <c r="H80" s="25">
        <v>524</v>
      </c>
      <c r="I80" s="25">
        <v>654</v>
      </c>
      <c r="J80" s="25">
        <v>699</v>
      </c>
      <c r="K80" s="25">
        <v>737</v>
      </c>
      <c r="L80" s="25">
        <v>766</v>
      </c>
      <c r="M80" s="25">
        <v>758</v>
      </c>
      <c r="N80" s="25">
        <v>746</v>
      </c>
      <c r="O80" s="25">
        <v>776</v>
      </c>
      <c r="P80" s="25">
        <v>767</v>
      </c>
      <c r="Q80" s="25">
        <v>817</v>
      </c>
      <c r="R80" s="25">
        <v>868</v>
      </c>
      <c r="S80" s="25">
        <v>943</v>
      </c>
      <c r="T80" s="25">
        <v>988</v>
      </c>
      <c r="U80" s="25">
        <v>1066</v>
      </c>
      <c r="V80" s="25">
        <v>1125</v>
      </c>
      <c r="W80" s="25">
        <v>1177</v>
      </c>
      <c r="X80" s="25">
        <v>1214</v>
      </c>
      <c r="Y80" s="25">
        <v>1300</v>
      </c>
      <c r="Z80" s="25">
        <v>1309</v>
      </c>
      <c r="AA80" s="25">
        <v>1397</v>
      </c>
      <c r="AB80" s="25">
        <v>1419</v>
      </c>
      <c r="AC80" s="25">
        <v>1493</v>
      </c>
      <c r="AD80" s="25">
        <v>1556</v>
      </c>
      <c r="AE80" s="25">
        <v>1646</v>
      </c>
      <c r="AF80" s="25">
        <v>1745</v>
      </c>
      <c r="AG80" s="25">
        <v>1847</v>
      </c>
      <c r="AH80" s="33">
        <f t="shared" si="2"/>
        <v>29157</v>
      </c>
    </row>
    <row r="81" spans="1:34" x14ac:dyDescent="0.35">
      <c r="A81" s="25" t="s">
        <v>551</v>
      </c>
      <c r="B81" s="25" t="s">
        <v>594</v>
      </c>
      <c r="C81" s="25">
        <v>0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33">
        <f t="shared" si="2"/>
        <v>0</v>
      </c>
    </row>
    <row r="82" spans="1:34" x14ac:dyDescent="0.35">
      <c r="A82" s="25" t="s">
        <v>552</v>
      </c>
      <c r="B82" s="25" t="s">
        <v>595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33">
        <f t="shared" si="2"/>
        <v>0</v>
      </c>
    </row>
    <row r="83" spans="1:34" x14ac:dyDescent="0.35">
      <c r="A83" s="25" t="s">
        <v>553</v>
      </c>
      <c r="B83" s="25" t="s">
        <v>596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0</v>
      </c>
      <c r="AF83" s="25">
        <v>0</v>
      </c>
      <c r="AG83" s="25">
        <v>0</v>
      </c>
      <c r="AH83" s="33">
        <f t="shared" si="2"/>
        <v>0</v>
      </c>
    </row>
    <row r="84" spans="1:34" x14ac:dyDescent="0.35">
      <c r="A84" s="25" t="s">
        <v>554</v>
      </c>
      <c r="B84" s="25" t="s">
        <v>597</v>
      </c>
      <c r="C84" s="25">
        <v>0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25">
        <v>0</v>
      </c>
      <c r="AG84" s="25">
        <v>0</v>
      </c>
      <c r="AH84" s="33">
        <f t="shared" si="2"/>
        <v>0</v>
      </c>
    </row>
    <row r="85" spans="1:34" x14ac:dyDescent="0.35">
      <c r="A85" s="25" t="s">
        <v>555</v>
      </c>
      <c r="B85" s="25" t="s">
        <v>598</v>
      </c>
      <c r="C85" s="25">
        <v>0</v>
      </c>
      <c r="D85" s="25">
        <v>551</v>
      </c>
      <c r="E85" s="25">
        <v>614</v>
      </c>
      <c r="F85" s="25">
        <v>622</v>
      </c>
      <c r="G85" s="25">
        <v>573</v>
      </c>
      <c r="H85" s="25">
        <v>477</v>
      </c>
      <c r="I85" s="25">
        <v>344</v>
      </c>
      <c r="J85" s="25">
        <v>207</v>
      </c>
      <c r="K85" s="25">
        <v>76</v>
      </c>
      <c r="L85" s="25">
        <v>-89</v>
      </c>
      <c r="M85" s="25">
        <v>-219</v>
      </c>
      <c r="N85" s="25">
        <v>-349</v>
      </c>
      <c r="O85" s="25">
        <v>-483</v>
      </c>
      <c r="P85" s="25">
        <v>-634</v>
      </c>
      <c r="Q85" s="25">
        <v>-753</v>
      </c>
      <c r="R85" s="25">
        <v>-890</v>
      </c>
      <c r="S85" s="25">
        <v>-1006</v>
      </c>
      <c r="T85" s="25">
        <v>-1116</v>
      </c>
      <c r="U85" s="25">
        <v>-1231</v>
      </c>
      <c r="V85" s="25">
        <v>-1357</v>
      </c>
      <c r="W85" s="25">
        <v>-1492</v>
      </c>
      <c r="X85" s="25">
        <v>-1626</v>
      </c>
      <c r="Y85" s="25">
        <v>-1774</v>
      </c>
      <c r="Z85" s="25">
        <v>-1932</v>
      </c>
      <c r="AA85" s="25">
        <v>-2087</v>
      </c>
      <c r="AB85" s="25">
        <v>-2251</v>
      </c>
      <c r="AC85" s="25">
        <v>-2412</v>
      </c>
      <c r="AD85" s="25">
        <v>-2574</v>
      </c>
      <c r="AE85" s="25">
        <v>-2733</v>
      </c>
      <c r="AF85" s="25">
        <v>-2893</v>
      </c>
      <c r="AG85" s="25">
        <v>-3060</v>
      </c>
      <c r="AH85" s="33">
        <f t="shared" si="2"/>
        <v>-29497</v>
      </c>
    </row>
    <row r="86" spans="1:34" x14ac:dyDescent="0.35">
      <c r="A86" s="25" t="s">
        <v>556</v>
      </c>
      <c r="B86" s="25" t="s">
        <v>599</v>
      </c>
      <c r="C86" s="25">
        <v>0</v>
      </c>
      <c r="D86" s="25">
        <v>0</v>
      </c>
      <c r="E86" s="25">
        <v>1</v>
      </c>
      <c r="F86" s="25">
        <v>14</v>
      </c>
      <c r="G86" s="25">
        <v>24</v>
      </c>
      <c r="H86" s="25">
        <v>33</v>
      </c>
      <c r="I86" s="25">
        <v>40</v>
      </c>
      <c r="J86" s="25">
        <v>47</v>
      </c>
      <c r="K86" s="25">
        <v>65</v>
      </c>
      <c r="L86" s="25">
        <v>82</v>
      </c>
      <c r="M86" s="25">
        <v>102</v>
      </c>
      <c r="N86" s="25">
        <v>108</v>
      </c>
      <c r="O86" s="25">
        <v>117</v>
      </c>
      <c r="P86" s="25">
        <v>113</v>
      </c>
      <c r="Q86" s="25">
        <v>116</v>
      </c>
      <c r="R86" s="25">
        <v>113</v>
      </c>
      <c r="S86" s="25">
        <v>106</v>
      </c>
      <c r="T86" s="25">
        <v>104</v>
      </c>
      <c r="U86" s="25">
        <v>98</v>
      </c>
      <c r="V86" s="25">
        <v>101</v>
      </c>
      <c r="W86" s="25">
        <v>105</v>
      </c>
      <c r="X86" s="25">
        <v>109</v>
      </c>
      <c r="Y86" s="25">
        <v>109</v>
      </c>
      <c r="Z86" s="25">
        <v>103</v>
      </c>
      <c r="AA86" s="25">
        <v>112</v>
      </c>
      <c r="AB86" s="25">
        <v>106</v>
      </c>
      <c r="AC86" s="25">
        <v>105</v>
      </c>
      <c r="AD86" s="25">
        <v>104</v>
      </c>
      <c r="AE86" s="25">
        <v>102</v>
      </c>
      <c r="AF86" s="25">
        <v>102</v>
      </c>
      <c r="AG86" s="25">
        <v>106</v>
      </c>
      <c r="AH86" s="33">
        <f t="shared" si="2"/>
        <v>2547</v>
      </c>
    </row>
    <row r="87" spans="1:34" x14ac:dyDescent="0.35">
      <c r="A87" s="25" t="s">
        <v>557</v>
      </c>
      <c r="B87" s="25" t="s">
        <v>600</v>
      </c>
      <c r="C87" s="25">
        <v>0</v>
      </c>
      <c r="D87" s="25">
        <v>182</v>
      </c>
      <c r="E87" s="25">
        <v>532</v>
      </c>
      <c r="F87" s="25">
        <v>910</v>
      </c>
      <c r="G87" s="25">
        <v>1113</v>
      </c>
      <c r="H87" s="25">
        <v>1303</v>
      </c>
      <c r="I87" s="25">
        <v>1519</v>
      </c>
      <c r="J87" s="25">
        <v>1704</v>
      </c>
      <c r="K87" s="25">
        <v>1865</v>
      </c>
      <c r="L87" s="25">
        <v>2026</v>
      </c>
      <c r="M87" s="25">
        <v>2178</v>
      </c>
      <c r="N87" s="25">
        <v>2331</v>
      </c>
      <c r="O87" s="25">
        <v>2495</v>
      </c>
      <c r="P87" s="25">
        <v>2480</v>
      </c>
      <c r="Q87" s="25">
        <v>2579</v>
      </c>
      <c r="R87" s="25">
        <v>2627</v>
      </c>
      <c r="S87" s="25">
        <v>2692</v>
      </c>
      <c r="T87" s="25">
        <v>2807</v>
      </c>
      <c r="U87" s="25">
        <v>2947</v>
      </c>
      <c r="V87" s="25">
        <v>3043</v>
      </c>
      <c r="W87" s="25">
        <v>3113</v>
      </c>
      <c r="X87" s="25">
        <v>3140</v>
      </c>
      <c r="Y87" s="25">
        <v>3136</v>
      </c>
      <c r="Z87" s="25">
        <v>3011</v>
      </c>
      <c r="AA87" s="25">
        <v>3035</v>
      </c>
      <c r="AB87" s="25">
        <v>2944</v>
      </c>
      <c r="AC87" s="25">
        <v>2938</v>
      </c>
      <c r="AD87" s="25">
        <v>2934</v>
      </c>
      <c r="AE87" s="25">
        <v>2963</v>
      </c>
      <c r="AF87" s="25">
        <v>3001</v>
      </c>
      <c r="AG87" s="25">
        <v>3052</v>
      </c>
      <c r="AH87" s="33">
        <f t="shared" si="2"/>
        <v>70600</v>
      </c>
    </row>
    <row r="88" spans="1:34" x14ac:dyDescent="0.35">
      <c r="A88" s="25" t="s">
        <v>558</v>
      </c>
      <c r="B88" s="25" t="s">
        <v>601</v>
      </c>
      <c r="C88" s="25">
        <v>0</v>
      </c>
      <c r="D88" s="25">
        <v>8</v>
      </c>
      <c r="E88" s="25">
        <v>323</v>
      </c>
      <c r="F88" s="25">
        <v>660</v>
      </c>
      <c r="G88" s="25">
        <v>863</v>
      </c>
      <c r="H88" s="25">
        <v>1042</v>
      </c>
      <c r="I88" s="25">
        <v>1250</v>
      </c>
      <c r="J88" s="25">
        <v>1419</v>
      </c>
      <c r="K88" s="25">
        <v>1569</v>
      </c>
      <c r="L88" s="25">
        <v>1707</v>
      </c>
      <c r="M88" s="25">
        <v>1806</v>
      </c>
      <c r="N88" s="25">
        <v>1911</v>
      </c>
      <c r="O88" s="25">
        <v>2057</v>
      </c>
      <c r="P88" s="25">
        <v>2042</v>
      </c>
      <c r="Q88" s="25">
        <v>2149</v>
      </c>
      <c r="R88" s="25">
        <v>2219</v>
      </c>
      <c r="S88" s="25">
        <v>2299</v>
      </c>
      <c r="T88" s="25">
        <v>2390</v>
      </c>
      <c r="U88" s="25">
        <v>2525</v>
      </c>
      <c r="V88" s="25">
        <v>2594</v>
      </c>
      <c r="W88" s="25">
        <v>2646</v>
      </c>
      <c r="X88" s="25">
        <v>2664</v>
      </c>
      <c r="Y88" s="25">
        <v>2700</v>
      </c>
      <c r="Z88" s="25">
        <v>2591</v>
      </c>
      <c r="AA88" s="25">
        <v>2650</v>
      </c>
      <c r="AB88" s="25">
        <v>2589</v>
      </c>
      <c r="AC88" s="25">
        <v>2628</v>
      </c>
      <c r="AD88" s="25">
        <v>2656</v>
      </c>
      <c r="AE88" s="25">
        <v>2720</v>
      </c>
      <c r="AF88" s="25">
        <v>2797</v>
      </c>
      <c r="AG88" s="25">
        <v>2886</v>
      </c>
      <c r="AH88" s="33">
        <f t="shared" si="2"/>
        <v>60360</v>
      </c>
    </row>
    <row r="89" spans="1:34" x14ac:dyDescent="0.35">
      <c r="A89" s="25" t="s">
        <v>559</v>
      </c>
      <c r="B89" s="25" t="s">
        <v>602</v>
      </c>
      <c r="C89" s="25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33">
        <f t="shared" si="2"/>
        <v>0</v>
      </c>
    </row>
    <row r="90" spans="1:34" x14ac:dyDescent="0.35">
      <c r="A90" s="25" t="s">
        <v>560</v>
      </c>
      <c r="B90" s="25" t="s">
        <v>603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0</v>
      </c>
      <c r="AD90" s="25">
        <v>0</v>
      </c>
      <c r="AE90" s="25">
        <v>0</v>
      </c>
      <c r="AF90" s="25">
        <v>0</v>
      </c>
      <c r="AG90" s="25">
        <v>0</v>
      </c>
      <c r="AH90" s="33">
        <f t="shared" si="2"/>
        <v>0</v>
      </c>
    </row>
    <row r="91" spans="1:34" x14ac:dyDescent="0.35">
      <c r="A91" s="25" t="s">
        <v>561</v>
      </c>
      <c r="B91" s="25" t="s">
        <v>604</v>
      </c>
      <c r="C91" s="25">
        <v>0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33">
        <f t="shared" si="2"/>
        <v>0</v>
      </c>
    </row>
    <row r="92" spans="1:34" x14ac:dyDescent="0.35">
      <c r="A92" s="25" t="s">
        <v>562</v>
      </c>
      <c r="B92" s="25" t="s">
        <v>605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0</v>
      </c>
      <c r="AD92" s="25">
        <v>0</v>
      </c>
      <c r="AE92" s="25">
        <v>0</v>
      </c>
      <c r="AF92" s="25">
        <v>0</v>
      </c>
      <c r="AG92" s="25">
        <v>0</v>
      </c>
      <c r="AH92" s="33">
        <f t="shared" si="2"/>
        <v>0</v>
      </c>
    </row>
    <row r="93" spans="1:34" x14ac:dyDescent="0.35">
      <c r="A93" t="s">
        <v>563</v>
      </c>
      <c r="C93" s="17">
        <f>SUM(C51:C92)</f>
        <v>0</v>
      </c>
      <c r="D93" s="17">
        <f t="shared" ref="D93" si="3">SUM(D51:D92)</f>
        <v>10363</v>
      </c>
      <c r="E93" s="17">
        <f t="shared" ref="E93" si="4">SUM(E51:E92)</f>
        <v>20657</v>
      </c>
      <c r="F93" s="17">
        <f t="shared" ref="F93" si="5">SUM(F51:F92)</f>
        <v>28940</v>
      </c>
      <c r="G93" s="17">
        <f t="shared" ref="G93" si="6">SUM(G51:G92)</f>
        <v>36057</v>
      </c>
      <c r="H93" s="17">
        <f t="shared" ref="H93" si="7">SUM(H51:H92)</f>
        <v>43154</v>
      </c>
      <c r="I93" s="17">
        <f t="shared" ref="I93" si="8">SUM(I51:I92)</f>
        <v>49059</v>
      </c>
      <c r="J93" s="17">
        <f t="shared" ref="J93" si="9">SUM(J51:J92)</f>
        <v>54687</v>
      </c>
      <c r="K93" s="17">
        <f t="shared" ref="K93" si="10">SUM(K51:K92)</f>
        <v>60689</v>
      </c>
      <c r="L93" s="17">
        <f t="shared" ref="L93" si="11">SUM(L51:L92)</f>
        <v>66525</v>
      </c>
      <c r="M93" s="17">
        <f t="shared" ref="M93" si="12">SUM(M51:M92)</f>
        <v>73015</v>
      </c>
      <c r="N93" s="17">
        <f t="shared" ref="N93" si="13">SUM(N51:N92)</f>
        <v>79519</v>
      </c>
      <c r="O93" s="17">
        <f t="shared" ref="O93" si="14">SUM(O51:O92)</f>
        <v>85724</v>
      </c>
      <c r="P93" s="17">
        <f t="shared" ref="P93" si="15">SUM(P51:P92)</f>
        <v>90661</v>
      </c>
      <c r="Q93" s="17">
        <f t="shared" ref="Q93" si="16">SUM(Q51:Q92)</f>
        <v>96136</v>
      </c>
      <c r="R93" s="17">
        <f t="shared" ref="R93" si="17">SUM(R51:R92)</f>
        <v>101372</v>
      </c>
      <c r="S93" s="17">
        <f t="shared" ref="S93" si="18">SUM(S51:S92)</f>
        <v>106970</v>
      </c>
      <c r="T93" s="17">
        <f t="shared" ref="T93" si="19">SUM(T51:T92)</f>
        <v>113374</v>
      </c>
      <c r="U93" s="17">
        <f t="shared" ref="U93" si="20">SUM(U51:U92)</f>
        <v>119470</v>
      </c>
      <c r="V93" s="17">
        <f t="shared" ref="V93" si="21">SUM(V51:V92)</f>
        <v>125983</v>
      </c>
      <c r="W93" s="17">
        <f t="shared" ref="W93" si="22">SUM(W51:W92)</f>
        <v>131922</v>
      </c>
      <c r="X93" s="17">
        <f t="shared" ref="X93" si="23">SUM(X51:X92)</f>
        <v>137255</v>
      </c>
      <c r="Y93" s="17">
        <f t="shared" ref="Y93" si="24">SUM(Y51:Y92)</f>
        <v>142041</v>
      </c>
      <c r="Z93" s="17">
        <f t="shared" ref="Z93" si="25">SUM(Z51:Z92)</f>
        <v>145571</v>
      </c>
      <c r="AA93" s="17">
        <f t="shared" ref="AA93" si="26">SUM(AA51:AA92)</f>
        <v>150335</v>
      </c>
      <c r="AB93" s="17">
        <f t="shared" ref="AB93" si="27">SUM(AB51:AB92)</f>
        <v>154833</v>
      </c>
      <c r="AC93" s="17">
        <f t="shared" ref="AC93" si="28">SUM(AC51:AC92)</f>
        <v>159371</v>
      </c>
      <c r="AD93" s="17">
        <f t="shared" ref="AD93" si="29">SUM(AD51:AD92)</f>
        <v>164709</v>
      </c>
      <c r="AE93" s="17">
        <f t="shared" ref="AE93" si="30">SUM(AE51:AE92)</f>
        <v>170984</v>
      </c>
      <c r="AF93" s="17">
        <f t="shared" ref="AF93" si="31">SUM(AF51:AF92)</f>
        <v>177090</v>
      </c>
      <c r="AG93" s="17">
        <f t="shared" ref="AG93" si="32">SUM(AG51:AG92)</f>
        <v>183807</v>
      </c>
      <c r="AH93" s="27"/>
    </row>
  </sheetData>
  <conditionalFormatting sqref="AH3:AH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1:AH73 AH75:AH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8E7E7-6F8C-43D8-8AC7-26031F8B165B}">
  <dimension ref="A1:F255"/>
  <sheetViews>
    <sheetView topLeftCell="A207" zoomScale="70" zoomScaleNormal="70" workbookViewId="0">
      <selection activeCell="E2" sqref="E2:E252"/>
    </sheetView>
  </sheetViews>
  <sheetFormatPr defaultColWidth="9.1796875" defaultRowHeight="14.5" x14ac:dyDescent="0.35"/>
  <cols>
    <col min="1" max="1" width="56.26953125" customWidth="1"/>
    <col min="3" max="3" width="43.1796875" bestFit="1" customWidth="1"/>
    <col min="4" max="4" width="9.6328125" customWidth="1"/>
    <col min="5" max="5" width="119.1796875" customWidth="1"/>
    <col min="6" max="6" width="230.54296875" customWidth="1"/>
  </cols>
  <sheetData>
    <row r="1" spans="1:6" ht="21" x14ac:dyDescent="0.5">
      <c r="A1" s="5" t="s">
        <v>0</v>
      </c>
      <c r="B1" s="5" t="s">
        <v>375</v>
      </c>
      <c r="C1" s="5" t="s">
        <v>1</v>
      </c>
      <c r="D1" s="5" t="s">
        <v>2</v>
      </c>
      <c r="E1" s="5" t="s">
        <v>0</v>
      </c>
      <c r="F1" s="5" t="s">
        <v>3</v>
      </c>
    </row>
    <row r="2" spans="1:6" x14ac:dyDescent="0.35">
      <c r="A2" t="s">
        <v>4</v>
      </c>
      <c r="B2">
        <v>1</v>
      </c>
      <c r="C2" s="2" t="str">
        <f>INDEX('Policy groups'!$B:$B,MATCH('Script Setup'!$A2,'Policy groups'!$A:$A,0))</f>
        <v>Passenger Car ZEV Sales Standard</v>
      </c>
      <c r="D2" s="2" t="str">
        <f>INDEX('Policy groups'!$C:$C,MATCH('Script Setup'!$A2,'Policy groups'!$A:$A,0))</f>
        <v>Transportation</v>
      </c>
      <c r="E2" s="3" t="str">
        <f>CONCATENATE("(True, ""","",TRIM(A2),"",""",","""",TRIM(A2),"""","",",[0,",B2,"],","""",C2,"""","),")</f>
        <v>(True, "Additional Minimum Required EV Sales Percentage[passenger,LDVs]","Additional Minimum Required EV Sales Percentage[passenger,LDVs]",[0,1],"Passenger Car ZEV Sales Standard"),</v>
      </c>
      <c r="F2" s="3" t="str">
        <f t="shared" ref="F2:F65" si="0">CONCATENATE("(True, ""","",TRIM(A2),"",""",","""",TRIM(A2),"""","",",[0,",B2,"],","""",D2,"""","),")</f>
        <v>(True, "Additional Minimum Required EV Sales Percentage[passenger,LDVs]","Additional Minimum Required EV Sales Percentage[passenger,LDVs]",[0,1],"Transportation"),</v>
      </c>
    </row>
    <row r="3" spans="1:6" x14ac:dyDescent="0.35">
      <c r="A3" t="s">
        <v>5</v>
      </c>
      <c r="B3">
        <v>1</v>
      </c>
      <c r="C3" s="2" t="str">
        <f>INDEX('Policy groups'!$B:$B,MATCH('Script Setup'!$A3,'Policy groups'!$A:$A,0))</f>
        <v>California HDV Rules</v>
      </c>
      <c r="D3" s="2" t="str">
        <f>INDEX('Policy groups'!$C:$C,MATCH('Script Setup'!$A3,'Policy groups'!$A:$A,0))</f>
        <v>Transportation</v>
      </c>
      <c r="E3" s="3" t="str">
        <f t="shared" ref="E3:E65" si="1">CONCATENATE("(True, ""","",TRIM(A3),"",""",","""",TRIM(A3),"""","",",[0,",B3,"],","""",C3,"""","),")</f>
        <v>(True, "Additional Minimum Required EV Sales Percentage[passenger,HDVs]","Additional Minimum Required EV Sales Percentage[passenger,HDVs]",[0,1],"California HDV Rules"),</v>
      </c>
      <c r="F3" s="3" t="str">
        <f t="shared" si="0"/>
        <v>(True, "Additional Minimum Required EV Sales Percentage[passenger,HDVs]","Additional Minimum Required EV Sales Percentage[passenger,HDVs]",[0,1],"Transportation"),</v>
      </c>
    </row>
    <row r="4" spans="1:6" x14ac:dyDescent="0.35">
      <c r="A4" t="s">
        <v>6</v>
      </c>
      <c r="B4">
        <v>1</v>
      </c>
      <c r="C4" s="2" t="str">
        <f>INDEX('Policy groups'!$B:$B,MATCH('Script Setup'!$A4,'Policy groups'!$A:$A,0))</f>
        <v>California HDV Rules</v>
      </c>
      <c r="D4" s="2" t="str">
        <f>INDEX('Policy groups'!$C:$C,MATCH('Script Setup'!$A4,'Policy groups'!$A:$A,0))</f>
        <v>Transportation</v>
      </c>
      <c r="E4" s="3" t="str">
        <f t="shared" si="1"/>
        <v>(True, "Additional Minimum Required EV Sales Percentage[passenger,motorbikes]","Additional Minimum Required EV Sales Percentage[passenger,motorbikes]",[0,1],"California HDV Rules"),</v>
      </c>
      <c r="F4" s="3" t="str">
        <f t="shared" si="0"/>
        <v>(True, "Additional Minimum Required EV Sales Percentage[passenger,motorbikes]","Additional Minimum Required EV Sales Percentage[passenger,motorbikes]",[0,1],"Transportation"),</v>
      </c>
    </row>
    <row r="5" spans="1:6" x14ac:dyDescent="0.35">
      <c r="A5" t="s">
        <v>7</v>
      </c>
      <c r="B5">
        <v>1</v>
      </c>
      <c r="C5" s="2" t="str">
        <f>INDEX('Policy groups'!$B:$B,MATCH('Script Setup'!$A5,'Policy groups'!$A:$A,0))</f>
        <v>California HDV Rules</v>
      </c>
      <c r="D5" s="2" t="str">
        <f>INDEX('Policy groups'!$C:$C,MATCH('Script Setup'!$A5,'Policy groups'!$A:$A,0))</f>
        <v>Transportation</v>
      </c>
      <c r="E5" s="3" t="str">
        <f t="shared" si="1"/>
        <v>(True, "Additional Minimum Required EV Sales Percentage[freight,LDVs]","Additional Minimum Required EV Sales Percentage[freight,LDVs]",[0,1],"California HDV Rules"),</v>
      </c>
      <c r="F5" s="3" t="str">
        <f t="shared" si="0"/>
        <v>(True, "Additional Minimum Required EV Sales Percentage[freight,LDVs]","Additional Minimum Required EV Sales Percentage[freight,LDVs]",[0,1],"Transportation"),</v>
      </c>
    </row>
    <row r="6" spans="1:6" x14ac:dyDescent="0.35">
      <c r="A6" t="s">
        <v>8</v>
      </c>
      <c r="B6">
        <v>1</v>
      </c>
      <c r="C6" s="2" t="str">
        <f>INDEX('Policy groups'!$B:$B,MATCH('Script Setup'!$A6,'Policy groups'!$A:$A,0))</f>
        <v>California HDV Rules</v>
      </c>
      <c r="D6" s="2" t="str">
        <f>INDEX('Policy groups'!$C:$C,MATCH('Script Setup'!$A6,'Policy groups'!$A:$A,0))</f>
        <v>Transportation</v>
      </c>
      <c r="E6" s="3" t="str">
        <f t="shared" si="1"/>
        <v>(True, "Additional Minimum Required EV Sales Percentage[freight,HDVs]","Additional Minimum Required EV Sales Percentage[freight,HDVs]",[0,1],"California HDV Rules"),</v>
      </c>
      <c r="F6" s="3" t="str">
        <f t="shared" si="0"/>
        <v>(True, "Additional Minimum Required EV Sales Percentage[freight,HDVs]","Additional Minimum Required EV Sales Percentage[freight,HDVs]",[0,1],"Transportation"),</v>
      </c>
    </row>
    <row r="7" spans="1:6" x14ac:dyDescent="0.35">
      <c r="A7" t="s">
        <v>9</v>
      </c>
      <c r="B7">
        <v>110</v>
      </c>
      <c r="C7" s="2" t="str">
        <f>INDEX('Policy groups'!$B:$B,MATCH('Script Setup'!$A7,'Policy groups'!$A:$A,0))</f>
        <v>Power Sector Coal Regs</v>
      </c>
      <c r="D7" s="2" t="str">
        <f>INDEX('Policy groups'!$C:$C,MATCH('Script Setup'!$A7,'Policy groups'!$A:$A,0))</f>
        <v>Electricity</v>
      </c>
      <c r="E7" s="3" t="str">
        <f t="shared" si="1"/>
        <v>(True, "Annual Additional Capacity Retired due to Early Retirement Policy[hard coal es]","Annual Additional Capacity Retired due to Early Retirement Policy[hard coal es]",[0,110],"Power Sector Coal Regs"),</v>
      </c>
      <c r="F7" s="3" t="str">
        <f t="shared" si="0"/>
        <v>(True, "Annual Additional Capacity Retired due to Early Retirement Policy[hard coal es]","Annual Additional Capacity Retired due to Early Retirement Policy[hard coal es]",[0,110],"Electricity"),</v>
      </c>
    </row>
    <row r="8" spans="1:6" s="1" customFormat="1" x14ac:dyDescent="0.35">
      <c r="A8" t="s">
        <v>10</v>
      </c>
      <c r="B8">
        <v>154</v>
      </c>
      <c r="C8" s="2" t="str">
        <f>INDEX('Policy groups'!$B:$B,MATCH('Script Setup'!$A8,'Policy groups'!$A:$A,0))</f>
        <v>Power Sector Coal Regs</v>
      </c>
      <c r="D8" s="2" t="str">
        <f>INDEX('Policy groups'!$C:$C,MATCH('Script Setup'!$A8,'Policy groups'!$A:$A,0))</f>
        <v>Electricity</v>
      </c>
      <c r="E8" s="3" t="str">
        <f t="shared" si="1"/>
        <v>(True, "Annual Additional Capacity Retired due to Early Retirement Policy[lignite es]","Annual Additional Capacity Retired due to Early Retirement Policy[lignite es]",[0,154],"Power Sector Coal Regs"),</v>
      </c>
      <c r="F8" s="3" t="str">
        <f t="shared" si="0"/>
        <v>(True, "Annual Additional Capacity Retired due to Early Retirement Policy[lignite es]","Annual Additional Capacity Retired due to Early Retirement Policy[lignite es]",[0,154],"Electricity"),</v>
      </c>
    </row>
    <row r="9" spans="1:6" x14ac:dyDescent="0.35">
      <c r="A9" t="s">
        <v>11</v>
      </c>
      <c r="B9">
        <v>1</v>
      </c>
      <c r="C9" s="2" t="str">
        <f>INDEX('Policy groups'!$B:$B,MATCH('Script Setup'!$A9,'Policy groups'!$A:$A,0))</f>
        <v>Power Sector Coal Regs</v>
      </c>
      <c r="D9" s="2" t="str">
        <f>INDEX('Policy groups'!$C:$C,MATCH('Script Setup'!$A9,'Policy groups'!$A:$A,0))</f>
        <v>Electricity</v>
      </c>
      <c r="E9" s="3" t="str">
        <f t="shared" si="1"/>
        <v>(True, "Boolean Ban New Power Plants[hard coal es]","Boolean Ban New Power Plants[hard coal es]",[0,1],"Power Sector Coal Regs"),</v>
      </c>
      <c r="F9" s="3" t="str">
        <f t="shared" si="0"/>
        <v>(True, "Boolean Ban New Power Plants[hard coal es]","Boolean Ban New Power Plants[hard coal es]",[0,1],"Electricity"),</v>
      </c>
    </row>
    <row r="10" spans="1:6" x14ac:dyDescent="0.35">
      <c r="A10" t="s">
        <v>12</v>
      </c>
      <c r="B10">
        <v>1</v>
      </c>
      <c r="C10" s="2" t="str">
        <f>INDEX('Policy groups'!$B:$B,MATCH('Script Setup'!$A10,'Policy groups'!$A:$A,0))</f>
        <v>Power Sector Gas Regs</v>
      </c>
      <c r="D10" s="2" t="str">
        <f>INDEX('Policy groups'!$C:$C,MATCH('Script Setup'!$A10,'Policy groups'!$A:$A,0))</f>
        <v>Electricity</v>
      </c>
      <c r="E10" s="3" t="str">
        <f t="shared" si="1"/>
        <v>(True, "Boolean Ban New Power Plants[natural gas nonpeaker es]","Boolean Ban New Power Plants[natural gas nonpeaker es]",[0,1],"Power Sector Gas Regs"),</v>
      </c>
      <c r="F10" s="3" t="str">
        <f t="shared" si="0"/>
        <v>(True, "Boolean Ban New Power Plants[natural gas nonpeaker es]","Boolean Ban New Power Plants[natural gas nonpeaker es]",[0,1],"Electricity"),</v>
      </c>
    </row>
    <row r="11" spans="1:6" x14ac:dyDescent="0.35">
      <c r="A11" t="s">
        <v>13</v>
      </c>
      <c r="B11">
        <v>1</v>
      </c>
      <c r="C11" s="2" t="str">
        <f>INDEX('Policy groups'!$B:$B,MATCH('Script Setup'!$A11,'Policy groups'!$A:$A,0))</f>
        <v>Power Sector Coal Regs</v>
      </c>
      <c r="D11" s="2" t="str">
        <f>INDEX('Policy groups'!$C:$C,MATCH('Script Setup'!$A11,'Policy groups'!$A:$A,0))</f>
        <v>Electricity</v>
      </c>
      <c r="E11" s="3" t="str">
        <f t="shared" si="1"/>
        <v>(True, "Boolean Ban New Power Plants[lignite es]","Boolean Ban New Power Plants[lignite es]",[0,1],"Power Sector Coal Regs"),</v>
      </c>
      <c r="F11" s="3" t="str">
        <f t="shared" si="0"/>
        <v>(True, "Boolean Ban New Power Plants[lignite es]","Boolean Ban New Power Plants[lignite es]",[0,1],"Electricity"),</v>
      </c>
    </row>
    <row r="12" spans="1:6" x14ac:dyDescent="0.35">
      <c r="A12" t="s">
        <v>15</v>
      </c>
      <c r="B12">
        <v>1</v>
      </c>
      <c r="C12" s="2" t="str">
        <f>INDEX('Policy groups'!$B:$B,MATCH('Script Setup'!$A12,'Policy groups'!$A:$A,0))</f>
        <v>Power Sector Gas Regs</v>
      </c>
      <c r="D12" s="2" t="str">
        <f>INDEX('Policy groups'!$C:$C,MATCH('Script Setup'!$A12,'Policy groups'!$A:$A,0))</f>
        <v>Electricity</v>
      </c>
      <c r="E12" s="3" t="str">
        <f t="shared" si="1"/>
        <v>(True, "Electricity Sector Fraction of Potential Additional CCS Achieved[petroleum es]","Electricity Sector Fraction of Potential Additional CCS Achieved[petroleum es]",[0,1],"Power Sector Gas Regs"),</v>
      </c>
      <c r="F12" s="3" t="str">
        <f t="shared" si="0"/>
        <v>(True, "Electricity Sector Fraction of Potential Additional CCS Achieved[petroleum es]","Electricity Sector Fraction of Potential Additional CCS Achieved[petroleum es]",[0,1],"Electricity"),</v>
      </c>
    </row>
    <row r="13" spans="1:6" x14ac:dyDescent="0.35">
      <c r="A13" t="s">
        <v>16</v>
      </c>
      <c r="B13">
        <v>1</v>
      </c>
      <c r="C13" s="2" t="str">
        <f>INDEX('Policy groups'!$B:$B,MATCH('Script Setup'!$A13,'Policy groups'!$A:$A,0))</f>
        <v>Power Sector Gas Regs</v>
      </c>
      <c r="D13" s="2" t="str">
        <f>INDEX('Policy groups'!$C:$C,MATCH('Script Setup'!$A13,'Policy groups'!$A:$A,0))</f>
        <v>Electricity</v>
      </c>
      <c r="E13" s="3" t="str">
        <f t="shared" si="1"/>
        <v>(True, "Electricity Sector Fraction of Potential Additional CCS Achieved[natural gas peaker es]","Electricity Sector Fraction of Potential Additional CCS Achieved[natural gas peaker es]",[0,1],"Power Sector Gas Regs"),</v>
      </c>
      <c r="F13" s="3" t="str">
        <f t="shared" si="0"/>
        <v>(True, "Electricity Sector Fraction of Potential Additional CCS Achieved[natural gas peaker es]","Electricity Sector Fraction of Potential Additional CCS Achieved[natural gas peaker es]",[0,1],"Electricity"),</v>
      </c>
    </row>
    <row r="14" spans="1:6" x14ac:dyDescent="0.35">
      <c r="A14" t="s">
        <v>192</v>
      </c>
      <c r="B14">
        <v>140</v>
      </c>
      <c r="C14" s="2" t="str">
        <f>INDEX('Policy groups'!$B:$B,MATCH('Script Setup'!$A14,'Policy groups'!$A:$A,0))</f>
        <v xml:space="preserve">EV Charger Deployment </v>
      </c>
      <c r="D14" s="2" t="str">
        <f>INDEX('Policy groups'!$C:$C,MATCH('Script Setup'!$A14,'Policy groups'!$A:$A,0))</f>
        <v>Transportation</v>
      </c>
      <c r="E14" s="3" t="str">
        <f t="shared" si="1"/>
        <v>(True, "EV Charger Deployment","EV Charger Deployment",[0,140],"EV Charger Deployment "),</v>
      </c>
      <c r="F14" s="3" t="str">
        <f t="shared" si="0"/>
        <v>(True, "EV Charger Deployment","EV Charger Deployment",[0,140],"Transportation"),</v>
      </c>
    </row>
    <row r="15" spans="1:6" x14ac:dyDescent="0.35">
      <c r="A15" t="s">
        <v>17</v>
      </c>
      <c r="B15">
        <v>1</v>
      </c>
      <c r="C15" s="2" t="str">
        <f>INDEX('Policy groups'!$B:$B,MATCH('Script Setup'!$A15,'Policy groups'!$A:$A,0))</f>
        <v>Grid Flexibility</v>
      </c>
      <c r="D15" s="2" t="str">
        <f>INDEX('Policy groups'!$C:$C,MATCH('Script Setup'!$A15,'Policy groups'!$A:$A,0))</f>
        <v>Electricity</v>
      </c>
      <c r="E15" s="3" t="str">
        <f t="shared" si="1"/>
        <v>(True, "Fraction of Additional Demand Response Potential Achieved","Fraction of Additional Demand Response Potential Achieved",[0,1],"Grid Flexibility"),</v>
      </c>
      <c r="F15" s="3" t="str">
        <f t="shared" si="0"/>
        <v>(True, "Fraction of Additional Demand Response Potential Achieved","Fraction of Additional Demand Response Potential Achieved",[0,1],"Electricity"),</v>
      </c>
    </row>
    <row r="16" spans="1:6" x14ac:dyDescent="0.35">
      <c r="A16" t="s">
        <v>18</v>
      </c>
      <c r="B16">
        <v>1</v>
      </c>
      <c r="C16" s="2" t="str">
        <f>INDEX('Policy groups'!$B:$B,MATCH('Script Setup'!$A16,'Policy groups'!$A:$A,0))</f>
        <v>Grid Flexibility</v>
      </c>
      <c r="D16" s="2" t="str">
        <f>INDEX('Policy groups'!$C:$C,MATCH('Script Setup'!$A16,'Policy groups'!$A:$A,0))</f>
        <v>Electricity</v>
      </c>
      <c r="E16" s="3" t="str">
        <f t="shared" si="1"/>
        <v>(True, "Fraction of Additional Grid Battery Storage Potential Achieved","Fraction of Additional Grid Battery Storage Potential Achieved",[0,1],"Grid Flexibility"),</v>
      </c>
      <c r="F16" s="3" t="str">
        <f t="shared" si="0"/>
        <v>(True, "Fraction of Additional Grid Battery Storage Potential Achieved","Fraction of Additional Grid Battery Storage Potential Achieved",[0,1],"Electricity"),</v>
      </c>
    </row>
    <row r="17" spans="1:6" x14ac:dyDescent="0.35">
      <c r="A17" t="s">
        <v>19</v>
      </c>
      <c r="B17">
        <v>1</v>
      </c>
      <c r="C17" s="2" t="str">
        <f>INDEX('Policy groups'!$B:$B,MATCH('Script Setup'!$A17,'Policy groups'!$A:$A,0))</f>
        <v>Afforestation and Reforestation</v>
      </c>
      <c r="D17" s="2" t="str">
        <f>INDEX('Policy groups'!$C:$C,MATCH('Script Setup'!$A17,'Policy groups'!$A:$A,0))</f>
        <v>Land</v>
      </c>
      <c r="E17" s="3" t="str">
        <f t="shared" si="1"/>
        <v>(True, "Fraction of Afforestation and Reforestation Achieved","Fraction of Afforestation and Reforestation Achieved",[0,1],"Afforestation and Reforestation"),</v>
      </c>
      <c r="F17" s="3" t="str">
        <f t="shared" si="0"/>
        <v>(True, "Fraction of Afforestation and Reforestation Achieved","Fraction of Afforestation and Reforestation Achieved",[0,1],"Land"),</v>
      </c>
    </row>
    <row r="18" spans="1:6" x14ac:dyDescent="0.35">
      <c r="A18" t="s">
        <v>20</v>
      </c>
      <c r="B18">
        <v>1</v>
      </c>
      <c r="C18" s="2" t="str">
        <f>INDEX('Policy groups'!$B:$B,MATCH('Script Setup'!$A18,'Policy groups'!$A:$A,0))</f>
        <v>Cement Clinker Substitution</v>
      </c>
      <c r="D18" s="2" t="str">
        <f>INDEX('Policy groups'!$C:$C,MATCH('Script Setup'!$A18,'Policy groups'!$A:$A,0))</f>
        <v>Industry Energy</v>
      </c>
      <c r="E18" s="3" t="str">
        <f t="shared" si="1"/>
        <v>(True, "Fraction of Cement Measures Achieved","Fraction of Cement Measures Achieved",[0,1],"Cement Clinker Substitution"),</v>
      </c>
      <c r="F18" s="3" t="str">
        <f t="shared" si="0"/>
        <v>(True, "Fraction of Cement Measures Achieved","Fraction of Cement Measures Achieved",[0,1],"Industry Energy"),</v>
      </c>
    </row>
    <row r="19" spans="1:6" x14ac:dyDescent="0.35">
      <c r="A19" t="s">
        <v>21</v>
      </c>
      <c r="B19">
        <v>1</v>
      </c>
      <c r="C19" s="2" t="str">
        <f>INDEX('Policy groups'!$B:$B,MATCH('Script Setup'!$A19,'Policy groups'!$A:$A,0))</f>
        <v>Cropland Measures</v>
      </c>
      <c r="D19" s="2" t="str">
        <f>INDEX('Policy groups'!$C:$C,MATCH('Script Setup'!$A19,'Policy groups'!$A:$A,0))</f>
        <v>Agriculture</v>
      </c>
      <c r="E19" s="3" t="str">
        <f t="shared" si="1"/>
        <v>(True, "Fraction of Cropland and Rice Measures Achieved","Fraction of Cropland and Rice Measures Achieved",[0,1],"Cropland Measures"),</v>
      </c>
      <c r="F19" s="3" t="str">
        <f t="shared" si="0"/>
        <v>(True, "Fraction of Cropland and Rice Measures Achieved","Fraction of Cropland and Rice Measures Achieved",[0,1],"Agriculture"),</v>
      </c>
    </row>
    <row r="20" spans="1:6" x14ac:dyDescent="0.35">
      <c r="A20" t="s">
        <v>22</v>
      </c>
      <c r="B20">
        <v>1</v>
      </c>
      <c r="C20" s="2" t="str">
        <f>INDEX('Policy groups'!$B:$B,MATCH('Script Setup'!$A20,'Policy groups'!$A:$A,0))</f>
        <v>F-Gas Policies</v>
      </c>
      <c r="D20" s="2" t="str">
        <f>INDEX('Policy groups'!$C:$C,MATCH('Script Setup'!$A20,'Policy groups'!$A:$A,0))</f>
        <v>Industry Non-CO2</v>
      </c>
      <c r="E20" s="3" t="str">
        <f t="shared" si="1"/>
        <v>(True, "Fraction of F Gas Destruction Achieved","Fraction of F Gas Destruction Achieved",[0,1],"F-Gas Policies"),</v>
      </c>
      <c r="F20" s="3" t="str">
        <f t="shared" si="0"/>
        <v>(True, "Fraction of F Gas Destruction Achieved","Fraction of F Gas Destruction Achieved",[0,1],"Industry Non-CO2"),</v>
      </c>
    </row>
    <row r="21" spans="1:6" x14ac:dyDescent="0.35">
      <c r="A21" t="s">
        <v>186</v>
      </c>
      <c r="B21">
        <v>1</v>
      </c>
      <c r="C21" s="2" t="str">
        <f>INDEX('Policy groups'!$B:$B,MATCH('Script Setup'!$A21,'Policy groups'!$A:$A,0))</f>
        <v>F-Gas Policies</v>
      </c>
      <c r="D21" s="2" t="str">
        <f>INDEX('Policy groups'!$C:$C,MATCH('Script Setup'!$A21,'Policy groups'!$A:$A,0))</f>
        <v>Industry Non-CO2</v>
      </c>
      <c r="E21" s="3" t="str">
        <f t="shared" si="1"/>
        <v>(True, "Fraction of F Gas Inspct Maint Retrofit Achieved","Fraction of F Gas Inspct Maint Retrofit Achieved",[0,1],"F-Gas Policies"),</v>
      </c>
      <c r="F21" s="3" t="str">
        <f t="shared" si="0"/>
        <v>(True, "Fraction of F Gas Inspct Maint Retrofit Achieved","Fraction of F Gas Inspct Maint Retrofit Achieved",[0,1],"Industry Non-CO2"),</v>
      </c>
    </row>
    <row r="22" spans="1:6" x14ac:dyDescent="0.35">
      <c r="A22" t="s">
        <v>185</v>
      </c>
      <c r="B22">
        <v>1</v>
      </c>
      <c r="C22" s="2" t="str">
        <f>INDEX('Policy groups'!$B:$B,MATCH('Script Setup'!$A22,'Policy groups'!$A:$A,0))</f>
        <v>F-Gas Policies</v>
      </c>
      <c r="D22" s="2" t="str">
        <f>INDEX('Policy groups'!$C:$C,MATCH('Script Setup'!$A22,'Policy groups'!$A:$A,0))</f>
        <v>Industry Non-CO2</v>
      </c>
      <c r="E22" s="3" t="str">
        <f t="shared" si="1"/>
        <v>(True, "Fraction of F Gas Recovery Achieved","Fraction of F Gas Recovery Achieved",[0,1],"F-Gas Policies"),</v>
      </c>
      <c r="F22" s="3" t="str">
        <f t="shared" si="0"/>
        <v>(True, "Fraction of F Gas Recovery Achieved","Fraction of F Gas Recovery Achieved",[0,1],"Industry Non-CO2"),</v>
      </c>
    </row>
    <row r="23" spans="1:6" x14ac:dyDescent="0.35">
      <c r="A23" t="s">
        <v>23</v>
      </c>
      <c r="B23">
        <v>1</v>
      </c>
      <c r="C23" s="2" t="str">
        <f>INDEX('Policy groups'!$B:$B,MATCH('Script Setup'!$A23,'Policy groups'!$A:$A,0))</f>
        <v>F-Gas Policies</v>
      </c>
      <c r="D23" s="2" t="str">
        <f>INDEX('Policy groups'!$C:$C,MATCH('Script Setup'!$A23,'Policy groups'!$A:$A,0))</f>
        <v>Industry Non-CO2</v>
      </c>
      <c r="E23" s="3" t="str">
        <f t="shared" si="1"/>
        <v>(True, "Fraction of F Gas Substitution Achieved","Fraction of F Gas Substitution Achieved",[0,1],"F-Gas Policies"),</v>
      </c>
      <c r="F23" s="3" t="str">
        <f t="shared" si="0"/>
        <v>(True, "Fraction of F Gas Substitution Achieved","Fraction of F Gas Substitution Achieved",[0,1],"Industry Non-CO2"),</v>
      </c>
    </row>
    <row r="24" spans="1:6" x14ac:dyDescent="0.35">
      <c r="A24" t="s">
        <v>24</v>
      </c>
      <c r="B24">
        <v>1</v>
      </c>
      <c r="C24" s="2" t="str">
        <f>INDEX('Policy groups'!$B:$B,MATCH('Script Setup'!$A24,'Policy groups'!$A:$A,0))</f>
        <v>Hydrogen Electrolysis</v>
      </c>
      <c r="D24" s="2" t="str">
        <f>INDEX('Policy groups'!$C:$C,MATCH('Script Setup'!$A24,'Policy groups'!$A:$A,0))</f>
        <v>Hydrogen</v>
      </c>
      <c r="E24" s="3" t="str">
        <f t="shared" si="1"/>
        <v>(True, "Fraction of Hydrogen Production Pathways Shifted","Fraction of Hydrogen Production Pathways Shifted",[0,1],"Hydrogen Electrolysis"),</v>
      </c>
      <c r="F24" s="3" t="str">
        <f t="shared" si="0"/>
        <v>(True, "Fraction of Hydrogen Production Pathways Shifted","Fraction of Hydrogen Production Pathways Shifted",[0,1],"Hydrogen"),</v>
      </c>
    </row>
    <row r="25" spans="1:6" x14ac:dyDescent="0.35">
      <c r="A25" t="s">
        <v>25</v>
      </c>
      <c r="B25">
        <v>1</v>
      </c>
      <c r="C25" s="2" t="str">
        <f>INDEX('Policy groups'!$B:$B,MATCH('Script Setup'!$A25,'Policy groups'!$A:$A,0))</f>
        <v>Forest Management</v>
      </c>
      <c r="D25" s="2" t="str">
        <f>INDEX('Policy groups'!$C:$C,MATCH('Script Setup'!$A25,'Policy groups'!$A:$A,0))</f>
        <v>Land</v>
      </c>
      <c r="E25" s="3" t="str">
        <f t="shared" si="1"/>
        <v>(True, "Fraction of Improved Forest Management Achieved","Fraction of Improved Forest Management Achieved",[0,1],"Forest Management"),</v>
      </c>
      <c r="F25" s="3" t="str">
        <f t="shared" si="0"/>
        <v>(True, "Fraction of Improved Forest Management Achieved","Fraction of Improved Forest Management Achieved",[0,1],"Land"),</v>
      </c>
    </row>
    <row r="26" spans="1:6" x14ac:dyDescent="0.35">
      <c r="A26" t="s">
        <v>193</v>
      </c>
      <c r="B26">
        <v>0.9</v>
      </c>
      <c r="C26" s="2" t="str">
        <f>INDEX('Policy groups'!$B:$B,MATCH('Script Setup'!$A26,'Policy groups'!$A:$A,0))</f>
        <v>Industrial Fuel Switching</v>
      </c>
      <c r="D26" s="2" t="str">
        <f>INDEX('Policy groups'!$C:$C,MATCH('Script Setup'!$A26,'Policy groups'!$A:$A,0))</f>
        <v>Industry</v>
      </c>
      <c r="E26" s="3" t="str">
        <f t="shared" si="1"/>
        <v>(True, "Fraction of Industrial Fuel Use Shifted to Other Fuels[agriculture and forestry 01T03,electricity if]","Fraction of Industrial Fuel Use Shifted to Other Fuels[agriculture and forestry 01T03,electricity if]",[0,0.9],"Industrial Fuel Switching"),</v>
      </c>
      <c r="F26" s="3" t="str">
        <f t="shared" si="0"/>
        <v>(True, "Fraction of Industrial Fuel Use Shifted to Other Fuels[agriculture and forestry 01T03,electricity if]","Fraction of Industrial Fuel Use Shifted to Other Fuels[agriculture and forestry 01T03,electricity if]",[0,0.9],"Industry"),</v>
      </c>
    </row>
    <row r="27" spans="1:6" x14ac:dyDescent="0.35">
      <c r="A27" t="s">
        <v>194</v>
      </c>
      <c r="B27">
        <v>0.92</v>
      </c>
      <c r="C27" s="2" t="str">
        <f>INDEX('Policy groups'!$B:$B,MATCH('Script Setup'!$A27,'Policy groups'!$A:$A,0))</f>
        <v>Industrial Fuel Switching</v>
      </c>
      <c r="D27" s="2" t="str">
        <f>INDEX('Policy groups'!$C:$C,MATCH('Script Setup'!$A27,'Policy groups'!$A:$A,0))</f>
        <v>Industry</v>
      </c>
      <c r="E27" s="3" t="str">
        <f>CONCATENATE("(True, ""","",TRIM(A27),"",""",","""",TRIM(A27),"""","",",[0,",B27,"],","""",C27,"""","),")</f>
        <v>(True, "Fraction of Industrial Fuel Use Shifted to Other Fuels[coal mining 05,electricity if]","Fraction of Industrial Fuel Use Shifted to Other Fuels[coal mining 05,electricity if]",[0,0.92],"Industrial Fuel Switching"),</v>
      </c>
      <c r="F27" s="3" t="str">
        <f t="shared" si="0"/>
        <v>(True, "Fraction of Industrial Fuel Use Shifted to Other Fuels[coal mining 05,electricity if]","Fraction of Industrial Fuel Use Shifted to Other Fuels[coal mining 05,electricity if]",[0,0.92],"Industry"),</v>
      </c>
    </row>
    <row r="28" spans="1:6" x14ac:dyDescent="0.35">
      <c r="A28" t="s">
        <v>195</v>
      </c>
      <c r="B28">
        <v>0.08</v>
      </c>
      <c r="C28" s="2" t="str">
        <f>INDEX('Policy groups'!$B:$B,MATCH('Script Setup'!$A28,'Policy groups'!$A:$A,0))</f>
        <v>Industrial Fuel Switching</v>
      </c>
      <c r="D28" s="2" t="str">
        <f>INDEX('Policy groups'!$C:$C,MATCH('Script Setup'!$A28,'Policy groups'!$A:$A,0))</f>
        <v>Industry</v>
      </c>
      <c r="E28" s="3" t="str">
        <f t="shared" si="1"/>
        <v>(True, "Fraction of Industrial Fuel Use Shifted to Other Fuels[coal mining 05,hydrogen if]","Fraction of Industrial Fuel Use Shifted to Other Fuels[coal mining 05,hydrogen if]",[0,0.08],"Industrial Fuel Switching"),</v>
      </c>
      <c r="F28" s="3" t="str">
        <f t="shared" si="0"/>
        <v>(True, "Fraction of Industrial Fuel Use Shifted to Other Fuels[coal mining 05,hydrogen if]","Fraction of Industrial Fuel Use Shifted to Other Fuels[coal mining 05,hydrogen if]",[0,0.08],"Industry"),</v>
      </c>
    </row>
    <row r="29" spans="1:6" x14ac:dyDescent="0.35">
      <c r="A29" t="s">
        <v>196</v>
      </c>
      <c r="B29">
        <v>0.92</v>
      </c>
      <c r="C29" s="2" t="str">
        <f>INDEX('Policy groups'!$B:$B,MATCH('Script Setup'!$A29,'Policy groups'!$A:$A,0))</f>
        <v>Industrial Fuel Switching</v>
      </c>
      <c r="D29" s="2" t="str">
        <f>INDEX('Policy groups'!$C:$C,MATCH('Script Setup'!$A29,'Policy groups'!$A:$A,0))</f>
        <v>Industry</v>
      </c>
      <c r="E29" s="3" t="str">
        <f t="shared" si="1"/>
        <v>(True, "Fraction of Industrial Fuel Use Shifted to Other Fuels[oil and gas extraction 06,electricity if]","Fraction of Industrial Fuel Use Shifted to Other Fuels[oil and gas extraction 06,electricity if]",[0,0.92],"Industrial Fuel Switching"),</v>
      </c>
      <c r="F29" s="3" t="str">
        <f t="shared" si="0"/>
        <v>(True, "Fraction of Industrial Fuel Use Shifted to Other Fuels[oil and gas extraction 06,electricity if]","Fraction of Industrial Fuel Use Shifted to Other Fuels[oil and gas extraction 06,electricity if]",[0,0.92],"Industry"),</v>
      </c>
    </row>
    <row r="30" spans="1:6" x14ac:dyDescent="0.35">
      <c r="A30" t="s">
        <v>197</v>
      </c>
      <c r="B30">
        <v>0.08</v>
      </c>
      <c r="C30" s="2" t="str">
        <f>INDEX('Policy groups'!$B:$B,MATCH('Script Setup'!$A30,'Policy groups'!$A:$A,0))</f>
        <v>Industrial Fuel Switching</v>
      </c>
      <c r="D30" s="2" t="str">
        <f>INDEX('Policy groups'!$C:$C,MATCH('Script Setup'!$A30,'Policy groups'!$A:$A,0))</f>
        <v>Industry</v>
      </c>
      <c r="E30" s="3" t="str">
        <f t="shared" si="1"/>
        <v>(True, "Fraction of Industrial Fuel Use Shifted to Other Fuels[oil and gas extraction 06,hydrogen if]","Fraction of Industrial Fuel Use Shifted to Other Fuels[oil and gas extraction 06,hydrogen if]",[0,0.08],"Industrial Fuel Switching"),</v>
      </c>
      <c r="F30" s="3" t="str">
        <f t="shared" si="0"/>
        <v>(True, "Fraction of Industrial Fuel Use Shifted to Other Fuels[oil and gas extraction 06,hydrogen if]","Fraction of Industrial Fuel Use Shifted to Other Fuels[oil and gas extraction 06,hydrogen if]",[0,0.08],"Industry"),</v>
      </c>
    </row>
    <row r="31" spans="1:6" x14ac:dyDescent="0.35">
      <c r="A31" t="s">
        <v>198</v>
      </c>
      <c r="B31">
        <v>0.92</v>
      </c>
      <c r="C31" s="2" t="str">
        <f>INDEX('Policy groups'!$B:$B,MATCH('Script Setup'!$A31,'Policy groups'!$A:$A,0))</f>
        <v>Industrial Fuel Switching</v>
      </c>
      <c r="D31" s="2" t="str">
        <f>INDEX('Policy groups'!$C:$C,MATCH('Script Setup'!$A31,'Policy groups'!$A:$A,0))</f>
        <v>Industry</v>
      </c>
      <c r="E31" s="3" t="str">
        <f t="shared" si="1"/>
        <v>(True, "Fraction of Industrial Fuel Use Shifted to Other Fuels[other mining and quarrying 07T08,electricity if]","Fraction of Industrial Fuel Use Shifted to Other Fuels[other mining and quarrying 07T08,electricity if]",[0,0.92],"Industrial Fuel Switching"),</v>
      </c>
      <c r="F31" s="3" t="str">
        <f t="shared" si="0"/>
        <v>(True, "Fraction of Industrial Fuel Use Shifted to Other Fuels[other mining and quarrying 07T08,electricity if]","Fraction of Industrial Fuel Use Shifted to Other Fuels[other mining and quarrying 07T08,electricity if]",[0,0.92],"Industry"),</v>
      </c>
    </row>
    <row r="32" spans="1:6" x14ac:dyDescent="0.35">
      <c r="A32" t="s">
        <v>199</v>
      </c>
      <c r="B32">
        <v>0.08</v>
      </c>
      <c r="C32" s="2" t="str">
        <f>INDEX('Policy groups'!$B:$B,MATCH('Script Setup'!$A32,'Policy groups'!$A:$A,0))</f>
        <v>Industrial Fuel Switching</v>
      </c>
      <c r="D32" s="2" t="str">
        <f>INDEX('Policy groups'!$C:$C,MATCH('Script Setup'!$A32,'Policy groups'!$A:$A,0))</f>
        <v>Industry</v>
      </c>
      <c r="E32" s="3" t="str">
        <f t="shared" si="1"/>
        <v>(True, "Fraction of Industrial Fuel Use Shifted to Other Fuels[other mining and quarrying 07T08,hydrogen if]","Fraction of Industrial Fuel Use Shifted to Other Fuels[other mining and quarrying 07T08,hydrogen if]",[0,0.08],"Industrial Fuel Switching"),</v>
      </c>
      <c r="F32" s="3" t="str">
        <f t="shared" si="0"/>
        <v>(True, "Fraction of Industrial Fuel Use Shifted to Other Fuels[other mining and quarrying 07T08,hydrogen if]","Fraction of Industrial Fuel Use Shifted to Other Fuels[other mining and quarrying 07T08,hydrogen if]",[0,0.08],"Industry"),</v>
      </c>
    </row>
    <row r="33" spans="1:6" x14ac:dyDescent="0.35">
      <c r="A33" t="s">
        <v>200</v>
      </c>
      <c r="B33">
        <v>0.88</v>
      </c>
      <c r="C33" s="2" t="str">
        <f>INDEX('Policy groups'!$B:$B,MATCH('Script Setup'!$A33,'Policy groups'!$A:$A,0))</f>
        <v>Industrial Fuel Switching</v>
      </c>
      <c r="D33" s="2" t="str">
        <f>INDEX('Policy groups'!$C:$C,MATCH('Script Setup'!$A33,'Policy groups'!$A:$A,0))</f>
        <v>Industry</v>
      </c>
      <c r="E33" s="3" t="str">
        <f t="shared" si="1"/>
        <v>(True, "Fraction of Industrial Fuel Use Shifted to Other Fuels[food beverage and tobacco 10T12,electricity if]","Fraction of Industrial Fuel Use Shifted to Other Fuels[food beverage and tobacco 10T12,electricity if]",[0,0.88],"Industrial Fuel Switching"),</v>
      </c>
      <c r="F33" s="3" t="str">
        <f t="shared" si="0"/>
        <v>(True, "Fraction of Industrial Fuel Use Shifted to Other Fuels[food beverage and tobacco 10T12,electricity if]","Fraction of Industrial Fuel Use Shifted to Other Fuels[food beverage and tobacco 10T12,electricity if]",[0,0.88],"Industry"),</v>
      </c>
    </row>
    <row r="34" spans="1:6" x14ac:dyDescent="0.35">
      <c r="A34" t="s">
        <v>201</v>
      </c>
      <c r="B34">
        <v>0.12</v>
      </c>
      <c r="C34" s="2" t="str">
        <f>INDEX('Policy groups'!$B:$B,MATCH('Script Setup'!$A34,'Policy groups'!$A:$A,0))</f>
        <v>Industrial Fuel Switching</v>
      </c>
      <c r="D34" s="2" t="str">
        <f>INDEX('Policy groups'!$C:$C,MATCH('Script Setup'!$A34,'Policy groups'!$A:$A,0))</f>
        <v>Industry</v>
      </c>
      <c r="E34" s="3" t="str">
        <f t="shared" si="1"/>
        <v>(True, "Fraction of Industrial Fuel Use Shifted to Other Fuels[food beverage and tobacco 10T12,hydrogen if]","Fraction of Industrial Fuel Use Shifted to Other Fuels[food beverage and tobacco 10T12,hydrogen if]",[0,0.12],"Industrial Fuel Switching"),</v>
      </c>
      <c r="F34" s="3" t="str">
        <f t="shared" si="0"/>
        <v>(True, "Fraction of Industrial Fuel Use Shifted to Other Fuels[food beverage and tobacco 10T12,hydrogen if]","Fraction of Industrial Fuel Use Shifted to Other Fuels[food beverage and tobacco 10T12,hydrogen if]",[0,0.12],"Industry"),</v>
      </c>
    </row>
    <row r="35" spans="1:6" x14ac:dyDescent="0.35">
      <c r="A35" t="s">
        <v>202</v>
      </c>
      <c r="B35">
        <v>0.92</v>
      </c>
      <c r="C35" s="2" t="str">
        <f>INDEX('Policy groups'!$B:$B,MATCH('Script Setup'!$A35,'Policy groups'!$A:$A,0))</f>
        <v>Industrial Fuel Switching</v>
      </c>
      <c r="D35" s="2" t="str">
        <f>INDEX('Policy groups'!$C:$C,MATCH('Script Setup'!$A35,'Policy groups'!$A:$A,0))</f>
        <v>Industry</v>
      </c>
      <c r="E35" s="3" t="str">
        <f t="shared" si="1"/>
        <v>(True, "Fraction of Industrial Fuel Use Shifted to Other Fuels[textiles apparel and leather 13T15,electricity if]","Fraction of Industrial Fuel Use Shifted to Other Fuels[textiles apparel and leather 13T15,electricity if]",[0,0.92],"Industrial Fuel Switching"),</v>
      </c>
      <c r="F35" s="3" t="str">
        <f t="shared" si="0"/>
        <v>(True, "Fraction of Industrial Fuel Use Shifted to Other Fuels[textiles apparel and leather 13T15,electricity if]","Fraction of Industrial Fuel Use Shifted to Other Fuels[textiles apparel and leather 13T15,electricity if]",[0,0.92],"Industry"),</v>
      </c>
    </row>
    <row r="36" spans="1:6" x14ac:dyDescent="0.35">
      <c r="A36" t="s">
        <v>203</v>
      </c>
      <c r="B36">
        <v>0.08</v>
      </c>
      <c r="C36" s="2" t="str">
        <f>INDEX('Policy groups'!$B:$B,MATCH('Script Setup'!$A36,'Policy groups'!$A:$A,0))</f>
        <v>Industrial Fuel Switching</v>
      </c>
      <c r="D36" s="2" t="str">
        <f>INDEX('Policy groups'!$C:$C,MATCH('Script Setup'!$A36,'Policy groups'!$A:$A,0))</f>
        <v>Industry</v>
      </c>
      <c r="E36" s="3" t="str">
        <f t="shared" si="1"/>
        <v>(True, "Fraction of Industrial Fuel Use Shifted to Other Fuels[textiles apparel and leather 13T15,hydrogen if]","Fraction of Industrial Fuel Use Shifted to Other Fuels[textiles apparel and leather 13T15,hydrogen if]",[0,0.08],"Industrial Fuel Switching"),</v>
      </c>
      <c r="F36" s="3" t="str">
        <f t="shared" si="0"/>
        <v>(True, "Fraction of Industrial Fuel Use Shifted to Other Fuels[textiles apparel and leather 13T15,hydrogen if]","Fraction of Industrial Fuel Use Shifted to Other Fuels[textiles apparel and leather 13T15,hydrogen if]",[0,0.08],"Industry"),</v>
      </c>
    </row>
    <row r="37" spans="1:6" x14ac:dyDescent="0.35">
      <c r="A37" t="s">
        <v>204</v>
      </c>
      <c r="B37">
        <v>0.92</v>
      </c>
      <c r="C37" s="2" t="str">
        <f>INDEX('Policy groups'!$B:$B,MATCH('Script Setup'!$A37,'Policy groups'!$A:$A,0))</f>
        <v>Industrial Fuel Switching</v>
      </c>
      <c r="D37" s="2" t="str">
        <f>INDEX('Policy groups'!$C:$C,MATCH('Script Setup'!$A37,'Policy groups'!$A:$A,0))</f>
        <v>Industry</v>
      </c>
      <c r="E37" s="3" t="str">
        <f t="shared" si="1"/>
        <v>(True, "Fraction of Industrial Fuel Use Shifted to Other Fuels[wood products 16,electricity if]","Fraction of Industrial Fuel Use Shifted to Other Fuels[wood products 16,electricity if]",[0,0.92],"Industrial Fuel Switching"),</v>
      </c>
      <c r="F37" s="3" t="str">
        <f t="shared" si="0"/>
        <v>(True, "Fraction of Industrial Fuel Use Shifted to Other Fuels[wood products 16,electricity if]","Fraction of Industrial Fuel Use Shifted to Other Fuels[wood products 16,electricity if]",[0,0.92],"Industry"),</v>
      </c>
    </row>
    <row r="38" spans="1:6" x14ac:dyDescent="0.35">
      <c r="A38" t="s">
        <v>205</v>
      </c>
      <c r="B38">
        <v>0.08</v>
      </c>
      <c r="C38" s="2" t="str">
        <f>INDEX('Policy groups'!$B:$B,MATCH('Script Setup'!$A38,'Policy groups'!$A:$A,0))</f>
        <v>Industrial Fuel Switching</v>
      </c>
      <c r="D38" s="2" t="str">
        <f>INDEX('Policy groups'!$C:$C,MATCH('Script Setup'!$A38,'Policy groups'!$A:$A,0))</f>
        <v>Industry</v>
      </c>
      <c r="E38" s="3" t="str">
        <f t="shared" si="1"/>
        <v>(True, "Fraction of Industrial Fuel Use Shifted to Other Fuels[wood products 16,hydrogen if]","Fraction of Industrial Fuel Use Shifted to Other Fuels[wood products 16,hydrogen if]",[0,0.08],"Industrial Fuel Switching"),</v>
      </c>
      <c r="F38" s="3" t="str">
        <f t="shared" si="0"/>
        <v>(True, "Fraction of Industrial Fuel Use Shifted to Other Fuels[wood products 16,hydrogen if]","Fraction of Industrial Fuel Use Shifted to Other Fuels[wood products 16,hydrogen if]",[0,0.08],"Industry"),</v>
      </c>
    </row>
    <row r="39" spans="1:6" x14ac:dyDescent="0.35">
      <c r="A39" t="s">
        <v>206</v>
      </c>
      <c r="B39">
        <v>0.97</v>
      </c>
      <c r="C39" s="2" t="str">
        <f>INDEX('Policy groups'!$B:$B,MATCH('Script Setup'!$A39,'Policy groups'!$A:$A,0))</f>
        <v>Industrial Fuel Switching</v>
      </c>
      <c r="D39" s="2" t="str">
        <f>INDEX('Policy groups'!$C:$C,MATCH('Script Setup'!$A39,'Policy groups'!$A:$A,0))</f>
        <v>Industry</v>
      </c>
      <c r="E39" s="3" t="str">
        <f t="shared" si="1"/>
        <v>(True, "Fraction of Industrial Fuel Use Shifted to Other Fuels[pulp paper and printing 17T18,electricity if]","Fraction of Industrial Fuel Use Shifted to Other Fuels[pulp paper and printing 17T18,electricity if]",[0,0.97],"Industrial Fuel Switching"),</v>
      </c>
      <c r="F39" s="3" t="str">
        <f t="shared" si="0"/>
        <v>(True, "Fraction of Industrial Fuel Use Shifted to Other Fuels[pulp paper and printing 17T18,electricity if]","Fraction of Industrial Fuel Use Shifted to Other Fuels[pulp paper and printing 17T18,electricity if]",[0,0.97],"Industry"),</v>
      </c>
    </row>
    <row r="40" spans="1:6" x14ac:dyDescent="0.35">
      <c r="A40" t="s">
        <v>207</v>
      </c>
      <c r="B40">
        <v>0.03</v>
      </c>
      <c r="C40" s="2" t="str">
        <f>INDEX('Policy groups'!$B:$B,MATCH('Script Setup'!$A40,'Policy groups'!$A:$A,0))</f>
        <v>Industrial Fuel Switching</v>
      </c>
      <c r="D40" s="2" t="str">
        <f>INDEX('Policy groups'!$C:$C,MATCH('Script Setup'!$A40,'Policy groups'!$A:$A,0))</f>
        <v>Industry</v>
      </c>
      <c r="E40" s="3" t="str">
        <f t="shared" si="1"/>
        <v>(True, "Fraction of Industrial Fuel Use Shifted to Other Fuels[pulp paper and printing 17T18,hydrogen if]","Fraction of Industrial Fuel Use Shifted to Other Fuels[pulp paper and printing 17T18,hydrogen if]",[0,0.03],"Industrial Fuel Switching"),</v>
      </c>
      <c r="F40" s="3" t="str">
        <f t="shared" si="0"/>
        <v>(True, "Fraction of Industrial Fuel Use Shifted to Other Fuels[pulp paper and printing 17T18,hydrogen if]","Fraction of Industrial Fuel Use Shifted to Other Fuels[pulp paper and printing 17T18,hydrogen if]",[0,0.03],"Industry"),</v>
      </c>
    </row>
    <row r="41" spans="1:6" x14ac:dyDescent="0.35">
      <c r="A41" t="s">
        <v>208</v>
      </c>
      <c r="B41">
        <v>0.48</v>
      </c>
      <c r="C41" s="2" t="str">
        <f>INDEX('Policy groups'!$B:$B,MATCH('Script Setup'!$A41,'Policy groups'!$A:$A,0))</f>
        <v>Industrial Fuel Switching</v>
      </c>
      <c r="D41" s="2" t="str">
        <f>INDEX('Policy groups'!$C:$C,MATCH('Script Setup'!$A41,'Policy groups'!$A:$A,0))</f>
        <v>Industry</v>
      </c>
      <c r="E41" s="3" t="str">
        <f t="shared" si="1"/>
        <v>(True, "Fraction of Industrial Fuel Use Shifted to Other Fuels[refined petroleum and coke 19,electricity if]","Fraction of Industrial Fuel Use Shifted to Other Fuels[refined petroleum and coke 19,electricity if]",[0,0.48],"Industrial Fuel Switching"),</v>
      </c>
      <c r="F41" s="3" t="str">
        <f t="shared" si="0"/>
        <v>(True, "Fraction of Industrial Fuel Use Shifted to Other Fuels[refined petroleum and coke 19,electricity if]","Fraction of Industrial Fuel Use Shifted to Other Fuels[refined petroleum and coke 19,electricity if]",[0,0.48],"Industry"),</v>
      </c>
    </row>
    <row r="42" spans="1:6" x14ac:dyDescent="0.35">
      <c r="A42" t="s">
        <v>209</v>
      </c>
      <c r="B42">
        <v>0.52</v>
      </c>
      <c r="C42" s="2" t="str">
        <f>INDEX('Policy groups'!$B:$B,MATCH('Script Setup'!$A42,'Policy groups'!$A:$A,0))</f>
        <v>Industrial Fuel Switching</v>
      </c>
      <c r="D42" s="2" t="str">
        <f>INDEX('Policy groups'!$C:$C,MATCH('Script Setup'!$A42,'Policy groups'!$A:$A,0))</f>
        <v>Industry</v>
      </c>
      <c r="E42" s="3" t="str">
        <f t="shared" si="1"/>
        <v>(True, "Fraction of Industrial Fuel Use Shifted to Other Fuels[refined petroleum and coke 19,hydrogen if]","Fraction of Industrial Fuel Use Shifted to Other Fuels[refined petroleum and coke 19,hydrogen if]",[0,0.52],"Industrial Fuel Switching"),</v>
      </c>
      <c r="F42" s="3" t="str">
        <f t="shared" si="0"/>
        <v>(True, "Fraction of Industrial Fuel Use Shifted to Other Fuels[refined petroleum and coke 19,hydrogen if]","Fraction of Industrial Fuel Use Shifted to Other Fuels[refined petroleum and coke 19,hydrogen if]",[0,0.52],"Industry"),</v>
      </c>
    </row>
    <row r="43" spans="1:6" x14ac:dyDescent="0.35">
      <c r="A43" t="s">
        <v>210</v>
      </c>
      <c r="B43">
        <v>0.47</v>
      </c>
      <c r="C43" s="2" t="str">
        <f>INDEX('Policy groups'!$B:$B,MATCH('Script Setup'!$A43,'Policy groups'!$A:$A,0))</f>
        <v>Industrial Fuel Switching</v>
      </c>
      <c r="D43" s="2" t="str">
        <f>INDEX('Policy groups'!$C:$C,MATCH('Script Setup'!$A43,'Policy groups'!$A:$A,0))</f>
        <v>Industry</v>
      </c>
      <c r="E43" s="3" t="str">
        <f t="shared" si="1"/>
        <v>(True, "Fraction of Industrial Fuel Use Shifted to Other Fuels[chemicals 20,electricity if]","Fraction of Industrial Fuel Use Shifted to Other Fuels[chemicals 20,electricity if]",[0,0.47],"Industrial Fuel Switching"),</v>
      </c>
      <c r="F43" s="3" t="str">
        <f t="shared" si="0"/>
        <v>(True, "Fraction of Industrial Fuel Use Shifted to Other Fuels[chemicals 20,electricity if]","Fraction of Industrial Fuel Use Shifted to Other Fuels[chemicals 20,electricity if]",[0,0.47],"Industry"),</v>
      </c>
    </row>
    <row r="44" spans="1:6" x14ac:dyDescent="0.35">
      <c r="A44" t="s">
        <v>211</v>
      </c>
      <c r="B44">
        <v>0.53</v>
      </c>
      <c r="C44" s="2" t="str">
        <f>INDEX('Policy groups'!$B:$B,MATCH('Script Setup'!$A44,'Policy groups'!$A:$A,0))</f>
        <v>Industrial Fuel Switching</v>
      </c>
      <c r="D44" s="2" t="str">
        <f>INDEX('Policy groups'!$C:$C,MATCH('Script Setup'!$A44,'Policy groups'!$A:$A,0))</f>
        <v>Industry</v>
      </c>
      <c r="E44" s="3" t="str">
        <f t="shared" si="1"/>
        <v>(True, "Fraction of Industrial Fuel Use Shifted to Other Fuels[chemicals 20,hydrogen if]","Fraction of Industrial Fuel Use Shifted to Other Fuels[chemicals 20,hydrogen if]",[0,0.53],"Industrial Fuel Switching"),</v>
      </c>
      <c r="F44" s="3" t="str">
        <f t="shared" si="0"/>
        <v>(True, "Fraction of Industrial Fuel Use Shifted to Other Fuels[chemicals 20,hydrogen if]","Fraction of Industrial Fuel Use Shifted to Other Fuels[chemicals 20,hydrogen if]",[0,0.53],"Industry"),</v>
      </c>
    </row>
    <row r="45" spans="1:6" x14ac:dyDescent="0.35">
      <c r="A45" t="s">
        <v>212</v>
      </c>
      <c r="B45">
        <v>0.47</v>
      </c>
      <c r="C45" s="2" t="str">
        <f>INDEX('Policy groups'!$B:$B,MATCH('Script Setup'!$A45,'Policy groups'!$A:$A,0))</f>
        <v>Industrial Fuel Switching</v>
      </c>
      <c r="D45" s="2" t="str">
        <f>INDEX('Policy groups'!$C:$C,MATCH('Script Setup'!$A45,'Policy groups'!$A:$A,0))</f>
        <v>Industry</v>
      </c>
      <c r="E45" s="3" t="str">
        <f t="shared" si="1"/>
        <v>(True, "Fraction of Industrial Fuel Use Shifted to Other Fuels[rubber and plastic products 22,electricity if]","Fraction of Industrial Fuel Use Shifted to Other Fuels[rubber and plastic products 22,electricity if]",[0,0.47],"Industrial Fuel Switching"),</v>
      </c>
      <c r="F45" s="3" t="str">
        <f t="shared" si="0"/>
        <v>(True, "Fraction of Industrial Fuel Use Shifted to Other Fuels[rubber and plastic products 22,electricity if]","Fraction of Industrial Fuel Use Shifted to Other Fuels[rubber and plastic products 22,electricity if]",[0,0.47],"Industry"),</v>
      </c>
    </row>
    <row r="46" spans="1:6" x14ac:dyDescent="0.35">
      <c r="A46" t="s">
        <v>213</v>
      </c>
      <c r="B46">
        <v>0.53</v>
      </c>
      <c r="C46" s="2" t="str">
        <f>INDEX('Policy groups'!$B:$B,MATCH('Script Setup'!$A46,'Policy groups'!$A:$A,0))</f>
        <v>Industrial Fuel Switching</v>
      </c>
      <c r="D46" s="2" t="str">
        <f>INDEX('Policy groups'!$C:$C,MATCH('Script Setup'!$A46,'Policy groups'!$A:$A,0))</f>
        <v>Industry</v>
      </c>
      <c r="E46" s="3" t="str">
        <f t="shared" si="1"/>
        <v>(True, "Fraction of Industrial Fuel Use Shifted to Other Fuels[rubber and plastic products 22,hydrogen if]","Fraction of Industrial Fuel Use Shifted to Other Fuels[rubber and plastic products 22,hydrogen if]",[0,0.53],"Industrial Fuel Switching"),</v>
      </c>
      <c r="F46" s="3" t="str">
        <f t="shared" si="0"/>
        <v>(True, "Fraction of Industrial Fuel Use Shifted to Other Fuels[rubber and plastic products 22,hydrogen if]","Fraction of Industrial Fuel Use Shifted to Other Fuels[rubber and plastic products 22,hydrogen if]",[0,0.53],"Industry"),</v>
      </c>
    </row>
    <row r="47" spans="1:6" x14ac:dyDescent="0.35">
      <c r="A47" t="s">
        <v>214</v>
      </c>
      <c r="B47">
        <v>0.92</v>
      </c>
      <c r="C47" s="2" t="str">
        <f>INDEX('Policy groups'!$B:$B,MATCH('Script Setup'!$A47,'Policy groups'!$A:$A,0))</f>
        <v>Industrial Fuel Switching</v>
      </c>
      <c r="D47" s="2" t="str">
        <f>INDEX('Policy groups'!$C:$C,MATCH('Script Setup'!$A47,'Policy groups'!$A:$A,0))</f>
        <v>Industry</v>
      </c>
      <c r="E47" s="3" t="str">
        <f t="shared" si="1"/>
        <v>(True, "Fraction of Industrial Fuel Use Shifted to Other Fuels[glass and glass products 231,electricity if]","Fraction of Industrial Fuel Use Shifted to Other Fuels[glass and glass products 231,electricity if]",[0,0.92],"Industrial Fuel Switching"),</v>
      </c>
      <c r="F47" s="3" t="str">
        <f t="shared" si="0"/>
        <v>(True, "Fraction of Industrial Fuel Use Shifted to Other Fuels[glass and glass products 231,electricity if]","Fraction of Industrial Fuel Use Shifted to Other Fuels[glass and glass products 231,electricity if]",[0,0.92],"Industry"),</v>
      </c>
    </row>
    <row r="48" spans="1:6" x14ac:dyDescent="0.35">
      <c r="A48" t="s">
        <v>215</v>
      </c>
      <c r="B48">
        <v>0.08</v>
      </c>
      <c r="C48" s="2" t="str">
        <f>INDEX('Policy groups'!$B:$B,MATCH('Script Setup'!$A48,'Policy groups'!$A:$A,0))</f>
        <v>Industrial Fuel Switching</v>
      </c>
      <c r="D48" s="2" t="str">
        <f>INDEX('Policy groups'!$C:$C,MATCH('Script Setup'!$A48,'Policy groups'!$A:$A,0))</f>
        <v>Industry</v>
      </c>
      <c r="E48" s="3" t="str">
        <f t="shared" si="1"/>
        <v>(True, "Fraction of Industrial Fuel Use Shifted to Other Fuels[glass and glass products 231,hydrogen if]","Fraction of Industrial Fuel Use Shifted to Other Fuels[glass and glass products 231,hydrogen if]",[0,0.08],"Industrial Fuel Switching"),</v>
      </c>
      <c r="F48" s="3" t="str">
        <f t="shared" si="0"/>
        <v>(True, "Fraction of Industrial Fuel Use Shifted to Other Fuels[glass and glass products 231,hydrogen if]","Fraction of Industrial Fuel Use Shifted to Other Fuels[glass and glass products 231,hydrogen if]",[0,0.08],"Industry"),</v>
      </c>
    </row>
    <row r="49" spans="1:6" x14ac:dyDescent="0.35">
      <c r="A49" t="s">
        <v>216</v>
      </c>
      <c r="B49">
        <v>0.22</v>
      </c>
      <c r="C49" s="2" t="str">
        <f>INDEX('Policy groups'!$B:$B,MATCH('Script Setup'!$A49,'Policy groups'!$A:$A,0))</f>
        <v>Industrial Fuel Switching</v>
      </c>
      <c r="D49" s="2" t="str">
        <f>INDEX('Policy groups'!$C:$C,MATCH('Script Setup'!$A49,'Policy groups'!$A:$A,0))</f>
        <v>Industry</v>
      </c>
      <c r="E49" s="3" t="str">
        <f t="shared" si="1"/>
        <v>(True, "Fraction of Industrial Fuel Use Shifted to Other Fuels[cement and other nonmetallic minerals 239,electricity if]","Fraction of Industrial Fuel Use Shifted to Other Fuels[cement and other nonmetallic minerals 239,electricity if]",[0,0.22],"Industrial Fuel Switching"),</v>
      </c>
      <c r="F49" s="3" t="str">
        <f t="shared" si="0"/>
        <v>(True, "Fraction of Industrial Fuel Use Shifted to Other Fuels[cement and other nonmetallic minerals 239,electricity if]","Fraction of Industrial Fuel Use Shifted to Other Fuels[cement and other nonmetallic minerals 239,electricity if]",[0,0.22],"Industry"),</v>
      </c>
    </row>
    <row r="50" spans="1:6" x14ac:dyDescent="0.35">
      <c r="A50" t="s">
        <v>217</v>
      </c>
      <c r="B50">
        <v>0.78</v>
      </c>
      <c r="C50" s="2" t="str">
        <f>INDEX('Policy groups'!$B:$B,MATCH('Script Setup'!$A50,'Policy groups'!$A:$A,0))</f>
        <v>Industrial Fuel Switching</v>
      </c>
      <c r="D50" s="2" t="str">
        <f>INDEX('Policy groups'!$C:$C,MATCH('Script Setup'!$A50,'Policy groups'!$A:$A,0))</f>
        <v>Industry</v>
      </c>
      <c r="E50" s="3" t="str">
        <f t="shared" si="1"/>
        <v>(True, "Fraction of Industrial Fuel Use Shifted to Other Fuels[cement and other nonmetallic minerals 239,hydrogen if]","Fraction of Industrial Fuel Use Shifted to Other Fuels[cement and other nonmetallic minerals 239,hydrogen if]",[0,0.78],"Industrial Fuel Switching"),</v>
      </c>
      <c r="F50" s="3" t="str">
        <f t="shared" si="0"/>
        <v>(True, "Fraction of Industrial Fuel Use Shifted to Other Fuels[cement and other nonmetallic minerals 239,hydrogen if]","Fraction of Industrial Fuel Use Shifted to Other Fuels[cement and other nonmetallic minerals 239,hydrogen if]",[0,0.78],"Industry"),</v>
      </c>
    </row>
    <row r="51" spans="1:6" x14ac:dyDescent="0.35">
      <c r="A51" t="s">
        <v>218</v>
      </c>
      <c r="B51">
        <v>0.28999999999999998</v>
      </c>
      <c r="C51" s="2" t="str">
        <f>INDEX('Policy groups'!$B:$B,MATCH('Script Setup'!$A51,'Policy groups'!$A:$A,0))</f>
        <v>Industrial Fuel Switching</v>
      </c>
      <c r="D51" s="2" t="str">
        <f>INDEX('Policy groups'!$C:$C,MATCH('Script Setup'!$A51,'Policy groups'!$A:$A,0))</f>
        <v>Industry</v>
      </c>
      <c r="E51" s="3" t="str">
        <f t="shared" si="1"/>
        <v>(True, "Fraction of Industrial Fuel Use Shifted to Other Fuels[iron and steel 241,electricity if]","Fraction of Industrial Fuel Use Shifted to Other Fuels[iron and steel 241,electricity if]",[0,0.29],"Industrial Fuel Switching"),</v>
      </c>
      <c r="F51" s="3" t="str">
        <f t="shared" si="0"/>
        <v>(True, "Fraction of Industrial Fuel Use Shifted to Other Fuels[iron and steel 241,electricity if]","Fraction of Industrial Fuel Use Shifted to Other Fuels[iron and steel 241,electricity if]",[0,0.29],"Industry"),</v>
      </c>
    </row>
    <row r="52" spans="1:6" x14ac:dyDescent="0.35">
      <c r="A52" t="s">
        <v>219</v>
      </c>
      <c r="B52">
        <v>0.71</v>
      </c>
      <c r="C52" s="2" t="str">
        <f>INDEX('Policy groups'!$B:$B,MATCH('Script Setup'!$A52,'Policy groups'!$A:$A,0))</f>
        <v>Industrial Fuel Switching</v>
      </c>
      <c r="D52" s="2" t="str">
        <f>INDEX('Policy groups'!$C:$C,MATCH('Script Setup'!$A52,'Policy groups'!$A:$A,0))</f>
        <v>Industry</v>
      </c>
      <c r="E52" s="3" t="str">
        <f t="shared" si="1"/>
        <v>(True, "Fraction of Industrial Fuel Use Shifted to Other Fuels[iron and steel 241,hydrogen if]","Fraction of Industrial Fuel Use Shifted to Other Fuels[iron and steel 241,hydrogen if]",[0,0.71],"Industrial Fuel Switching"),</v>
      </c>
      <c r="F52" s="3" t="str">
        <f t="shared" si="0"/>
        <v>(True, "Fraction of Industrial Fuel Use Shifted to Other Fuels[iron and steel 241,hydrogen if]","Fraction of Industrial Fuel Use Shifted to Other Fuels[iron and steel 241,hydrogen if]",[0,0.71],"Industry"),</v>
      </c>
    </row>
    <row r="53" spans="1:6" x14ac:dyDescent="0.35">
      <c r="A53" t="s">
        <v>220</v>
      </c>
      <c r="B53">
        <v>0.44</v>
      </c>
      <c r="C53" s="2" t="str">
        <f>INDEX('Policy groups'!$B:$B,MATCH('Script Setup'!$A53,'Policy groups'!$A:$A,0))</f>
        <v>Industrial Fuel Switching</v>
      </c>
      <c r="D53" s="2" t="str">
        <f>INDEX('Policy groups'!$C:$C,MATCH('Script Setup'!$A53,'Policy groups'!$A:$A,0))</f>
        <v>Industry</v>
      </c>
      <c r="E53" s="3" t="str">
        <f t="shared" si="1"/>
        <v>(True, "Fraction of Industrial Fuel Use Shifted to Other Fuels[other metals 242,electricity if]","Fraction of Industrial Fuel Use Shifted to Other Fuels[other metals 242,electricity if]",[0,0.44],"Industrial Fuel Switching"),</v>
      </c>
      <c r="F53" s="3" t="str">
        <f t="shared" si="0"/>
        <v>(True, "Fraction of Industrial Fuel Use Shifted to Other Fuels[other metals 242,electricity if]","Fraction of Industrial Fuel Use Shifted to Other Fuels[other metals 242,electricity if]",[0,0.44],"Industry"),</v>
      </c>
    </row>
    <row r="54" spans="1:6" x14ac:dyDescent="0.35">
      <c r="A54" t="s">
        <v>221</v>
      </c>
      <c r="B54">
        <v>0.56000000000000005</v>
      </c>
      <c r="C54" s="2" t="str">
        <f>INDEX('Policy groups'!$B:$B,MATCH('Script Setup'!$A54,'Policy groups'!$A:$A,0))</f>
        <v>Industrial Fuel Switching</v>
      </c>
      <c r="D54" s="2" t="str">
        <f>INDEX('Policy groups'!$C:$C,MATCH('Script Setup'!$A54,'Policy groups'!$A:$A,0))</f>
        <v>Industry</v>
      </c>
      <c r="E54" s="3" t="str">
        <f t="shared" si="1"/>
        <v>(True, "Fraction of Industrial Fuel Use Shifted to Other Fuels[other metals 242,hydrogen if]","Fraction of Industrial Fuel Use Shifted to Other Fuels[other metals 242,hydrogen if]",[0,0.56],"Industrial Fuel Switching"),</v>
      </c>
      <c r="F54" s="3" t="str">
        <f t="shared" si="0"/>
        <v>(True, "Fraction of Industrial Fuel Use Shifted to Other Fuels[other metals 242,hydrogen if]","Fraction of Industrial Fuel Use Shifted to Other Fuels[other metals 242,hydrogen if]",[0,0.56],"Industry"),</v>
      </c>
    </row>
    <row r="55" spans="1:6" x14ac:dyDescent="0.35">
      <c r="A55" t="s">
        <v>222</v>
      </c>
      <c r="B55">
        <v>0.92</v>
      </c>
      <c r="C55" s="2" t="str">
        <f>INDEX('Policy groups'!$B:$B,MATCH('Script Setup'!$A55,'Policy groups'!$A:$A,0))</f>
        <v>Industrial Fuel Switching</v>
      </c>
      <c r="D55" s="2" t="str">
        <f>INDEX('Policy groups'!$C:$C,MATCH('Script Setup'!$A55,'Policy groups'!$A:$A,0))</f>
        <v>Industry</v>
      </c>
      <c r="E55" s="3" t="str">
        <f t="shared" si="1"/>
        <v>(True, "Fraction of Industrial Fuel Use Shifted to Other Fuels[metal products except machinery and vehicles 25,electricity if]","Fraction of Industrial Fuel Use Shifted to Other Fuels[metal products except machinery and vehicles 25,electricity if]",[0,0.92],"Industrial Fuel Switching"),</v>
      </c>
      <c r="F55" s="3" t="str">
        <f t="shared" si="0"/>
        <v>(True, "Fraction of Industrial Fuel Use Shifted to Other Fuels[metal products except machinery and vehicles 25,electricity if]","Fraction of Industrial Fuel Use Shifted to Other Fuels[metal products except machinery and vehicles 25,electricity if]",[0,0.92],"Industry"),</v>
      </c>
    </row>
    <row r="56" spans="1:6" x14ac:dyDescent="0.35">
      <c r="A56" t="s">
        <v>223</v>
      </c>
      <c r="B56">
        <v>0.08</v>
      </c>
      <c r="C56" s="2" t="str">
        <f>INDEX('Policy groups'!$B:$B,MATCH('Script Setup'!$A56,'Policy groups'!$A:$A,0))</f>
        <v>Industrial Fuel Switching</v>
      </c>
      <c r="D56" s="2" t="str">
        <f>INDEX('Policy groups'!$C:$C,MATCH('Script Setup'!$A56,'Policy groups'!$A:$A,0))</f>
        <v>Industry</v>
      </c>
      <c r="E56" s="3" t="str">
        <f t="shared" si="1"/>
        <v>(True, "Fraction of Industrial Fuel Use Shifted to Other Fuels[metal products except machinery and vehicles 25,hydrogen if]","Fraction of Industrial Fuel Use Shifted to Other Fuels[metal products except machinery and vehicles 25,hydrogen if]",[0,0.08],"Industrial Fuel Switching"),</v>
      </c>
      <c r="F56" s="3" t="str">
        <f t="shared" si="0"/>
        <v>(True, "Fraction of Industrial Fuel Use Shifted to Other Fuels[metal products except machinery and vehicles 25,hydrogen if]","Fraction of Industrial Fuel Use Shifted to Other Fuels[metal products except machinery and vehicles 25,hydrogen if]",[0,0.08],"Industry"),</v>
      </c>
    </row>
    <row r="57" spans="1:6" x14ac:dyDescent="0.35">
      <c r="A57" t="s">
        <v>224</v>
      </c>
      <c r="B57">
        <v>0.92</v>
      </c>
      <c r="C57" s="2" t="str">
        <f>INDEX('Policy groups'!$B:$B,MATCH('Script Setup'!$A57,'Policy groups'!$A:$A,0))</f>
        <v>Industrial Fuel Switching</v>
      </c>
      <c r="D57" s="2" t="str">
        <f>INDEX('Policy groups'!$C:$C,MATCH('Script Setup'!$A57,'Policy groups'!$A:$A,0))</f>
        <v>Industry</v>
      </c>
      <c r="E57" s="3" t="str">
        <f t="shared" si="1"/>
        <v>(True, "Fraction of Industrial Fuel Use Shifted to Other Fuels[computers and electronics 26,electricity if]","Fraction of Industrial Fuel Use Shifted to Other Fuels[computers and electronics 26,electricity if]",[0,0.92],"Industrial Fuel Switching"),</v>
      </c>
      <c r="F57" s="3" t="str">
        <f t="shared" si="0"/>
        <v>(True, "Fraction of Industrial Fuel Use Shifted to Other Fuels[computers and electronics 26,electricity if]","Fraction of Industrial Fuel Use Shifted to Other Fuels[computers and electronics 26,electricity if]",[0,0.92],"Industry"),</v>
      </c>
    </row>
    <row r="58" spans="1:6" x14ac:dyDescent="0.35">
      <c r="A58" t="s">
        <v>225</v>
      </c>
      <c r="B58">
        <v>0.08</v>
      </c>
      <c r="C58" s="2" t="str">
        <f>INDEX('Policy groups'!$B:$B,MATCH('Script Setup'!$A58,'Policy groups'!$A:$A,0))</f>
        <v>Industrial Fuel Switching</v>
      </c>
      <c r="D58" s="2" t="str">
        <f>INDEX('Policy groups'!$C:$C,MATCH('Script Setup'!$A58,'Policy groups'!$A:$A,0))</f>
        <v>Industry</v>
      </c>
      <c r="E58" s="3" t="str">
        <f t="shared" si="1"/>
        <v>(True, "Fraction of Industrial Fuel Use Shifted to Other Fuels[computers and electronics 26,hydrogen if]","Fraction of Industrial Fuel Use Shifted to Other Fuels[computers and electronics 26,hydrogen if]",[0,0.08],"Industrial Fuel Switching"),</v>
      </c>
      <c r="F58" s="3" t="str">
        <f t="shared" si="0"/>
        <v>(True, "Fraction of Industrial Fuel Use Shifted to Other Fuels[computers and electronics 26,hydrogen if]","Fraction of Industrial Fuel Use Shifted to Other Fuels[computers and electronics 26,hydrogen if]",[0,0.08],"Industry"),</v>
      </c>
    </row>
    <row r="59" spans="1:6" x14ac:dyDescent="0.35">
      <c r="A59" t="s">
        <v>226</v>
      </c>
      <c r="B59">
        <v>0.92</v>
      </c>
      <c r="C59" s="2" t="str">
        <f>INDEX('Policy groups'!$B:$B,MATCH('Script Setup'!$A59,'Policy groups'!$A:$A,0))</f>
        <v>Industrial Fuel Switching</v>
      </c>
      <c r="D59" s="2" t="str">
        <f>INDEX('Policy groups'!$C:$C,MATCH('Script Setup'!$A59,'Policy groups'!$A:$A,0))</f>
        <v>Industry</v>
      </c>
      <c r="E59" s="3" t="str">
        <f t="shared" si="1"/>
        <v>(True, "Fraction of Industrial Fuel Use Shifted to Other Fuels[appliances and electrical equipment 27,electricity if]","Fraction of Industrial Fuel Use Shifted to Other Fuels[appliances and electrical equipment 27,electricity if]",[0,0.92],"Industrial Fuel Switching"),</v>
      </c>
      <c r="F59" s="3" t="str">
        <f t="shared" si="0"/>
        <v>(True, "Fraction of Industrial Fuel Use Shifted to Other Fuels[appliances and electrical equipment 27,electricity if]","Fraction of Industrial Fuel Use Shifted to Other Fuels[appliances and electrical equipment 27,electricity if]",[0,0.92],"Industry"),</v>
      </c>
    </row>
    <row r="60" spans="1:6" x14ac:dyDescent="0.35">
      <c r="A60" t="s">
        <v>227</v>
      </c>
      <c r="B60">
        <v>0.08</v>
      </c>
      <c r="C60" s="2" t="str">
        <f>INDEX('Policy groups'!$B:$B,MATCH('Script Setup'!$A60,'Policy groups'!$A:$A,0))</f>
        <v>Industrial Fuel Switching</v>
      </c>
      <c r="D60" s="2" t="str">
        <f>INDEX('Policy groups'!$C:$C,MATCH('Script Setup'!$A60,'Policy groups'!$A:$A,0))</f>
        <v>Industry</v>
      </c>
      <c r="E60" s="3" t="str">
        <f t="shared" si="1"/>
        <v>(True, "Fraction of Industrial Fuel Use Shifted to Other Fuels[appliances and electrical equipment 27,hydrogen if]","Fraction of Industrial Fuel Use Shifted to Other Fuels[appliances and electrical equipment 27,hydrogen if]",[0,0.08],"Industrial Fuel Switching"),</v>
      </c>
      <c r="F60" s="3" t="str">
        <f t="shared" si="0"/>
        <v>(True, "Fraction of Industrial Fuel Use Shifted to Other Fuels[appliances and electrical equipment 27,hydrogen if]","Fraction of Industrial Fuel Use Shifted to Other Fuels[appliances and electrical equipment 27,hydrogen if]",[0,0.08],"Industry"),</v>
      </c>
    </row>
    <row r="61" spans="1:6" x14ac:dyDescent="0.35">
      <c r="A61" t="s">
        <v>228</v>
      </c>
      <c r="B61">
        <v>0.94</v>
      </c>
      <c r="C61" s="2" t="str">
        <f>INDEX('Policy groups'!$B:$B,MATCH('Script Setup'!$A61,'Policy groups'!$A:$A,0))</f>
        <v>Industrial Fuel Switching</v>
      </c>
      <c r="D61" s="2" t="str">
        <f>INDEX('Policy groups'!$C:$C,MATCH('Script Setup'!$A61,'Policy groups'!$A:$A,0))</f>
        <v>Industry</v>
      </c>
      <c r="E61" s="3" t="str">
        <f t="shared" si="1"/>
        <v>(True, "Fraction of Industrial Fuel Use Shifted to Other Fuels[other machinery 28,electricity if]","Fraction of Industrial Fuel Use Shifted to Other Fuels[other machinery 28,electricity if]",[0,0.94],"Industrial Fuel Switching"),</v>
      </c>
      <c r="F61" s="3" t="str">
        <f t="shared" si="0"/>
        <v>(True, "Fraction of Industrial Fuel Use Shifted to Other Fuels[other machinery 28,electricity if]","Fraction of Industrial Fuel Use Shifted to Other Fuels[other machinery 28,electricity if]",[0,0.94],"Industry"),</v>
      </c>
    </row>
    <row r="62" spans="1:6" x14ac:dyDescent="0.35">
      <c r="A62" t="s">
        <v>229</v>
      </c>
      <c r="B62">
        <v>0.06</v>
      </c>
      <c r="C62" s="2" t="str">
        <f>INDEX('Policy groups'!$B:$B,MATCH('Script Setup'!$A62,'Policy groups'!$A:$A,0))</f>
        <v>Industrial Fuel Switching</v>
      </c>
      <c r="D62" s="2" t="str">
        <f>INDEX('Policy groups'!$C:$C,MATCH('Script Setup'!$A62,'Policy groups'!$A:$A,0))</f>
        <v>Industry</v>
      </c>
      <c r="E62" s="3" t="str">
        <f t="shared" si="1"/>
        <v>(True, "Fraction of Industrial Fuel Use Shifted to Other Fuels[other machinery 28,hydrogen if]","Fraction of Industrial Fuel Use Shifted to Other Fuels[other machinery 28,hydrogen if]",[0,0.06],"Industrial Fuel Switching"),</v>
      </c>
      <c r="F62" s="3" t="str">
        <f t="shared" si="0"/>
        <v>(True, "Fraction of Industrial Fuel Use Shifted to Other Fuels[other machinery 28,hydrogen if]","Fraction of Industrial Fuel Use Shifted to Other Fuels[other machinery 28,hydrogen if]",[0,0.06],"Industry"),</v>
      </c>
    </row>
    <row r="63" spans="1:6" x14ac:dyDescent="0.35">
      <c r="A63" t="s">
        <v>230</v>
      </c>
      <c r="B63">
        <v>0.94</v>
      </c>
      <c r="C63" s="2" t="str">
        <f>INDEX('Policy groups'!$B:$B,MATCH('Script Setup'!$A63,'Policy groups'!$A:$A,0))</f>
        <v>Industrial Fuel Switching</v>
      </c>
      <c r="D63" s="2" t="str">
        <f>INDEX('Policy groups'!$C:$C,MATCH('Script Setup'!$A63,'Policy groups'!$A:$A,0))</f>
        <v>Industry</v>
      </c>
      <c r="E63" s="3" t="str">
        <f t="shared" si="1"/>
        <v>(True, "Fraction of Industrial Fuel Use Shifted to Other Fuels[road vehicles 29,electricity if]","Fraction of Industrial Fuel Use Shifted to Other Fuels[road vehicles 29,electricity if]",[0,0.94],"Industrial Fuel Switching"),</v>
      </c>
      <c r="F63" s="3" t="str">
        <f t="shared" si="0"/>
        <v>(True, "Fraction of Industrial Fuel Use Shifted to Other Fuels[road vehicles 29,electricity if]","Fraction of Industrial Fuel Use Shifted to Other Fuels[road vehicles 29,electricity if]",[0,0.94],"Industry"),</v>
      </c>
    </row>
    <row r="64" spans="1:6" x14ac:dyDescent="0.35">
      <c r="A64" t="s">
        <v>231</v>
      </c>
      <c r="B64">
        <v>0.06</v>
      </c>
      <c r="C64" s="2" t="str">
        <f>INDEX('Policy groups'!$B:$B,MATCH('Script Setup'!$A64,'Policy groups'!$A:$A,0))</f>
        <v>Industrial Fuel Switching</v>
      </c>
      <c r="D64" s="2" t="str">
        <f>INDEX('Policy groups'!$C:$C,MATCH('Script Setup'!$A64,'Policy groups'!$A:$A,0))</f>
        <v>Industry</v>
      </c>
      <c r="E64" s="3" t="str">
        <f t="shared" si="1"/>
        <v>(True, "Fraction of Industrial Fuel Use Shifted to Other Fuels[road vehicles 29,hydrogen if]","Fraction of Industrial Fuel Use Shifted to Other Fuels[road vehicles 29,hydrogen if]",[0,0.06],"Industrial Fuel Switching"),</v>
      </c>
      <c r="F64" s="3" t="str">
        <f t="shared" si="0"/>
        <v>(True, "Fraction of Industrial Fuel Use Shifted to Other Fuels[road vehicles 29,hydrogen if]","Fraction of Industrial Fuel Use Shifted to Other Fuels[road vehicles 29,hydrogen if]",[0,0.06],"Industry"),</v>
      </c>
    </row>
    <row r="65" spans="1:6" x14ac:dyDescent="0.35">
      <c r="A65" t="s">
        <v>232</v>
      </c>
      <c r="B65">
        <v>0.94</v>
      </c>
      <c r="C65" s="2" t="str">
        <f>INDEX('Policy groups'!$B:$B,MATCH('Script Setup'!$A65,'Policy groups'!$A:$A,0))</f>
        <v>Industrial Fuel Switching</v>
      </c>
      <c r="D65" s="2" t="str">
        <f>INDEX('Policy groups'!$C:$C,MATCH('Script Setup'!$A65,'Policy groups'!$A:$A,0))</f>
        <v>Industry</v>
      </c>
      <c r="E65" s="3" t="str">
        <f t="shared" si="1"/>
        <v>(True, "Fraction of Industrial Fuel Use Shifted to Other Fuels[nonroad vehicles 30,electricity if]","Fraction of Industrial Fuel Use Shifted to Other Fuels[nonroad vehicles 30,electricity if]",[0,0.94],"Industrial Fuel Switching"),</v>
      </c>
      <c r="F65" s="3" t="str">
        <f t="shared" si="0"/>
        <v>(True, "Fraction of Industrial Fuel Use Shifted to Other Fuels[nonroad vehicles 30,electricity if]","Fraction of Industrial Fuel Use Shifted to Other Fuels[nonroad vehicles 30,electricity if]",[0,0.94],"Industry"),</v>
      </c>
    </row>
    <row r="66" spans="1:6" x14ac:dyDescent="0.35">
      <c r="A66" t="s">
        <v>233</v>
      </c>
      <c r="B66">
        <v>0.06</v>
      </c>
      <c r="C66" s="2" t="str">
        <f>INDEX('Policy groups'!$B:$B,MATCH('Script Setup'!$A66,'Policy groups'!$A:$A,0))</f>
        <v>Industrial Fuel Switching</v>
      </c>
      <c r="D66" s="2" t="str">
        <f>INDEX('Policy groups'!$C:$C,MATCH('Script Setup'!$A66,'Policy groups'!$A:$A,0))</f>
        <v>Industry</v>
      </c>
      <c r="E66" s="3" t="str">
        <f t="shared" ref="E66:E128" si="2">CONCATENATE("(True, ""","",TRIM(A66),"",""",","""",TRIM(A66),"""","",",[0,",B66,"],","""",C66,"""","),")</f>
        <v>(True, "Fraction of Industrial Fuel Use Shifted to Other Fuels[nonroad vehicles 30,hydrogen if]","Fraction of Industrial Fuel Use Shifted to Other Fuels[nonroad vehicles 30,hydrogen if]",[0,0.06],"Industrial Fuel Switching"),</v>
      </c>
      <c r="F66" s="3" t="str">
        <f t="shared" ref="F66:F129" si="3">CONCATENATE("(True, ""","",TRIM(A66),"",""",","""",TRIM(A66),"""","",",[0,",B66,"],","""",D66,"""","),")</f>
        <v>(True, "Fraction of Industrial Fuel Use Shifted to Other Fuels[nonroad vehicles 30,hydrogen if]","Fraction of Industrial Fuel Use Shifted to Other Fuels[nonroad vehicles 30,hydrogen if]",[0,0.06],"Industry"),</v>
      </c>
    </row>
    <row r="67" spans="1:6" x14ac:dyDescent="0.35">
      <c r="A67" t="s">
        <v>234</v>
      </c>
      <c r="B67">
        <v>0.92</v>
      </c>
      <c r="C67" s="2" t="str">
        <f>INDEX('Policy groups'!$B:$B,MATCH('Script Setup'!$A67,'Policy groups'!$A:$A,0))</f>
        <v>Industrial Fuel Switching</v>
      </c>
      <c r="D67" s="2" t="str">
        <f>INDEX('Policy groups'!$C:$C,MATCH('Script Setup'!$A67,'Policy groups'!$A:$A,0))</f>
        <v>Industry</v>
      </c>
      <c r="E67" s="3" t="str">
        <f t="shared" si="2"/>
        <v>(True, "Fraction of Industrial Fuel Use Shifted to Other Fuels[other manufacturing 31T33,electricity if]","Fraction of Industrial Fuel Use Shifted to Other Fuels[other manufacturing 31T33,electricity if]",[0,0.92],"Industrial Fuel Switching"),</v>
      </c>
      <c r="F67" s="3" t="str">
        <f t="shared" si="3"/>
        <v>(True, "Fraction of Industrial Fuel Use Shifted to Other Fuels[other manufacturing 31T33,electricity if]","Fraction of Industrial Fuel Use Shifted to Other Fuels[other manufacturing 31T33,electricity if]",[0,0.92],"Industry"),</v>
      </c>
    </row>
    <row r="68" spans="1:6" x14ac:dyDescent="0.35">
      <c r="A68" t="s">
        <v>235</v>
      </c>
      <c r="B68">
        <v>0.08</v>
      </c>
      <c r="C68" s="2" t="str">
        <f>INDEX('Policy groups'!$B:$B,MATCH('Script Setup'!$A68,'Policy groups'!$A:$A,0))</f>
        <v>Industrial Fuel Switching</v>
      </c>
      <c r="D68" s="2" t="str">
        <f>INDEX('Policy groups'!$C:$C,MATCH('Script Setup'!$A68,'Policy groups'!$A:$A,0))</f>
        <v>Industry</v>
      </c>
      <c r="E68" s="3" t="str">
        <f t="shared" si="2"/>
        <v>(True, "Fraction of Industrial Fuel Use Shifted to Other Fuels[other manufacturing 31T33,hydrogen if]","Fraction of Industrial Fuel Use Shifted to Other Fuels[other manufacturing 31T33,hydrogen if]",[0,0.08],"Industrial Fuel Switching"),</v>
      </c>
      <c r="F68" s="3" t="str">
        <f t="shared" si="3"/>
        <v>(True, "Fraction of Industrial Fuel Use Shifted to Other Fuels[other manufacturing 31T33,hydrogen if]","Fraction of Industrial Fuel Use Shifted to Other Fuels[other manufacturing 31T33,hydrogen if]",[0,0.08],"Industry"),</v>
      </c>
    </row>
    <row r="69" spans="1:6" x14ac:dyDescent="0.35">
      <c r="A69" t="s">
        <v>236</v>
      </c>
      <c r="B69">
        <v>0.9</v>
      </c>
      <c r="C69" s="2" t="str">
        <f>INDEX('Policy groups'!$B:$B,MATCH('Script Setup'!$A69,'Policy groups'!$A:$A,0))</f>
        <v>Industrial Fuel Switching</v>
      </c>
      <c r="D69" s="2" t="str">
        <f>INDEX('Policy groups'!$C:$C,MATCH('Script Setup'!$A69,'Policy groups'!$A:$A,0))</f>
        <v>Industry</v>
      </c>
      <c r="E69" s="3" t="str">
        <f t="shared" si="2"/>
        <v>(True, "Fraction of Industrial Fuel Use Shifted to Other Fuels[energy pipelines and gas processing 352T353,electricity if]","Fraction of Industrial Fuel Use Shifted to Other Fuels[energy pipelines and gas processing 352T353,electricity if]",[0,0.9],"Industrial Fuel Switching"),</v>
      </c>
      <c r="F69" s="3" t="str">
        <f t="shared" si="3"/>
        <v>(True, "Fraction of Industrial Fuel Use Shifted to Other Fuels[energy pipelines and gas processing 352T353,electricity if]","Fraction of Industrial Fuel Use Shifted to Other Fuels[energy pipelines and gas processing 352T353,electricity if]",[0,0.9],"Industry"),</v>
      </c>
    </row>
    <row r="70" spans="1:6" x14ac:dyDescent="0.35">
      <c r="A70" t="s">
        <v>237</v>
      </c>
      <c r="B70">
        <v>0.9</v>
      </c>
      <c r="C70" s="2" t="str">
        <f>INDEX('Policy groups'!$B:$B,MATCH('Script Setup'!$A70,'Policy groups'!$A:$A,0))</f>
        <v>Industrial Fuel Switching</v>
      </c>
      <c r="D70" s="2" t="str">
        <f>INDEX('Policy groups'!$C:$C,MATCH('Script Setup'!$A70,'Policy groups'!$A:$A,0))</f>
        <v>Industry</v>
      </c>
      <c r="E70" s="3" t="str">
        <f t="shared" si="2"/>
        <v>(True, "Fraction of Industrial Fuel Use Shifted to Other Fuels[construction 41T43,electricity if]","Fraction of Industrial Fuel Use Shifted to Other Fuels[construction 41T43,electricity if]",[0,0.9],"Industrial Fuel Switching"),</v>
      </c>
      <c r="F70" s="3" t="str">
        <f t="shared" si="3"/>
        <v>(True, "Fraction of Industrial Fuel Use Shifted to Other Fuels[construction 41T43,electricity if]","Fraction of Industrial Fuel Use Shifted to Other Fuels[construction 41T43,electricity if]",[0,0.9],"Industry"),</v>
      </c>
    </row>
    <row r="71" spans="1:6" x14ac:dyDescent="0.35">
      <c r="A71" t="s">
        <v>58</v>
      </c>
      <c r="B71">
        <v>1</v>
      </c>
      <c r="C71" s="2" t="str">
        <f>INDEX('Policy groups'!$B:$B,MATCH('Script Setup'!$A71,'Policy groups'!$A:$A,0))</f>
        <v>Livestock Measures</v>
      </c>
      <c r="D71" s="2" t="str">
        <f>INDEX('Policy groups'!$C:$C,MATCH('Script Setup'!$A71,'Policy groups'!$A:$A,0))</f>
        <v>Agriculture</v>
      </c>
      <c r="E71" s="3" t="str">
        <f t="shared" si="2"/>
        <v>(True, "Fraction of Livestock Measures Achieved","Fraction of Livestock Measures Achieved",[0,1],"Livestock Measures"),</v>
      </c>
      <c r="F71" s="3" t="str">
        <f t="shared" si="3"/>
        <v>(True, "Fraction of Livestock Measures Achieved","Fraction of Livestock Measures Achieved",[0,1],"Agriculture"),</v>
      </c>
    </row>
    <row r="72" spans="1:6" x14ac:dyDescent="0.35">
      <c r="A72" t="s">
        <v>238</v>
      </c>
      <c r="B72">
        <v>1</v>
      </c>
      <c r="C72" s="2" t="str">
        <f>INDEX('Policy groups'!$B:$B,MATCH('Script Setup'!$A72,'Policy groups'!$A:$A,0))</f>
        <v>Methane Capture and Destruction</v>
      </c>
      <c r="D72" s="2" t="str">
        <f>INDEX('Policy groups'!$C:$C,MATCH('Script Setup'!$A72,'Policy groups'!$A:$A,0))</f>
        <v>Industry</v>
      </c>
      <c r="E72" s="3" t="str">
        <f t="shared" si="2"/>
        <v>(True, "Fraction of Methane Capture Opportunities Achieved[coal mining 05]","Fraction of Methane Capture Opportunities Achieved[coal mining 05]",[0,1],"Methane Capture and Destruction"),</v>
      </c>
      <c r="F72" s="3" t="str">
        <f t="shared" si="3"/>
        <v>(True, "Fraction of Methane Capture Opportunities Achieved[coal mining 05]","Fraction of Methane Capture Opportunities Achieved[coal mining 05]",[0,1],"Industry"),</v>
      </c>
    </row>
    <row r="73" spans="1:6" x14ac:dyDescent="0.35">
      <c r="A73" t="s">
        <v>239</v>
      </c>
      <c r="B73">
        <v>1</v>
      </c>
      <c r="C73" s="2" t="str">
        <f>INDEX('Policy groups'!$B:$B,MATCH('Script Setup'!$A73,'Policy groups'!$A:$A,0))</f>
        <v>Methane Capture and Destruction</v>
      </c>
      <c r="D73" s="2" t="str">
        <f>INDEX('Policy groups'!$C:$C,MATCH('Script Setup'!$A73,'Policy groups'!$A:$A,0))</f>
        <v>Industry</v>
      </c>
      <c r="E73" s="3" t="str">
        <f t="shared" si="2"/>
        <v>(True, "Fraction of Methane Capture Opportunities Achieved[oil and gas extraction 06]","Fraction of Methane Capture Opportunities Achieved[oil and gas extraction 06]",[0,1],"Methane Capture and Destruction"),</v>
      </c>
      <c r="F73" s="3" t="str">
        <f t="shared" si="3"/>
        <v>(True, "Fraction of Methane Capture Opportunities Achieved[oil and gas extraction 06]","Fraction of Methane Capture Opportunities Achieved[oil and gas extraction 06]",[0,1],"Industry"),</v>
      </c>
    </row>
    <row r="74" spans="1:6" x14ac:dyDescent="0.35">
      <c r="A74" t="s">
        <v>240</v>
      </c>
      <c r="B74">
        <v>1</v>
      </c>
      <c r="C74" s="2" t="str">
        <f>INDEX('Policy groups'!$B:$B,MATCH('Script Setup'!$A74,'Policy groups'!$A:$A,0))</f>
        <v>Methane Capture and Destruction</v>
      </c>
      <c r="D74" s="2" t="str">
        <f>INDEX('Policy groups'!$C:$C,MATCH('Script Setup'!$A74,'Policy groups'!$A:$A,0))</f>
        <v>Industry</v>
      </c>
      <c r="E74" s="3" t="str">
        <f t="shared" si="2"/>
        <v>(True, "Fraction of Methane Capture Opportunities Achieved[energy pipelines and gas processing 352T353]","Fraction of Methane Capture Opportunities Achieved[energy pipelines and gas processing 352T353]",[0,1],"Methane Capture and Destruction"),</v>
      </c>
      <c r="F74" s="3" t="str">
        <f t="shared" si="3"/>
        <v>(True, "Fraction of Methane Capture Opportunities Achieved[energy pipelines and gas processing 352T353]","Fraction of Methane Capture Opportunities Achieved[energy pipelines and gas processing 352T353]",[0,1],"Industry"),</v>
      </c>
    </row>
    <row r="75" spans="1:6" x14ac:dyDescent="0.35">
      <c r="A75" t="s">
        <v>241</v>
      </c>
      <c r="B75">
        <v>1</v>
      </c>
      <c r="C75" s="2" t="str">
        <f>INDEX('Policy groups'!$B:$B,MATCH('Script Setup'!$A75,'Policy groups'!$A:$A,0))</f>
        <v>Methane Capture and Destruction</v>
      </c>
      <c r="D75" s="2" t="str">
        <f>INDEX('Policy groups'!$C:$C,MATCH('Script Setup'!$A75,'Policy groups'!$A:$A,0))</f>
        <v>Industry</v>
      </c>
      <c r="E75" s="3" t="str">
        <f t="shared" si="2"/>
        <v>(True, "Fraction of Methane Capture Opportunities Achieved[water and waste 36T39]","Fraction of Methane Capture Opportunities Achieved[water and waste 36T39]",[0,1],"Methane Capture and Destruction"),</v>
      </c>
      <c r="F75" s="3" t="str">
        <f t="shared" si="3"/>
        <v>(True, "Fraction of Methane Capture Opportunities Achieved[water and waste 36T39]","Fraction of Methane Capture Opportunities Achieved[water and waste 36T39]",[0,1],"Industry"),</v>
      </c>
    </row>
    <row r="76" spans="1:6" x14ac:dyDescent="0.35">
      <c r="A76" t="s">
        <v>242</v>
      </c>
      <c r="B76">
        <v>1</v>
      </c>
      <c r="C76" s="2" t="str">
        <f>INDEX('Policy groups'!$B:$B,MATCH('Script Setup'!$A76,'Policy groups'!$A:$A,0))</f>
        <v>Methane Capture and Destruction</v>
      </c>
      <c r="D76" s="2" t="str">
        <f>INDEX('Policy groups'!$C:$C,MATCH('Script Setup'!$A76,'Policy groups'!$A:$A,0))</f>
        <v>Industry</v>
      </c>
      <c r="E76" s="3" t="str">
        <f t="shared" si="2"/>
        <v>(True, "Fraction of Methane Destruction Opportunities Achieved[coal mining 05]","Fraction of Methane Destruction Opportunities Achieved[coal mining 05]",[0,1],"Methane Capture and Destruction"),</v>
      </c>
      <c r="F76" s="3" t="str">
        <f t="shared" si="3"/>
        <v>(True, "Fraction of Methane Destruction Opportunities Achieved[coal mining 05]","Fraction of Methane Destruction Opportunities Achieved[coal mining 05]",[0,1],"Industry"),</v>
      </c>
    </row>
    <row r="77" spans="1:6" x14ac:dyDescent="0.35">
      <c r="A77" t="s">
        <v>243</v>
      </c>
      <c r="B77">
        <v>1</v>
      </c>
      <c r="C77" s="2" t="str">
        <f>INDEX('Policy groups'!$B:$B,MATCH('Script Setup'!$A77,'Policy groups'!$A:$A,0))</f>
        <v>Methane Capture and Destruction</v>
      </c>
      <c r="D77" s="2" t="str">
        <f>INDEX('Policy groups'!$C:$C,MATCH('Script Setup'!$A77,'Policy groups'!$A:$A,0))</f>
        <v>Industry</v>
      </c>
      <c r="E77" s="3" t="str">
        <f t="shared" si="2"/>
        <v>(True, "Fraction of Methane Destruction Opportunities Achieved[oil and gas extraction 06]","Fraction of Methane Destruction Opportunities Achieved[oil and gas extraction 06]",[0,1],"Methane Capture and Destruction"),</v>
      </c>
      <c r="F77" s="3" t="str">
        <f t="shared" si="3"/>
        <v>(True, "Fraction of Methane Destruction Opportunities Achieved[oil and gas extraction 06]","Fraction of Methane Destruction Opportunities Achieved[oil and gas extraction 06]",[0,1],"Industry"),</v>
      </c>
    </row>
    <row r="78" spans="1:6" x14ac:dyDescent="0.35">
      <c r="A78" t="s">
        <v>244</v>
      </c>
      <c r="B78">
        <v>1</v>
      </c>
      <c r="C78" s="2" t="str">
        <f>INDEX('Policy groups'!$B:$B,MATCH('Script Setup'!$A78,'Policy groups'!$A:$A,0))</f>
        <v>Methane Capture and Destruction</v>
      </c>
      <c r="D78" s="2" t="str">
        <f>INDEX('Policy groups'!$C:$C,MATCH('Script Setup'!$A78,'Policy groups'!$A:$A,0))</f>
        <v>Industry</v>
      </c>
      <c r="E78" s="3" t="str">
        <f t="shared" si="2"/>
        <v>(True, "Fraction of Methane Destruction Opportunities Achieved[energy pipelines and gas processing 352T353]","Fraction of Methane Destruction Opportunities Achieved[energy pipelines and gas processing 352T353]",[0,1],"Methane Capture and Destruction"),</v>
      </c>
      <c r="F78" s="3" t="str">
        <f t="shared" si="3"/>
        <v>(True, "Fraction of Methane Destruction Opportunities Achieved[energy pipelines and gas processing 352T353]","Fraction of Methane Destruction Opportunities Achieved[energy pipelines and gas processing 352T353]",[0,1],"Industry"),</v>
      </c>
    </row>
    <row r="79" spans="1:6" x14ac:dyDescent="0.35">
      <c r="A79" t="s">
        <v>245</v>
      </c>
      <c r="B79">
        <v>1</v>
      </c>
      <c r="C79" s="2" t="str">
        <f>INDEX('Policy groups'!$B:$B,MATCH('Script Setup'!$A79,'Policy groups'!$A:$A,0))</f>
        <v>Methane Capture and Destruction</v>
      </c>
      <c r="D79" s="2" t="str">
        <f>INDEX('Policy groups'!$C:$C,MATCH('Script Setup'!$A79,'Policy groups'!$A:$A,0))</f>
        <v>Industry</v>
      </c>
      <c r="E79" s="3" t="str">
        <f t="shared" si="2"/>
        <v>(True, "Fraction of Methane Destruction Opportunities Achieved[water and waste 36T39]","Fraction of Methane Destruction Opportunities Achieved[water and waste 36T39]",[0,1],"Methane Capture and Destruction"),</v>
      </c>
      <c r="F79" s="3" t="str">
        <f t="shared" si="3"/>
        <v>(True, "Fraction of Methane Destruction Opportunities Achieved[water and waste 36T39]","Fraction of Methane Destruction Opportunities Achieved[water and waste 36T39]",[0,1],"Industry"),</v>
      </c>
    </row>
    <row r="80" spans="1:6" x14ac:dyDescent="0.35">
      <c r="A80" t="s">
        <v>65</v>
      </c>
      <c r="B80">
        <v>1</v>
      </c>
      <c r="C80" s="2" t="str">
        <f>INDEX('Policy groups'!$B:$B,MATCH('Script Setup'!$A80,'Policy groups'!$A:$A,0))</f>
        <v>Building Electrification</v>
      </c>
      <c r="D80" s="2" t="str">
        <f>INDEX('Policy groups'!$C:$C,MATCH('Script Setup'!$A80,'Policy groups'!$A:$A,0))</f>
        <v>Buildings</v>
      </c>
      <c r="E80" s="3" t="str">
        <f t="shared" si="2"/>
        <v>(True, "Fraction of New Bldg Components Shifted to Other Fuels[heating,urban residential]","Fraction of New Bldg Components Shifted to Other Fuels[heating,urban residential]",[0,1],"Building Electrification"),</v>
      </c>
      <c r="F80" s="3" t="str">
        <f t="shared" si="3"/>
        <v>(True, "Fraction of New Bldg Components Shifted to Other Fuels[heating,urban residential]","Fraction of New Bldg Components Shifted to Other Fuels[heating,urban residential]",[0,1],"Buildings"),</v>
      </c>
    </row>
    <row r="81" spans="1:6" x14ac:dyDescent="0.35">
      <c r="A81" t="s">
        <v>66</v>
      </c>
      <c r="B81">
        <v>1</v>
      </c>
      <c r="C81" s="2" t="str">
        <f>INDEX('Policy groups'!$B:$B,MATCH('Script Setup'!$A81,'Policy groups'!$A:$A,0))</f>
        <v>Building Electrification</v>
      </c>
      <c r="D81" s="2" t="str">
        <f>INDEX('Policy groups'!$C:$C,MATCH('Script Setup'!$A81,'Policy groups'!$A:$A,0))</f>
        <v>Buildings</v>
      </c>
      <c r="E81" s="3" t="str">
        <f t="shared" si="2"/>
        <v>(True, "Fraction of New Bldg Components Shifted to Other Fuels[heating,rural residential]","Fraction of New Bldg Components Shifted to Other Fuels[heating,rural residential]",[0,1],"Building Electrification"),</v>
      </c>
      <c r="F81" s="3" t="str">
        <f t="shared" si="3"/>
        <v>(True, "Fraction of New Bldg Components Shifted to Other Fuels[heating,rural residential]","Fraction of New Bldg Components Shifted to Other Fuels[heating,rural residential]",[0,1],"Buildings"),</v>
      </c>
    </row>
    <row r="82" spans="1:6" x14ac:dyDescent="0.35">
      <c r="A82" t="s">
        <v>67</v>
      </c>
      <c r="B82">
        <v>1</v>
      </c>
      <c r="C82" s="2" t="str">
        <f>INDEX('Policy groups'!$B:$B,MATCH('Script Setup'!$A82,'Policy groups'!$A:$A,0))</f>
        <v>Building Electrification</v>
      </c>
      <c r="D82" s="2" t="str">
        <f>INDEX('Policy groups'!$C:$C,MATCH('Script Setup'!$A82,'Policy groups'!$A:$A,0))</f>
        <v>Buildings</v>
      </c>
      <c r="E82" s="3" t="str">
        <f t="shared" si="2"/>
        <v>(True, "Fraction of New Bldg Components Shifted to Other Fuels[heating,commercial]","Fraction of New Bldg Components Shifted to Other Fuels[heating,commercial]",[0,1],"Building Electrification"),</v>
      </c>
      <c r="F82" s="3" t="str">
        <f t="shared" si="3"/>
        <v>(True, "Fraction of New Bldg Components Shifted to Other Fuels[heating,commercial]","Fraction of New Bldg Components Shifted to Other Fuels[heating,commercial]",[0,1],"Buildings"),</v>
      </c>
    </row>
    <row r="83" spans="1:6" x14ac:dyDescent="0.35">
      <c r="A83" t="s">
        <v>68</v>
      </c>
      <c r="B83">
        <v>1</v>
      </c>
      <c r="C83" s="2" t="str">
        <f>INDEX('Policy groups'!$B:$B,MATCH('Script Setup'!$A83,'Policy groups'!$A:$A,0))</f>
        <v>Building Electrification</v>
      </c>
      <c r="D83" s="2" t="str">
        <f>INDEX('Policy groups'!$C:$C,MATCH('Script Setup'!$A83,'Policy groups'!$A:$A,0))</f>
        <v>Buildings</v>
      </c>
      <c r="E83" s="3" t="str">
        <f t="shared" si="2"/>
        <v>(True, "Fraction of New Bldg Components Shifted to Other Fuels[appliances,urban residential]","Fraction of New Bldg Components Shifted to Other Fuels[appliances,urban residential]",[0,1],"Building Electrification"),</v>
      </c>
      <c r="F83" s="3" t="str">
        <f t="shared" si="3"/>
        <v>(True, "Fraction of New Bldg Components Shifted to Other Fuels[appliances,urban residential]","Fraction of New Bldg Components Shifted to Other Fuels[appliances,urban residential]",[0,1],"Buildings"),</v>
      </c>
    </row>
    <row r="84" spans="1:6" x14ac:dyDescent="0.35">
      <c r="A84" t="s">
        <v>69</v>
      </c>
      <c r="B84">
        <v>1</v>
      </c>
      <c r="C84" s="2" t="str">
        <f>INDEX('Policy groups'!$B:$B,MATCH('Script Setup'!$A84,'Policy groups'!$A:$A,0))</f>
        <v>Building Electrification</v>
      </c>
      <c r="D84" s="2" t="str">
        <f>INDEX('Policy groups'!$C:$C,MATCH('Script Setup'!$A84,'Policy groups'!$A:$A,0))</f>
        <v>Buildings</v>
      </c>
      <c r="E84" s="3" t="str">
        <f t="shared" si="2"/>
        <v>(True, "Fraction of New Bldg Components Shifted to Other Fuels[appliances,rural residential]","Fraction of New Bldg Components Shifted to Other Fuels[appliances,rural residential]",[0,1],"Building Electrification"),</v>
      </c>
      <c r="F84" s="3" t="str">
        <f t="shared" si="3"/>
        <v>(True, "Fraction of New Bldg Components Shifted to Other Fuels[appliances,rural residential]","Fraction of New Bldg Components Shifted to Other Fuels[appliances,rural residential]",[0,1],"Buildings"),</v>
      </c>
    </row>
    <row r="85" spans="1:6" x14ac:dyDescent="0.35">
      <c r="A85" t="s">
        <v>70</v>
      </c>
      <c r="B85">
        <v>1</v>
      </c>
      <c r="C85" s="2" t="str">
        <f>INDEX('Policy groups'!$B:$B,MATCH('Script Setup'!$A85,'Policy groups'!$A:$A,0))</f>
        <v>Building Electrification</v>
      </c>
      <c r="D85" s="2" t="str">
        <f>INDEX('Policy groups'!$C:$C,MATCH('Script Setup'!$A85,'Policy groups'!$A:$A,0))</f>
        <v>Buildings</v>
      </c>
      <c r="E85" s="3" t="str">
        <f t="shared" si="2"/>
        <v>(True, "Fraction of New Bldg Components Shifted to Other Fuels[appliances,commercial]","Fraction of New Bldg Components Shifted to Other Fuels[appliances,commercial]",[0,1],"Building Electrification"),</v>
      </c>
      <c r="F85" s="3" t="str">
        <f t="shared" si="3"/>
        <v>(True, "Fraction of New Bldg Components Shifted to Other Fuels[appliances,commercial]","Fraction of New Bldg Components Shifted to Other Fuels[appliances,commercial]",[0,1],"Buildings"),</v>
      </c>
    </row>
    <row r="86" spans="1:6" x14ac:dyDescent="0.35">
      <c r="A86" t="s">
        <v>71</v>
      </c>
      <c r="B86">
        <v>1</v>
      </c>
      <c r="C86" s="2" t="str">
        <f>INDEX('Policy groups'!$B:$B,MATCH('Script Setup'!$A86,'Policy groups'!$A:$A,0))</f>
        <v>Building Electrification</v>
      </c>
      <c r="D86" s="2" t="str">
        <f>INDEX('Policy groups'!$C:$C,MATCH('Script Setup'!$A86,'Policy groups'!$A:$A,0))</f>
        <v>Buildings</v>
      </c>
      <c r="E86" s="3" t="str">
        <f t="shared" si="2"/>
        <v>(True, "Fraction of New Bldg Components Shifted to Other Fuels[other component,urban residential]","Fraction of New Bldg Components Shifted to Other Fuels[other component,urban residential]",[0,1],"Building Electrification"),</v>
      </c>
      <c r="F86" s="3" t="str">
        <f t="shared" si="3"/>
        <v>(True, "Fraction of New Bldg Components Shifted to Other Fuels[other component,urban residential]","Fraction of New Bldg Components Shifted to Other Fuels[other component,urban residential]",[0,1],"Buildings"),</v>
      </c>
    </row>
    <row r="87" spans="1:6" x14ac:dyDescent="0.35">
      <c r="A87" t="s">
        <v>72</v>
      </c>
      <c r="B87">
        <v>1</v>
      </c>
      <c r="C87" s="2" t="str">
        <f>INDEX('Policy groups'!$B:$B,MATCH('Script Setup'!$A87,'Policy groups'!$A:$A,0))</f>
        <v>Building Electrification</v>
      </c>
      <c r="D87" s="2" t="str">
        <f>INDEX('Policy groups'!$C:$C,MATCH('Script Setup'!$A87,'Policy groups'!$A:$A,0))</f>
        <v>Buildings</v>
      </c>
      <c r="E87" s="3" t="str">
        <f t="shared" si="2"/>
        <v>(True, "Fraction of New Bldg Components Shifted to Other Fuels[other component,rural residential]","Fraction of New Bldg Components Shifted to Other Fuels[other component,rural residential]",[0,1],"Building Electrification"),</v>
      </c>
      <c r="F87" s="3" t="str">
        <f t="shared" si="3"/>
        <v>(True, "Fraction of New Bldg Components Shifted to Other Fuels[other component,rural residential]","Fraction of New Bldg Components Shifted to Other Fuels[other component,rural residential]",[0,1],"Buildings"),</v>
      </c>
    </row>
    <row r="88" spans="1:6" x14ac:dyDescent="0.35">
      <c r="A88" t="s">
        <v>73</v>
      </c>
      <c r="B88">
        <v>1</v>
      </c>
      <c r="C88" s="2" t="str">
        <f>INDEX('Policy groups'!$B:$B,MATCH('Script Setup'!$A88,'Policy groups'!$A:$A,0))</f>
        <v>Building Electrification</v>
      </c>
      <c r="D88" s="2" t="str">
        <f>INDEX('Policy groups'!$C:$C,MATCH('Script Setup'!$A88,'Policy groups'!$A:$A,0))</f>
        <v>Buildings</v>
      </c>
      <c r="E88" s="3" t="str">
        <f t="shared" si="2"/>
        <v>(True, "Fraction of New Bldg Components Shifted to Other Fuels[other component,commercial]","Fraction of New Bldg Components Shifted to Other Fuels[other component,commercial]",[0,1],"Building Electrification"),</v>
      </c>
      <c r="F88" s="3" t="str">
        <f t="shared" si="3"/>
        <v>(True, "Fraction of New Bldg Components Shifted to Other Fuels[other component,commercial]","Fraction of New Bldg Components Shifted to Other Fuels[other component,commercial]",[0,1],"Buildings"),</v>
      </c>
    </row>
    <row r="89" spans="1:6" x14ac:dyDescent="0.35">
      <c r="A89" t="s">
        <v>246</v>
      </c>
      <c r="B89">
        <v>0.5</v>
      </c>
      <c r="C89" s="2" t="str">
        <f>INDEX('Policy groups'!$B:$B,MATCH('Script Setup'!$A89,'Policy groups'!$A:$A,0))</f>
        <v>Industrial CCS</v>
      </c>
      <c r="D89" s="2" t="str">
        <f>INDEX('Policy groups'!$C:$C,MATCH('Script Setup'!$A89,'Policy groups'!$A:$A,0))</f>
        <v>Industry</v>
      </c>
      <c r="E89" s="3" t="str">
        <f t="shared" si="2"/>
        <v>(True, "Industry Sector Fraction of Potential Additional CCS Achieved[chemicals 20,process emissions]","Industry Sector Fraction of Potential Additional CCS Achieved[chemicals 20,process emissions]",[0,0.5],"Industrial CCS"),</v>
      </c>
      <c r="F89" s="3" t="str">
        <f t="shared" si="3"/>
        <v>(True, "Industry Sector Fraction of Potential Additional CCS Achieved[chemicals 20,process emissions]","Industry Sector Fraction of Potential Additional CCS Achieved[chemicals 20,process emissions]",[0,0.5],"Industry"),</v>
      </c>
    </row>
    <row r="90" spans="1:6" x14ac:dyDescent="0.35">
      <c r="A90" t="s">
        <v>247</v>
      </c>
      <c r="B90">
        <v>0.5</v>
      </c>
      <c r="C90" s="2" t="str">
        <f>INDEX('Policy groups'!$B:$B,MATCH('Script Setup'!$A90,'Policy groups'!$A:$A,0))</f>
        <v>Industrial CCS</v>
      </c>
      <c r="D90" s="2" t="str">
        <f>INDEX('Policy groups'!$C:$C,MATCH('Script Setup'!$A90,'Policy groups'!$A:$A,0))</f>
        <v>Industry</v>
      </c>
      <c r="E90" s="3" t="str">
        <f t="shared" si="2"/>
        <v>(True, "Industry Sector Fraction of Potential Additional CCS Achieved[cement and other nonmetallic minerals 239,process emissions]","Industry Sector Fraction of Potential Additional CCS Achieved[cement and other nonmetallic minerals 239,process emissions]",[0,0.5],"Industrial CCS"),</v>
      </c>
      <c r="F90" s="3" t="str">
        <f t="shared" si="3"/>
        <v>(True, "Industry Sector Fraction of Potential Additional CCS Achieved[cement and other nonmetallic minerals 239,process emissions]","Industry Sector Fraction of Potential Additional CCS Achieved[cement and other nonmetallic minerals 239,process emissions]",[0,0.5],"Industry"),</v>
      </c>
    </row>
    <row r="91" spans="1:6" x14ac:dyDescent="0.35">
      <c r="A91" t="s">
        <v>248</v>
      </c>
      <c r="B91">
        <v>0.5</v>
      </c>
      <c r="C91" s="2" t="str">
        <f>INDEX('Policy groups'!$B:$B,MATCH('Script Setup'!$A91,'Policy groups'!$A:$A,0))</f>
        <v>Industrial CCS</v>
      </c>
      <c r="D91" s="2" t="str">
        <f>INDEX('Policy groups'!$C:$C,MATCH('Script Setup'!$A91,'Policy groups'!$A:$A,0))</f>
        <v>Industry</v>
      </c>
      <c r="E91" s="3" t="str">
        <f t="shared" si="2"/>
        <v>(True, "Industry Sector Fraction of Potential Additional CCS Achieved[iron and steel 241,process emissions]","Industry Sector Fraction of Potential Additional CCS Achieved[iron and steel 241,process emissions]",[0,0.5],"Industrial CCS"),</v>
      </c>
      <c r="F91" s="3" t="str">
        <f t="shared" si="3"/>
        <v>(True, "Industry Sector Fraction of Potential Additional CCS Achieved[iron and steel 241,process emissions]","Industry Sector Fraction of Potential Additional CCS Achieved[iron and steel 241,process emissions]",[0,0.5],"Industry"),</v>
      </c>
    </row>
    <row r="92" spans="1:6" x14ac:dyDescent="0.35">
      <c r="A92" t="s">
        <v>79</v>
      </c>
      <c r="B92">
        <v>0.193</v>
      </c>
      <c r="C92" s="2" t="str">
        <f>INDEX('Policy groups'!$B:$B,MATCH('Script Setup'!$A92,'Policy groups'!$A:$A,0))</f>
        <v>Electricity PTC/ITC</v>
      </c>
      <c r="D92" s="2" t="str">
        <f>INDEX('Policy groups'!$C:$C,MATCH('Script Setup'!$A92,'Policy groups'!$A:$A,0))</f>
        <v>Electricity</v>
      </c>
      <c r="E92" s="3" t="str">
        <f t="shared" si="2"/>
        <v>(True, "Perc Subsidy for Elec Capacity Construction[solar PV es]","Perc Subsidy for Elec Capacity Construction[solar PV es]",[0,0.193],"Electricity PTC/ITC"),</v>
      </c>
      <c r="F92" s="3" t="str">
        <f t="shared" si="3"/>
        <v>(True, "Perc Subsidy for Elec Capacity Construction[solar PV es]","Perc Subsidy for Elec Capacity Construction[solar PV es]",[0,0.193],"Electricity"),</v>
      </c>
    </row>
    <row r="93" spans="1:6" x14ac:dyDescent="0.35">
      <c r="A93" t="s">
        <v>80</v>
      </c>
      <c r="B93">
        <v>0.3</v>
      </c>
      <c r="C93" s="2" t="str">
        <f>INDEX('Policy groups'!$B:$B,MATCH('Script Setup'!$A93,'Policy groups'!$A:$A,0))</f>
        <v>Electricity PTC/ITC</v>
      </c>
      <c r="D93" s="2" t="str">
        <f>INDEX('Policy groups'!$C:$C,MATCH('Script Setup'!$A93,'Policy groups'!$A:$A,0))</f>
        <v>Electricity</v>
      </c>
      <c r="E93" s="3" t="str">
        <f t="shared" si="2"/>
        <v>(True, "Perc Subsidy for Elec Capacity Construction[offshore wind es]","Perc Subsidy for Elec Capacity Construction[offshore wind es]",[0,0.3],"Electricity PTC/ITC"),</v>
      </c>
      <c r="F93" s="3" t="str">
        <f t="shared" si="3"/>
        <v>(True, "Perc Subsidy for Elec Capacity Construction[offshore wind es]","Perc Subsidy for Elec Capacity Construction[offshore wind es]",[0,0.3],"Electricity"),</v>
      </c>
    </row>
    <row r="94" spans="1:6" x14ac:dyDescent="0.35">
      <c r="A94" t="s">
        <v>81</v>
      </c>
      <c r="B94">
        <v>0.2</v>
      </c>
      <c r="C94" s="2" t="str">
        <f>INDEX('Policy groups'!$B:$B,MATCH('Script Setup'!$A94,'Policy groups'!$A:$A,0))</f>
        <v>Passenger Mode Shifting</v>
      </c>
      <c r="D94" s="2" t="str">
        <f>INDEX('Policy groups'!$C:$C,MATCH('Script Setup'!$A94,'Policy groups'!$A:$A,0))</f>
        <v>Transportation</v>
      </c>
      <c r="E94" s="3" t="str">
        <f t="shared" si="2"/>
        <v>(True, "Percent of Travel Demand Shifted to Other Modes or Eliminated[passenger,LDVs]","Percent of Travel Demand Shifted to Other Modes or Eliminated[passenger,LDVs]",[0,0.2],"Passenger Mode Shifting"),</v>
      </c>
      <c r="F94" s="3" t="str">
        <f t="shared" si="3"/>
        <v>(True, "Percent of Travel Demand Shifted to Other Modes or Eliminated[passenger,LDVs]","Percent of Travel Demand Shifted to Other Modes or Eliminated[passenger,LDVs]",[0,0.2],"Transportation"),</v>
      </c>
    </row>
    <row r="95" spans="1:6" x14ac:dyDescent="0.35">
      <c r="A95" t="s">
        <v>82</v>
      </c>
      <c r="B95">
        <v>6.3E-2</v>
      </c>
      <c r="C95" s="2" t="str">
        <f>INDEX('Policy groups'!$B:$B,MATCH('Script Setup'!$A95,'Policy groups'!$A:$A,0))</f>
        <v>Freight Logistics</v>
      </c>
      <c r="D95" s="2" t="str">
        <f>INDEX('Policy groups'!$C:$C,MATCH('Script Setup'!$A95,'Policy groups'!$A:$A,0))</f>
        <v>Transportation</v>
      </c>
      <c r="E95" s="3" t="str">
        <f t="shared" si="2"/>
        <v>(True, "Percent of Travel Demand Shifted to Other Modes or Eliminated[freight,HDVs]","Percent of Travel Demand Shifted to Other Modes or Eliminated[freight,HDVs]",[0,0.063],"Freight Logistics"),</v>
      </c>
      <c r="F95" s="3" t="str">
        <f t="shared" si="3"/>
        <v>(True, "Percent of Travel Demand Shifted to Other Modes or Eliminated[freight,HDVs]","Percent of Travel Demand Shifted to Other Modes or Eliminated[freight,HDVs]",[0,0.063],"Transportation"),</v>
      </c>
    </row>
    <row r="96" spans="1:6" x14ac:dyDescent="0.35">
      <c r="A96" t="s">
        <v>249</v>
      </c>
      <c r="B96">
        <v>0.1</v>
      </c>
      <c r="C96" s="2" t="str">
        <f>INDEX('Policy groups'!$B:$B,MATCH('Script Setup'!$A96,'Policy groups'!$A:$A,0))</f>
        <v>Reduction in Industry Product Demand</v>
      </c>
      <c r="D96" s="2" t="str">
        <f>INDEX('Policy groups'!$C:$C,MATCH('Script Setup'!$A96,'Policy groups'!$A:$A,0))</f>
        <v>Industry</v>
      </c>
      <c r="E96" s="3" t="str">
        <f t="shared" si="2"/>
        <v>(True, "Percent Reduction in Nonenergy Nonagriculture Industry Product Demand[cement and other nonmetallic minerals 239]","Percent Reduction in Nonenergy Nonagriculture Industry Product Demand[cement and other nonmetallic minerals 239]",[0,0.1],"Reduction in Industry Product Demand"),</v>
      </c>
      <c r="F96" s="3" t="str">
        <f t="shared" si="3"/>
        <v>(True, "Percent Reduction in Nonenergy Nonagriculture Industry Product Demand[cement and other nonmetallic minerals 239]","Percent Reduction in Nonenergy Nonagriculture Industry Product Demand[cement and other nonmetallic minerals 239]",[0,0.1],"Industry"),</v>
      </c>
    </row>
    <row r="97" spans="1:6" x14ac:dyDescent="0.35">
      <c r="A97" t="s">
        <v>250</v>
      </c>
      <c r="B97">
        <v>0.15</v>
      </c>
      <c r="C97" s="2" t="str">
        <f>INDEX('Policy groups'!$B:$B,MATCH('Script Setup'!$A97,'Policy groups'!$A:$A,0))</f>
        <v>Reduction in Industry Product Demand</v>
      </c>
      <c r="D97" s="2" t="str">
        <f>INDEX('Policy groups'!$C:$C,MATCH('Script Setup'!$A97,'Policy groups'!$A:$A,0))</f>
        <v>Industry</v>
      </c>
      <c r="E97" s="3" t="str">
        <f t="shared" si="2"/>
        <v>(True, "Percent Reduction in Nonenergy Nonagriculture Industry Product Demand[iron and steel 241]","Percent Reduction in Nonenergy Nonagriculture Industry Product Demand[iron and steel 241]",[0,0.15],"Reduction in Industry Product Demand"),</v>
      </c>
      <c r="F97" s="3" t="str">
        <f t="shared" si="3"/>
        <v>(True, "Percent Reduction in Nonenergy Nonagriculture Industry Product Demand[iron and steel 241]","Percent Reduction in Nonenergy Nonagriculture Industry Product Demand[iron and steel 241]",[0,0.15],"Industry"),</v>
      </c>
    </row>
    <row r="98" spans="1:6" x14ac:dyDescent="0.35">
      <c r="A98" t="s">
        <v>85</v>
      </c>
      <c r="B98">
        <v>0.6</v>
      </c>
      <c r="C98" s="2" t="str">
        <f>INDEX('Policy groups'!$B:$B,MATCH('Script Setup'!$A98,'Policy groups'!$A:$A,0))</f>
        <v>Fuel Economy Standards</v>
      </c>
      <c r="D98" s="2" t="str">
        <f>INDEX('Policy groups'!$C:$C,MATCH('Script Setup'!$A98,'Policy groups'!$A:$A,0))</f>
        <v>Transportation</v>
      </c>
      <c r="E98" s="3" t="str">
        <f t="shared" si="2"/>
        <v>(True, "Percentage Additional Improvement of Fuel Economy Std[passenger,LDVs]","Percentage Additional Improvement of Fuel Economy Std[passenger,LDVs]",[0,0.6],"Fuel Economy Standards"),</v>
      </c>
      <c r="F98" s="3" t="str">
        <f t="shared" si="3"/>
        <v>(True, "Percentage Additional Improvement of Fuel Economy Std[passenger,LDVs]","Percentage Additional Improvement of Fuel Economy Std[passenger,LDVs]",[0,0.6],"Transportation"),</v>
      </c>
    </row>
    <row r="99" spans="1:6" x14ac:dyDescent="0.35">
      <c r="A99" t="s">
        <v>86</v>
      </c>
      <c r="B99">
        <v>0.5</v>
      </c>
      <c r="C99" s="2" t="str">
        <f>INDEX('Policy groups'!$B:$B,MATCH('Script Setup'!$A99,'Policy groups'!$A:$A,0))</f>
        <v>Fuel Economy Standards</v>
      </c>
      <c r="D99" s="2" t="str">
        <f>INDEX('Policy groups'!$C:$C,MATCH('Script Setup'!$A99,'Policy groups'!$A:$A,0))</f>
        <v>Transportation</v>
      </c>
      <c r="E99" s="3" t="str">
        <f t="shared" si="2"/>
        <v>(True, "Percentage Additional Improvement of Fuel Economy Std[passenger,HDVs]","Percentage Additional Improvement of Fuel Economy Std[passenger,HDVs]",[0,0.5],"Fuel Economy Standards"),</v>
      </c>
      <c r="F99" s="3" t="str">
        <f t="shared" si="3"/>
        <v>(True, "Percentage Additional Improvement of Fuel Economy Std[passenger,HDVs]","Percentage Additional Improvement of Fuel Economy Std[passenger,HDVs]",[0,0.5],"Transportation"),</v>
      </c>
    </row>
    <row r="100" spans="1:6" x14ac:dyDescent="0.35">
      <c r="A100" t="s">
        <v>87</v>
      </c>
      <c r="B100">
        <v>0.6</v>
      </c>
      <c r="C100" s="2" t="str">
        <f>INDEX('Policy groups'!$B:$B,MATCH('Script Setup'!$A100,'Policy groups'!$A:$A,0))</f>
        <v>Fuel Economy Standards</v>
      </c>
      <c r="D100" s="2" t="str">
        <f>INDEX('Policy groups'!$C:$C,MATCH('Script Setup'!$A100,'Policy groups'!$A:$A,0))</f>
        <v>Transportation</v>
      </c>
      <c r="E100" s="3" t="str">
        <f t="shared" si="2"/>
        <v>(True, "Percentage Additional Improvement of Fuel Economy Std[passenger,aircraft]","Percentage Additional Improvement of Fuel Economy Std[passenger,aircraft]",[0,0.6],"Fuel Economy Standards"),</v>
      </c>
      <c r="F100" s="3" t="str">
        <f t="shared" si="3"/>
        <v>(True, "Percentage Additional Improvement of Fuel Economy Std[passenger,aircraft]","Percentage Additional Improvement of Fuel Economy Std[passenger,aircraft]",[0,0.6],"Transportation"),</v>
      </c>
    </row>
    <row r="101" spans="1:6" x14ac:dyDescent="0.35">
      <c r="A101" t="s">
        <v>88</v>
      </c>
      <c r="B101">
        <v>0.25</v>
      </c>
      <c r="C101" s="2" t="str">
        <f>INDEX('Policy groups'!$B:$B,MATCH('Script Setup'!$A101,'Policy groups'!$A:$A,0))</f>
        <v>Fuel Economy Standards</v>
      </c>
      <c r="D101" s="2" t="str">
        <f>INDEX('Policy groups'!$C:$C,MATCH('Script Setup'!$A101,'Policy groups'!$A:$A,0))</f>
        <v>Transportation</v>
      </c>
      <c r="E101" s="3" t="str">
        <f t="shared" si="2"/>
        <v>(True, "Percentage Additional Improvement of Fuel Economy Std[passenger,rail]","Percentage Additional Improvement of Fuel Economy Std[passenger,rail]",[0,0.25],"Fuel Economy Standards"),</v>
      </c>
      <c r="F101" s="3" t="str">
        <f t="shared" si="3"/>
        <v>(True, "Percentage Additional Improvement of Fuel Economy Std[passenger,rail]","Percentage Additional Improvement of Fuel Economy Std[passenger,rail]",[0,0.25],"Transportation"),</v>
      </c>
    </row>
    <row r="102" spans="1:6" x14ac:dyDescent="0.35">
      <c r="A102" t="s">
        <v>89</v>
      </c>
      <c r="B102">
        <v>0.5</v>
      </c>
      <c r="C102" s="2" t="str">
        <f>INDEX('Policy groups'!$B:$B,MATCH('Script Setup'!$A102,'Policy groups'!$A:$A,0))</f>
        <v>Fuel Economy Standards</v>
      </c>
      <c r="D102" s="2" t="str">
        <f>INDEX('Policy groups'!$C:$C,MATCH('Script Setup'!$A102,'Policy groups'!$A:$A,0))</f>
        <v>Transportation</v>
      </c>
      <c r="E102" s="3" t="str">
        <f t="shared" si="2"/>
        <v>(True, "Percentage Additional Improvement of Fuel Economy Std[freight,LDVs]","Percentage Additional Improvement of Fuel Economy Std[freight,LDVs]",[0,0.5],"Fuel Economy Standards"),</v>
      </c>
      <c r="F102" s="3" t="str">
        <f t="shared" si="3"/>
        <v>(True, "Percentage Additional Improvement of Fuel Economy Std[freight,LDVs]","Percentage Additional Improvement of Fuel Economy Std[freight,LDVs]",[0,0.5],"Transportation"),</v>
      </c>
    </row>
    <row r="103" spans="1:6" x14ac:dyDescent="0.35">
      <c r="A103" t="s">
        <v>90</v>
      </c>
      <c r="B103">
        <v>0.5</v>
      </c>
      <c r="C103" s="2" t="str">
        <f>INDEX('Policy groups'!$B:$B,MATCH('Script Setup'!$A103,'Policy groups'!$A:$A,0))</f>
        <v>Fuel Economy Standards</v>
      </c>
      <c r="D103" s="2" t="str">
        <f>INDEX('Policy groups'!$C:$C,MATCH('Script Setup'!$A103,'Policy groups'!$A:$A,0))</f>
        <v>Transportation</v>
      </c>
      <c r="E103" s="3" t="str">
        <f t="shared" si="2"/>
        <v>(True, "Percentage Additional Improvement of Fuel Economy Std[freight,HDVs]","Percentage Additional Improvement of Fuel Economy Std[freight,HDVs]",[0,0.5],"Fuel Economy Standards"),</v>
      </c>
      <c r="F103" s="3" t="str">
        <f t="shared" si="3"/>
        <v>(True, "Percentage Additional Improvement of Fuel Economy Std[freight,HDVs]","Percentage Additional Improvement of Fuel Economy Std[freight,HDVs]",[0,0.5],"Transportation"),</v>
      </c>
    </row>
    <row r="104" spans="1:6" x14ac:dyDescent="0.35">
      <c r="A104" t="s">
        <v>91</v>
      </c>
      <c r="B104">
        <v>0.6</v>
      </c>
      <c r="C104" s="2" t="str">
        <f>INDEX('Policy groups'!$B:$B,MATCH('Script Setup'!$A104,'Policy groups'!$A:$A,0))</f>
        <v>Fuel Economy Standards</v>
      </c>
      <c r="D104" s="2" t="str">
        <f>INDEX('Policy groups'!$C:$C,MATCH('Script Setup'!$A104,'Policy groups'!$A:$A,0))</f>
        <v>Transportation</v>
      </c>
      <c r="E104" s="3" t="str">
        <f t="shared" si="2"/>
        <v>(True, "Percentage Additional Improvement of Fuel Economy Std[freight,aircraft]","Percentage Additional Improvement of Fuel Economy Std[freight,aircraft]",[0,0.6],"Fuel Economy Standards"),</v>
      </c>
      <c r="F104" s="3" t="str">
        <f t="shared" si="3"/>
        <v>(True, "Percentage Additional Improvement of Fuel Economy Std[freight,aircraft]","Percentage Additional Improvement of Fuel Economy Std[freight,aircraft]",[0,0.6],"Transportation"),</v>
      </c>
    </row>
    <row r="105" spans="1:6" x14ac:dyDescent="0.35">
      <c r="A105" t="s">
        <v>92</v>
      </c>
      <c r="B105">
        <v>0.25</v>
      </c>
      <c r="C105" s="2" t="str">
        <f>INDEX('Policy groups'!$B:$B,MATCH('Script Setup'!$A105,'Policy groups'!$A:$A,0))</f>
        <v>Fuel Economy Standards</v>
      </c>
      <c r="D105" s="2" t="str">
        <f>INDEX('Policy groups'!$C:$C,MATCH('Script Setup'!$A105,'Policy groups'!$A:$A,0))</f>
        <v>Transportation</v>
      </c>
      <c r="E105" s="3" t="str">
        <f t="shared" si="2"/>
        <v>(True, "Percentage Additional Improvement of Fuel Economy Std[freight,rail]","Percentage Additional Improvement of Fuel Economy Std[freight,rail]",[0,0.25],"Fuel Economy Standards"),</v>
      </c>
      <c r="F105" s="3" t="str">
        <f t="shared" si="3"/>
        <v>(True, "Percentage Additional Improvement of Fuel Economy Std[freight,rail]","Percentage Additional Improvement of Fuel Economy Std[freight,rail]",[0,0.25],"Transportation"),</v>
      </c>
    </row>
    <row r="106" spans="1:6" x14ac:dyDescent="0.35">
      <c r="A106" t="s">
        <v>93</v>
      </c>
      <c r="B106">
        <v>0.8</v>
      </c>
      <c r="C106" s="2" t="str">
        <f>INDEX('Policy groups'!$B:$B,MATCH('Script Setup'!$A106,'Policy groups'!$A:$A,0))</f>
        <v>Fuel Economy Standards</v>
      </c>
      <c r="D106" s="2" t="str">
        <f>INDEX('Policy groups'!$C:$C,MATCH('Script Setup'!$A106,'Policy groups'!$A:$A,0))</f>
        <v>Transportation</v>
      </c>
      <c r="E106" s="3" t="str">
        <f t="shared" si="2"/>
        <v>(True, "Percentage Additional Improvement of Fuel Economy Std[freight,ships]","Percentage Additional Improvement of Fuel Economy Std[freight,ships]",[0,0.8],"Fuel Economy Standards"),</v>
      </c>
      <c r="F106" s="3" t="str">
        <f t="shared" si="3"/>
        <v>(True, "Percentage Additional Improvement of Fuel Economy Std[freight,ships]","Percentage Additional Improvement of Fuel Economy Std[freight,ships]",[0,0.8],"Transportation"),</v>
      </c>
    </row>
    <row r="107" spans="1:6" x14ac:dyDescent="0.35">
      <c r="A107" t="s">
        <v>251</v>
      </c>
      <c r="B107">
        <v>0.14000000000000001</v>
      </c>
      <c r="C107" s="2" t="str">
        <f>INDEX('Policy groups'!$B:$B,MATCH('Script Setup'!$A107,'Policy groups'!$A:$A,0))</f>
        <v>Industrial Energy Efficiency Standards</v>
      </c>
      <c r="D107" s="2" t="str">
        <f>INDEX('Policy groups'!$C:$C,MATCH('Script Setup'!$A107,'Policy groups'!$A:$A,0))</f>
        <v>Industry</v>
      </c>
      <c r="E107" s="3" t="str">
        <f t="shared" si="2"/>
        <v>(True, "Percentage Improvement in Eqpt Efficiency Standards above BAU[agriculture and forestry 01T03,electricity if]","Percentage Improvement in Eqpt Efficiency Standards above BAU[agriculture and forestry 01T03,electricity if]",[0,0.14],"Industrial Energy Efficiency Standards"),</v>
      </c>
      <c r="F107" s="3" t="str">
        <f t="shared" si="3"/>
        <v>(True, "Percentage Improvement in Eqpt Efficiency Standards above BAU[agriculture and forestry 01T03,electricity if]","Percentage Improvement in Eqpt Efficiency Standards above BAU[agriculture and forestry 01T03,electricity if]",[0,0.14],"Industry"),</v>
      </c>
    </row>
    <row r="108" spans="1:6" x14ac:dyDescent="0.35">
      <c r="A108" t="s">
        <v>252</v>
      </c>
      <c r="B108">
        <v>0.14000000000000001</v>
      </c>
      <c r="C108" s="2" t="str">
        <f>INDEX('Policy groups'!$B:$B,MATCH('Script Setup'!$A108,'Policy groups'!$A:$A,0))</f>
        <v>Industrial Energy Efficiency Standards</v>
      </c>
      <c r="D108" s="2" t="str">
        <f>INDEX('Policy groups'!$C:$C,MATCH('Script Setup'!$A108,'Policy groups'!$A:$A,0))</f>
        <v>Industry</v>
      </c>
      <c r="E108" s="3" t="str">
        <f t="shared" si="2"/>
        <v>(True, "Percentage Improvement in Eqpt Efficiency Standards above BAU[agriculture and forestry 01T03,natural gas if]","Percentage Improvement in Eqpt Efficiency Standards above BAU[agriculture and forestry 01T03,natural gas if]",[0,0.14],"Industrial Energy Efficiency Standards"),</v>
      </c>
      <c r="F108" s="3" t="str">
        <f t="shared" si="3"/>
        <v>(True, "Percentage Improvement in Eqpt Efficiency Standards above BAU[agriculture and forestry 01T03,natural gas if]","Percentage Improvement in Eqpt Efficiency Standards above BAU[agriculture and forestry 01T03,natural gas if]",[0,0.14],"Industry"),</v>
      </c>
    </row>
    <row r="109" spans="1:6" x14ac:dyDescent="0.35">
      <c r="A109" t="s">
        <v>253</v>
      </c>
      <c r="B109">
        <v>0.14000000000000001</v>
      </c>
      <c r="C109" s="2" t="str">
        <f>INDEX('Policy groups'!$B:$B,MATCH('Script Setup'!$A109,'Policy groups'!$A:$A,0))</f>
        <v>Industrial Energy Efficiency Standards</v>
      </c>
      <c r="D109" s="2" t="str">
        <f>INDEX('Policy groups'!$C:$C,MATCH('Script Setup'!$A109,'Policy groups'!$A:$A,0))</f>
        <v>Industry</v>
      </c>
      <c r="E109" s="3" t="str">
        <f t="shared" si="2"/>
        <v>(True, "Percentage Improvement in Eqpt Efficiency Standards above BAU[agriculture and forestry 01T03,petroleum diesel if]","Percentage Improvement in Eqpt Efficiency Standards above BAU[agriculture and forestry 01T03,petroleum diesel if]",[0,0.14],"Industrial Energy Efficiency Standards"),</v>
      </c>
      <c r="F109" s="3" t="str">
        <f t="shared" si="3"/>
        <v>(True, "Percentage Improvement in Eqpt Efficiency Standards above BAU[agriculture and forestry 01T03,petroleum diesel if]","Percentage Improvement in Eqpt Efficiency Standards above BAU[agriculture and forestry 01T03,petroleum diesel if]",[0,0.14],"Industry"),</v>
      </c>
    </row>
    <row r="110" spans="1:6" x14ac:dyDescent="0.35">
      <c r="A110" t="s">
        <v>254</v>
      </c>
      <c r="B110">
        <v>0.14000000000000001</v>
      </c>
      <c r="C110" s="2" t="str">
        <f>INDEX('Policy groups'!$B:$B,MATCH('Script Setup'!$A110,'Policy groups'!$A:$A,0))</f>
        <v>Industrial Energy Efficiency Standards</v>
      </c>
      <c r="D110" s="2" t="str">
        <f>INDEX('Policy groups'!$C:$C,MATCH('Script Setup'!$A110,'Policy groups'!$A:$A,0))</f>
        <v>Industry</v>
      </c>
      <c r="E110" s="3" t="str">
        <f t="shared" si="2"/>
        <v>(True, "Percentage Improvement in Eqpt Efficiency Standards above BAU[agriculture and forestry 01T03,heavy or residual fuel oil if]","Percentage Improvement in Eqpt Efficiency Standards above BAU[agriculture and forestry 01T03,heavy or residual fuel oil if]",[0,0.14],"Industrial Energy Efficiency Standards"),</v>
      </c>
      <c r="F110" s="3" t="str">
        <f t="shared" si="3"/>
        <v>(True, "Percentage Improvement in Eqpt Efficiency Standards above BAU[agriculture and forestry 01T03,heavy or residual fuel oil if]","Percentage Improvement in Eqpt Efficiency Standards above BAU[agriculture and forestry 01T03,heavy or residual fuel oil if]",[0,0.14],"Industry"),</v>
      </c>
    </row>
    <row r="111" spans="1:6" x14ac:dyDescent="0.35">
      <c r="A111" t="s">
        <v>255</v>
      </c>
      <c r="B111">
        <v>0.14000000000000001</v>
      </c>
      <c r="C111" s="2" t="str">
        <f>INDEX('Policy groups'!$B:$B,MATCH('Script Setup'!$A111,'Policy groups'!$A:$A,0))</f>
        <v>Industrial Energy Efficiency Standards</v>
      </c>
      <c r="D111" s="2" t="str">
        <f>INDEX('Policy groups'!$C:$C,MATCH('Script Setup'!$A111,'Policy groups'!$A:$A,0))</f>
        <v>Industry</v>
      </c>
      <c r="E111" s="3" t="str">
        <f t="shared" si="2"/>
        <v>(True, "Percentage Improvement in Eqpt Efficiency Standards above BAU[agriculture and forestry 01T03,LPG propane or butane if]","Percentage Improvement in Eqpt Efficiency Standards above BAU[agriculture and forestry 01T03,LPG propane or butane if]",[0,0.14],"Industrial Energy Efficiency Standards"),</v>
      </c>
      <c r="F111" s="3" t="str">
        <f t="shared" si="3"/>
        <v>(True, "Percentage Improvement in Eqpt Efficiency Standards above BAU[agriculture and forestry 01T03,LPG propane or butane if]","Percentage Improvement in Eqpt Efficiency Standards above BAU[agriculture and forestry 01T03,LPG propane or butane if]",[0,0.14],"Industry"),</v>
      </c>
    </row>
    <row r="112" spans="1:6" x14ac:dyDescent="0.35">
      <c r="A112" t="s">
        <v>256</v>
      </c>
      <c r="B112">
        <v>0.14000000000000001</v>
      </c>
      <c r="C112" s="2" t="str">
        <f>INDEX('Policy groups'!$B:$B,MATCH('Script Setup'!$A112,'Policy groups'!$A:$A,0))</f>
        <v>Industrial Energy Efficiency Standards</v>
      </c>
      <c r="D112" s="2" t="str">
        <f>INDEX('Policy groups'!$C:$C,MATCH('Script Setup'!$A112,'Policy groups'!$A:$A,0))</f>
        <v>Industry</v>
      </c>
      <c r="E112" s="3" t="str">
        <f t="shared" si="2"/>
        <v>(True, "Percentage Improvement in Eqpt Efficiency Standards above BAU[coal mining 05,electricity if]","Percentage Improvement in Eqpt Efficiency Standards above BAU[coal mining 05,electricity if]",[0,0.14],"Industrial Energy Efficiency Standards"),</v>
      </c>
      <c r="F112" s="3" t="str">
        <f t="shared" si="3"/>
        <v>(True, "Percentage Improvement in Eqpt Efficiency Standards above BAU[coal mining 05,electricity if]","Percentage Improvement in Eqpt Efficiency Standards above BAU[coal mining 05,electricity if]",[0,0.14],"Industry"),</v>
      </c>
    </row>
    <row r="113" spans="1:6" x14ac:dyDescent="0.35">
      <c r="A113" t="s">
        <v>257</v>
      </c>
      <c r="B113">
        <v>0.14000000000000001</v>
      </c>
      <c r="C113" s="2" t="str">
        <f>INDEX('Policy groups'!$B:$B,MATCH('Script Setup'!$A113,'Policy groups'!$A:$A,0))</f>
        <v>Industrial Energy Efficiency Standards</v>
      </c>
      <c r="D113" s="2" t="str">
        <f>INDEX('Policy groups'!$C:$C,MATCH('Script Setup'!$A113,'Policy groups'!$A:$A,0))</f>
        <v>Industry</v>
      </c>
      <c r="E113" s="3" t="str">
        <f t="shared" si="2"/>
        <v>(True, "Percentage Improvement in Eqpt Efficiency Standards above BAU[coal mining 05,hard coal if]","Percentage Improvement in Eqpt Efficiency Standards above BAU[coal mining 05,hard coal if]",[0,0.14],"Industrial Energy Efficiency Standards"),</v>
      </c>
      <c r="F113" s="3" t="str">
        <f t="shared" si="3"/>
        <v>(True, "Percentage Improvement in Eqpt Efficiency Standards above BAU[coal mining 05,hard coal if]","Percentage Improvement in Eqpt Efficiency Standards above BAU[coal mining 05,hard coal if]",[0,0.14],"Industry"),</v>
      </c>
    </row>
    <row r="114" spans="1:6" x14ac:dyDescent="0.35">
      <c r="A114" t="s">
        <v>258</v>
      </c>
      <c r="B114">
        <v>0.14000000000000001</v>
      </c>
      <c r="C114" s="2" t="str">
        <f>INDEX('Policy groups'!$B:$B,MATCH('Script Setup'!$A114,'Policy groups'!$A:$A,0))</f>
        <v>Industrial Energy Efficiency Standards</v>
      </c>
      <c r="D114" s="2" t="str">
        <f>INDEX('Policy groups'!$C:$C,MATCH('Script Setup'!$A114,'Policy groups'!$A:$A,0))</f>
        <v>Industry</v>
      </c>
      <c r="E114" s="3" t="str">
        <f t="shared" si="2"/>
        <v>(True, "Percentage Improvement in Eqpt Efficiency Standards above BAU[coal mining 05,natural gas if]","Percentage Improvement in Eqpt Efficiency Standards above BAU[coal mining 05,natural gas if]",[0,0.14],"Industrial Energy Efficiency Standards"),</v>
      </c>
      <c r="F114" s="3" t="str">
        <f t="shared" si="3"/>
        <v>(True, "Percentage Improvement in Eqpt Efficiency Standards above BAU[coal mining 05,natural gas if]","Percentage Improvement in Eqpt Efficiency Standards above BAU[coal mining 05,natural gas if]",[0,0.14],"Industry"),</v>
      </c>
    </row>
    <row r="115" spans="1:6" x14ac:dyDescent="0.35">
      <c r="A115" t="s">
        <v>259</v>
      </c>
      <c r="B115">
        <v>0.14000000000000001</v>
      </c>
      <c r="C115" s="2" t="str">
        <f>INDEX('Policy groups'!$B:$B,MATCH('Script Setup'!$A115,'Policy groups'!$A:$A,0))</f>
        <v>Industrial Energy Efficiency Standards</v>
      </c>
      <c r="D115" s="2" t="str">
        <f>INDEX('Policy groups'!$C:$C,MATCH('Script Setup'!$A115,'Policy groups'!$A:$A,0))</f>
        <v>Industry</v>
      </c>
      <c r="E115" s="3" t="str">
        <f t="shared" si="2"/>
        <v>(True, "Percentage Improvement in Eqpt Efficiency Standards above BAU[coal mining 05,petroleum diesel if]","Percentage Improvement in Eqpt Efficiency Standards above BAU[coal mining 05,petroleum diesel if]",[0,0.14],"Industrial Energy Efficiency Standards"),</v>
      </c>
      <c r="F115" s="3" t="str">
        <f t="shared" si="3"/>
        <v>(True, "Percentage Improvement in Eqpt Efficiency Standards above BAU[coal mining 05,petroleum diesel if]","Percentage Improvement in Eqpt Efficiency Standards above BAU[coal mining 05,petroleum diesel if]",[0,0.14],"Industry"),</v>
      </c>
    </row>
    <row r="116" spans="1:6" x14ac:dyDescent="0.35">
      <c r="A116" t="s">
        <v>260</v>
      </c>
      <c r="B116">
        <v>0.14000000000000001</v>
      </c>
      <c r="C116" s="2" t="str">
        <f>INDEX('Policy groups'!$B:$B,MATCH('Script Setup'!$A116,'Policy groups'!$A:$A,0))</f>
        <v>Industrial Energy Efficiency Standards</v>
      </c>
      <c r="D116" s="2" t="str">
        <f>INDEX('Policy groups'!$C:$C,MATCH('Script Setup'!$A116,'Policy groups'!$A:$A,0))</f>
        <v>Industry</v>
      </c>
      <c r="E116" s="3" t="str">
        <f t="shared" si="2"/>
        <v>(True, "Percentage Improvement in Eqpt Efficiency Standards above BAU[coal mining 05,heavy or residual fuel oil if]","Percentage Improvement in Eqpt Efficiency Standards above BAU[coal mining 05,heavy or residual fuel oil if]",[0,0.14],"Industrial Energy Efficiency Standards"),</v>
      </c>
      <c r="F116" s="3" t="str">
        <f t="shared" si="3"/>
        <v>(True, "Percentage Improvement in Eqpt Efficiency Standards above BAU[coal mining 05,heavy or residual fuel oil if]","Percentage Improvement in Eqpt Efficiency Standards above BAU[coal mining 05,heavy or residual fuel oil if]",[0,0.14],"Industry"),</v>
      </c>
    </row>
    <row r="117" spans="1:6" x14ac:dyDescent="0.35">
      <c r="A117" t="s">
        <v>261</v>
      </c>
      <c r="B117">
        <v>0.14000000000000001</v>
      </c>
      <c r="C117" s="2" t="str">
        <f>INDEX('Policy groups'!$B:$B,MATCH('Script Setup'!$A117,'Policy groups'!$A:$A,0))</f>
        <v>Industrial Energy Efficiency Standards</v>
      </c>
      <c r="D117" s="2" t="str">
        <f>INDEX('Policy groups'!$C:$C,MATCH('Script Setup'!$A117,'Policy groups'!$A:$A,0))</f>
        <v>Industry</v>
      </c>
      <c r="E117" s="3" t="str">
        <f t="shared" si="2"/>
        <v>(True, "Percentage Improvement in Eqpt Efficiency Standards above BAU[oil and gas extraction 06,electricity if]","Percentage Improvement in Eqpt Efficiency Standards above BAU[oil and gas extraction 06,electricity if]",[0,0.14],"Industrial Energy Efficiency Standards"),</v>
      </c>
      <c r="F117" s="3" t="str">
        <f t="shared" si="3"/>
        <v>(True, "Percentage Improvement in Eqpt Efficiency Standards above BAU[oil and gas extraction 06,electricity if]","Percentage Improvement in Eqpt Efficiency Standards above BAU[oil and gas extraction 06,electricity if]",[0,0.14],"Industry"),</v>
      </c>
    </row>
    <row r="118" spans="1:6" x14ac:dyDescent="0.35">
      <c r="A118" t="s">
        <v>262</v>
      </c>
      <c r="B118">
        <v>0.14000000000000001</v>
      </c>
      <c r="C118" s="2" t="str">
        <f>INDEX('Policy groups'!$B:$B,MATCH('Script Setup'!$A118,'Policy groups'!$A:$A,0))</f>
        <v>Industrial Energy Efficiency Standards</v>
      </c>
      <c r="D118" s="2" t="str">
        <f>INDEX('Policy groups'!$C:$C,MATCH('Script Setup'!$A118,'Policy groups'!$A:$A,0))</f>
        <v>Industry</v>
      </c>
      <c r="E118" s="3" t="str">
        <f t="shared" si="2"/>
        <v>(True, "Percentage Improvement in Eqpt Efficiency Standards above BAU[oil and gas extraction 06,natural gas if]","Percentage Improvement in Eqpt Efficiency Standards above BAU[oil and gas extraction 06,natural gas if]",[0,0.14],"Industrial Energy Efficiency Standards"),</v>
      </c>
      <c r="F118" s="3" t="str">
        <f t="shared" si="3"/>
        <v>(True, "Percentage Improvement in Eqpt Efficiency Standards above BAU[oil and gas extraction 06,natural gas if]","Percentage Improvement in Eqpt Efficiency Standards above BAU[oil and gas extraction 06,natural gas if]",[0,0.14],"Industry"),</v>
      </c>
    </row>
    <row r="119" spans="1:6" x14ac:dyDescent="0.35">
      <c r="A119" t="s">
        <v>263</v>
      </c>
      <c r="B119">
        <v>0.14000000000000001</v>
      </c>
      <c r="C119" s="2" t="str">
        <f>INDEX('Policy groups'!$B:$B,MATCH('Script Setup'!$A119,'Policy groups'!$A:$A,0))</f>
        <v>Industrial Energy Efficiency Standards</v>
      </c>
      <c r="D119" s="2" t="str">
        <f>INDEX('Policy groups'!$C:$C,MATCH('Script Setup'!$A119,'Policy groups'!$A:$A,0))</f>
        <v>Industry</v>
      </c>
      <c r="E119" s="3" t="str">
        <f t="shared" si="2"/>
        <v>(True, "Percentage Improvement in Eqpt Efficiency Standards above BAU[oil and gas extraction 06,petroleum diesel if]","Percentage Improvement in Eqpt Efficiency Standards above BAU[oil and gas extraction 06,petroleum diesel if]",[0,0.14],"Industrial Energy Efficiency Standards"),</v>
      </c>
      <c r="F119" s="3" t="str">
        <f t="shared" si="3"/>
        <v>(True, "Percentage Improvement in Eqpt Efficiency Standards above BAU[oil and gas extraction 06,petroleum diesel if]","Percentage Improvement in Eqpt Efficiency Standards above BAU[oil and gas extraction 06,petroleum diesel if]",[0,0.14],"Industry"),</v>
      </c>
    </row>
    <row r="120" spans="1:6" x14ac:dyDescent="0.35">
      <c r="A120" t="s">
        <v>264</v>
      </c>
      <c r="B120">
        <v>0.14000000000000001</v>
      </c>
      <c r="C120" s="2" t="str">
        <f>INDEX('Policy groups'!$B:$B,MATCH('Script Setup'!$A120,'Policy groups'!$A:$A,0))</f>
        <v>Industrial Energy Efficiency Standards</v>
      </c>
      <c r="D120" s="2" t="str">
        <f>INDEX('Policy groups'!$C:$C,MATCH('Script Setup'!$A120,'Policy groups'!$A:$A,0))</f>
        <v>Industry</v>
      </c>
      <c r="E120" s="3" t="str">
        <f t="shared" si="2"/>
        <v>(True, "Percentage Improvement in Eqpt Efficiency Standards above BAU[oil and gas extraction 06,heavy or residual fuel oil if]","Percentage Improvement in Eqpt Efficiency Standards above BAU[oil and gas extraction 06,heavy or residual fuel oil if]",[0,0.14],"Industrial Energy Efficiency Standards"),</v>
      </c>
      <c r="F120" s="3" t="str">
        <f t="shared" si="3"/>
        <v>(True, "Percentage Improvement in Eqpt Efficiency Standards above BAU[oil and gas extraction 06,heavy or residual fuel oil if]","Percentage Improvement in Eqpt Efficiency Standards above BAU[oil and gas extraction 06,heavy or residual fuel oil if]",[0,0.14],"Industry"),</v>
      </c>
    </row>
    <row r="121" spans="1:6" x14ac:dyDescent="0.35">
      <c r="A121" t="s">
        <v>265</v>
      </c>
      <c r="B121">
        <v>0.14000000000000001</v>
      </c>
      <c r="C121" s="2" t="str">
        <f>INDEX('Policy groups'!$B:$B,MATCH('Script Setup'!$A121,'Policy groups'!$A:$A,0))</f>
        <v>Industrial Energy Efficiency Standards</v>
      </c>
      <c r="D121" s="2" t="str">
        <f>INDEX('Policy groups'!$C:$C,MATCH('Script Setup'!$A121,'Policy groups'!$A:$A,0))</f>
        <v>Industry</v>
      </c>
      <c r="E121" s="3" t="str">
        <f t="shared" si="2"/>
        <v>(True, "Percentage Improvement in Eqpt Efficiency Standards above BAU[other mining and quarrying 07T08,electricity if]","Percentage Improvement in Eqpt Efficiency Standards above BAU[other mining and quarrying 07T08,electricity if]",[0,0.14],"Industrial Energy Efficiency Standards"),</v>
      </c>
      <c r="F121" s="3" t="str">
        <f t="shared" si="3"/>
        <v>(True, "Percentage Improvement in Eqpt Efficiency Standards above BAU[other mining and quarrying 07T08,electricity if]","Percentage Improvement in Eqpt Efficiency Standards above BAU[other mining and quarrying 07T08,electricity if]",[0,0.14],"Industry"),</v>
      </c>
    </row>
    <row r="122" spans="1:6" x14ac:dyDescent="0.35">
      <c r="A122" t="s">
        <v>266</v>
      </c>
      <c r="B122">
        <v>0.14000000000000001</v>
      </c>
      <c r="C122" s="2" t="str">
        <f>INDEX('Policy groups'!$B:$B,MATCH('Script Setup'!$A122,'Policy groups'!$A:$A,0))</f>
        <v>Industrial Energy Efficiency Standards</v>
      </c>
      <c r="D122" s="2" t="str">
        <f>INDEX('Policy groups'!$C:$C,MATCH('Script Setup'!$A122,'Policy groups'!$A:$A,0))</f>
        <v>Industry</v>
      </c>
      <c r="E122" s="3" t="str">
        <f t="shared" si="2"/>
        <v>(True, "Percentage Improvement in Eqpt Efficiency Standards above BAU[other mining and quarrying 07T08,natural gas if]","Percentage Improvement in Eqpt Efficiency Standards above BAU[other mining and quarrying 07T08,natural gas if]",[0,0.14],"Industrial Energy Efficiency Standards"),</v>
      </c>
      <c r="F122" s="3" t="str">
        <f t="shared" si="3"/>
        <v>(True, "Percentage Improvement in Eqpt Efficiency Standards above BAU[other mining and quarrying 07T08,natural gas if]","Percentage Improvement in Eqpt Efficiency Standards above BAU[other mining and quarrying 07T08,natural gas if]",[0,0.14],"Industry"),</v>
      </c>
    </row>
    <row r="123" spans="1:6" x14ac:dyDescent="0.35">
      <c r="A123" t="s">
        <v>267</v>
      </c>
      <c r="B123">
        <v>0.14000000000000001</v>
      </c>
      <c r="C123" s="2" t="str">
        <f>INDEX('Policy groups'!$B:$B,MATCH('Script Setup'!$A123,'Policy groups'!$A:$A,0))</f>
        <v>Industrial Energy Efficiency Standards</v>
      </c>
      <c r="D123" s="2" t="str">
        <f>INDEX('Policy groups'!$C:$C,MATCH('Script Setup'!$A123,'Policy groups'!$A:$A,0))</f>
        <v>Industry</v>
      </c>
      <c r="E123" s="3" t="str">
        <f t="shared" si="2"/>
        <v>(True, "Percentage Improvement in Eqpt Efficiency Standards above BAU[other mining and quarrying 07T08,petroleum diesel if]","Percentage Improvement in Eqpt Efficiency Standards above BAU[other mining and quarrying 07T08,petroleum diesel if]",[0,0.14],"Industrial Energy Efficiency Standards"),</v>
      </c>
      <c r="F123" s="3" t="str">
        <f t="shared" si="3"/>
        <v>(True, "Percentage Improvement in Eqpt Efficiency Standards above BAU[other mining and quarrying 07T08,petroleum diesel if]","Percentage Improvement in Eqpt Efficiency Standards above BAU[other mining and quarrying 07T08,petroleum diesel if]",[0,0.14],"Industry"),</v>
      </c>
    </row>
    <row r="124" spans="1:6" x14ac:dyDescent="0.35">
      <c r="A124" t="s">
        <v>268</v>
      </c>
      <c r="B124">
        <v>0.14000000000000001</v>
      </c>
      <c r="C124" s="2" t="str">
        <f>INDEX('Policy groups'!$B:$B,MATCH('Script Setup'!$A124,'Policy groups'!$A:$A,0))</f>
        <v>Industrial Energy Efficiency Standards</v>
      </c>
      <c r="D124" s="2" t="str">
        <f>INDEX('Policy groups'!$C:$C,MATCH('Script Setup'!$A124,'Policy groups'!$A:$A,0))</f>
        <v>Industry</v>
      </c>
      <c r="E124" s="3" t="str">
        <f t="shared" si="2"/>
        <v>(True, "Percentage Improvement in Eqpt Efficiency Standards above BAU[other mining and quarrying 07T08,heavy or residual fuel oil if]","Percentage Improvement in Eqpt Efficiency Standards above BAU[other mining and quarrying 07T08,heavy or residual fuel oil if]",[0,0.14],"Industrial Energy Efficiency Standards"),</v>
      </c>
      <c r="F124" s="3" t="str">
        <f t="shared" si="3"/>
        <v>(True, "Percentage Improvement in Eqpt Efficiency Standards above BAU[other mining and quarrying 07T08,heavy or residual fuel oil if]","Percentage Improvement in Eqpt Efficiency Standards above BAU[other mining and quarrying 07T08,heavy or residual fuel oil if]",[0,0.14],"Industry"),</v>
      </c>
    </row>
    <row r="125" spans="1:6" x14ac:dyDescent="0.35">
      <c r="A125" t="s">
        <v>269</v>
      </c>
      <c r="B125">
        <v>0.14000000000000001</v>
      </c>
      <c r="C125" s="2" t="str">
        <f>INDEX('Policy groups'!$B:$B,MATCH('Script Setup'!$A125,'Policy groups'!$A:$A,0))</f>
        <v>Industrial Energy Efficiency Standards</v>
      </c>
      <c r="D125" s="2" t="str">
        <f>INDEX('Policy groups'!$C:$C,MATCH('Script Setup'!$A125,'Policy groups'!$A:$A,0))</f>
        <v>Industry</v>
      </c>
      <c r="E125" s="3" t="str">
        <f t="shared" si="2"/>
        <v>(True, "Percentage Improvement in Eqpt Efficiency Standards above BAU[food beverage and tobacco 10T12,electricity if]","Percentage Improvement in Eqpt Efficiency Standards above BAU[food beverage and tobacco 10T12,electricity if]",[0,0.14],"Industrial Energy Efficiency Standards"),</v>
      </c>
      <c r="F125" s="3" t="str">
        <f t="shared" si="3"/>
        <v>(True, "Percentage Improvement in Eqpt Efficiency Standards above BAU[food beverage and tobacco 10T12,electricity if]","Percentage Improvement in Eqpt Efficiency Standards above BAU[food beverage and tobacco 10T12,electricity if]",[0,0.14],"Industry"),</v>
      </c>
    </row>
    <row r="126" spans="1:6" x14ac:dyDescent="0.35">
      <c r="A126" t="s">
        <v>270</v>
      </c>
      <c r="B126">
        <v>0.14000000000000001</v>
      </c>
      <c r="C126" s="2" t="str">
        <f>INDEX('Policy groups'!$B:$B,MATCH('Script Setup'!$A126,'Policy groups'!$A:$A,0))</f>
        <v>Industrial Energy Efficiency Standards</v>
      </c>
      <c r="D126" s="2" t="str">
        <f>INDEX('Policy groups'!$C:$C,MATCH('Script Setup'!$A126,'Policy groups'!$A:$A,0))</f>
        <v>Industry</v>
      </c>
      <c r="E126" s="3" t="str">
        <f t="shared" si="2"/>
        <v>(True, "Percentage Improvement in Eqpt Efficiency Standards above BAU[food beverage and tobacco 10T12,hard coal if]","Percentage Improvement in Eqpt Efficiency Standards above BAU[food beverage and tobacco 10T12,hard coal if]",[0,0.14],"Industrial Energy Efficiency Standards"),</v>
      </c>
      <c r="F126" s="3" t="str">
        <f t="shared" si="3"/>
        <v>(True, "Percentage Improvement in Eqpt Efficiency Standards above BAU[food beverage and tobacco 10T12,hard coal if]","Percentage Improvement in Eqpt Efficiency Standards above BAU[food beverage and tobacco 10T12,hard coal if]",[0,0.14],"Industry"),</v>
      </c>
    </row>
    <row r="127" spans="1:6" x14ac:dyDescent="0.35">
      <c r="A127" t="s">
        <v>271</v>
      </c>
      <c r="B127">
        <v>0.14000000000000001</v>
      </c>
      <c r="C127" s="2" t="str">
        <f>INDEX('Policy groups'!$B:$B,MATCH('Script Setup'!$A127,'Policy groups'!$A:$A,0))</f>
        <v>Industrial Energy Efficiency Standards</v>
      </c>
      <c r="D127" s="2" t="str">
        <f>INDEX('Policy groups'!$C:$C,MATCH('Script Setup'!$A127,'Policy groups'!$A:$A,0))</f>
        <v>Industry</v>
      </c>
      <c r="E127" s="3" t="str">
        <f t="shared" si="2"/>
        <v>(True, "Percentage Improvement in Eqpt Efficiency Standards above BAU[food beverage and tobacco 10T12,natural gas if]","Percentage Improvement in Eqpt Efficiency Standards above BAU[food beverage and tobacco 10T12,natural gas if]",[0,0.14],"Industrial Energy Efficiency Standards"),</v>
      </c>
      <c r="F127" s="3" t="str">
        <f t="shared" si="3"/>
        <v>(True, "Percentage Improvement in Eqpt Efficiency Standards above BAU[food beverage and tobacco 10T12,natural gas if]","Percentage Improvement in Eqpt Efficiency Standards above BAU[food beverage and tobacco 10T12,natural gas if]",[0,0.14],"Industry"),</v>
      </c>
    </row>
    <row r="128" spans="1:6" x14ac:dyDescent="0.35">
      <c r="A128" t="s">
        <v>272</v>
      </c>
      <c r="B128">
        <v>0.14000000000000001</v>
      </c>
      <c r="C128" s="2" t="str">
        <f>INDEX('Policy groups'!$B:$B,MATCH('Script Setup'!$A128,'Policy groups'!$A:$A,0))</f>
        <v>Industrial Energy Efficiency Standards</v>
      </c>
      <c r="D128" s="2" t="str">
        <f>INDEX('Policy groups'!$C:$C,MATCH('Script Setup'!$A128,'Policy groups'!$A:$A,0))</f>
        <v>Industry</v>
      </c>
      <c r="E128" s="3" t="str">
        <f t="shared" si="2"/>
        <v>(True, "Percentage Improvement in Eqpt Efficiency Standards above BAU[food beverage and tobacco 10T12,petroleum diesel if]","Percentage Improvement in Eqpt Efficiency Standards above BAU[food beverage and tobacco 10T12,petroleum diesel if]",[0,0.14],"Industrial Energy Efficiency Standards"),</v>
      </c>
      <c r="F128" s="3" t="str">
        <f t="shared" si="3"/>
        <v>(True, "Percentage Improvement in Eqpt Efficiency Standards above BAU[food beverage and tobacco 10T12,petroleum diesel if]","Percentage Improvement in Eqpt Efficiency Standards above BAU[food beverage and tobacco 10T12,petroleum diesel if]",[0,0.14],"Industry"),</v>
      </c>
    </row>
    <row r="129" spans="1:6" x14ac:dyDescent="0.35">
      <c r="A129" t="s">
        <v>273</v>
      </c>
      <c r="B129">
        <v>0.14000000000000001</v>
      </c>
      <c r="C129" s="2" t="str">
        <f>INDEX('Policy groups'!$B:$B,MATCH('Script Setup'!$A129,'Policy groups'!$A:$A,0))</f>
        <v>Industrial Energy Efficiency Standards</v>
      </c>
      <c r="D129" s="2" t="str">
        <f>INDEX('Policy groups'!$C:$C,MATCH('Script Setup'!$A129,'Policy groups'!$A:$A,0))</f>
        <v>Industry</v>
      </c>
      <c r="E129" s="3" t="str">
        <f t="shared" ref="E129:E151" si="4">CONCATENATE("(True, ""","",TRIM(A129),"",""",","""",TRIM(A129),"""","",",[0,",B129,"],","""",C129,"""","),")</f>
        <v>(True, "Percentage Improvement in Eqpt Efficiency Standards above BAU[food beverage and tobacco 10T12,heavy or residual fuel oil if]","Percentage Improvement in Eqpt Efficiency Standards above BAU[food beverage and tobacco 10T12,heavy or residual fuel oil if]",[0,0.14],"Industrial Energy Efficiency Standards"),</v>
      </c>
      <c r="F129" s="3" t="str">
        <f t="shared" si="3"/>
        <v>(True, "Percentage Improvement in Eqpt Efficiency Standards above BAU[food beverage and tobacco 10T12,heavy or residual fuel oil if]","Percentage Improvement in Eqpt Efficiency Standards above BAU[food beverage and tobacco 10T12,heavy or residual fuel oil if]",[0,0.14],"Industry"),</v>
      </c>
    </row>
    <row r="130" spans="1:6" x14ac:dyDescent="0.35">
      <c r="A130" t="s">
        <v>274</v>
      </c>
      <c r="B130">
        <v>0.14000000000000001</v>
      </c>
      <c r="C130" s="2" t="str">
        <f>INDEX('Policy groups'!$B:$B,MATCH('Script Setup'!$A130,'Policy groups'!$A:$A,0))</f>
        <v>Industrial Energy Efficiency Standards</v>
      </c>
      <c r="D130" s="2" t="str">
        <f>INDEX('Policy groups'!$C:$C,MATCH('Script Setup'!$A130,'Policy groups'!$A:$A,0))</f>
        <v>Industry</v>
      </c>
      <c r="E130" s="3" t="str">
        <f t="shared" si="4"/>
        <v>(True, "Percentage Improvement in Eqpt Efficiency Standards above BAU[food beverage and tobacco 10T12,LPG propane or butane if]","Percentage Improvement in Eqpt Efficiency Standards above BAU[food beverage and tobacco 10T12,LPG propane or butane if]",[0,0.14],"Industrial Energy Efficiency Standards"),</v>
      </c>
      <c r="F130" s="3" t="str">
        <f t="shared" ref="F130:F193" si="5">CONCATENATE("(True, ""","",TRIM(A130),"",""",","""",TRIM(A130),"""","",",[0,",B130,"],","""",D130,"""","),")</f>
        <v>(True, "Percentage Improvement in Eqpt Efficiency Standards above BAU[food beverage and tobacco 10T12,LPG propane or butane if]","Percentage Improvement in Eqpt Efficiency Standards above BAU[food beverage and tobacco 10T12,LPG propane or butane if]",[0,0.14],"Industry"),</v>
      </c>
    </row>
    <row r="131" spans="1:6" x14ac:dyDescent="0.35">
      <c r="A131" t="s">
        <v>275</v>
      </c>
      <c r="B131">
        <v>0.14000000000000001</v>
      </c>
      <c r="C131" s="2" t="str">
        <f>INDEX('Policy groups'!$B:$B,MATCH('Script Setup'!$A131,'Policy groups'!$A:$A,0))</f>
        <v>Industrial Energy Efficiency Standards</v>
      </c>
      <c r="D131" s="2" t="str">
        <f>INDEX('Policy groups'!$C:$C,MATCH('Script Setup'!$A131,'Policy groups'!$A:$A,0))</f>
        <v>Industry</v>
      </c>
      <c r="E131" s="3" t="str">
        <f t="shared" si="4"/>
        <v>(True, "Percentage Improvement in Eqpt Efficiency Standards above BAU[textiles apparel and leather 13T15,electricity if]","Percentage Improvement in Eqpt Efficiency Standards above BAU[textiles apparel and leather 13T15,electricity if]",[0,0.14],"Industrial Energy Efficiency Standards"),</v>
      </c>
      <c r="F131" s="3" t="str">
        <f t="shared" si="5"/>
        <v>(True, "Percentage Improvement in Eqpt Efficiency Standards above BAU[textiles apparel and leather 13T15,electricity if]","Percentage Improvement in Eqpt Efficiency Standards above BAU[textiles apparel and leather 13T15,electricity if]",[0,0.14],"Industry"),</v>
      </c>
    </row>
    <row r="132" spans="1:6" x14ac:dyDescent="0.35">
      <c r="A132" t="s">
        <v>276</v>
      </c>
      <c r="B132">
        <v>0.14000000000000001</v>
      </c>
      <c r="C132" s="2" t="str">
        <f>INDEX('Policy groups'!$B:$B,MATCH('Script Setup'!$A132,'Policy groups'!$A:$A,0))</f>
        <v>Industrial Energy Efficiency Standards</v>
      </c>
      <c r="D132" s="2" t="str">
        <f>INDEX('Policy groups'!$C:$C,MATCH('Script Setup'!$A132,'Policy groups'!$A:$A,0))</f>
        <v>Industry</v>
      </c>
      <c r="E132" s="3" t="str">
        <f t="shared" si="4"/>
        <v>(True, "Percentage Improvement in Eqpt Efficiency Standards above BAU[textiles apparel and leather 13T15,hard coal if]","Percentage Improvement in Eqpt Efficiency Standards above BAU[textiles apparel and leather 13T15,hard coal if]",[0,0.14],"Industrial Energy Efficiency Standards"),</v>
      </c>
      <c r="F132" s="3" t="str">
        <f t="shared" si="5"/>
        <v>(True, "Percentage Improvement in Eqpt Efficiency Standards above BAU[textiles apparel and leather 13T15,hard coal if]","Percentage Improvement in Eqpt Efficiency Standards above BAU[textiles apparel and leather 13T15,hard coal if]",[0,0.14],"Industry"),</v>
      </c>
    </row>
    <row r="133" spans="1:6" x14ac:dyDescent="0.35">
      <c r="A133" t="s">
        <v>277</v>
      </c>
      <c r="B133">
        <v>0.14000000000000001</v>
      </c>
      <c r="C133" s="2" t="str">
        <f>INDEX('Policy groups'!$B:$B,MATCH('Script Setup'!$A133,'Policy groups'!$A:$A,0))</f>
        <v>Industrial Energy Efficiency Standards</v>
      </c>
      <c r="D133" s="2" t="str">
        <f>INDEX('Policy groups'!$C:$C,MATCH('Script Setup'!$A133,'Policy groups'!$A:$A,0))</f>
        <v>Industry</v>
      </c>
      <c r="E133" s="3" t="str">
        <f t="shared" si="4"/>
        <v>(True, "Percentage Improvement in Eqpt Efficiency Standards above BAU[textiles apparel and leather 13T15,natural gas if]","Percentage Improvement in Eqpt Efficiency Standards above BAU[textiles apparel and leather 13T15,natural gas if]",[0,0.14],"Industrial Energy Efficiency Standards"),</v>
      </c>
      <c r="F133" s="3" t="str">
        <f t="shared" si="5"/>
        <v>(True, "Percentage Improvement in Eqpt Efficiency Standards above BAU[textiles apparel and leather 13T15,natural gas if]","Percentage Improvement in Eqpt Efficiency Standards above BAU[textiles apparel and leather 13T15,natural gas if]",[0,0.14],"Industry"),</v>
      </c>
    </row>
    <row r="134" spans="1:6" x14ac:dyDescent="0.35">
      <c r="A134" t="s">
        <v>278</v>
      </c>
      <c r="B134">
        <v>0.14000000000000001</v>
      </c>
      <c r="C134" s="2" t="str">
        <f>INDEX('Policy groups'!$B:$B,MATCH('Script Setup'!$A134,'Policy groups'!$A:$A,0))</f>
        <v>Industrial Energy Efficiency Standards</v>
      </c>
      <c r="D134" s="2" t="str">
        <f>INDEX('Policy groups'!$C:$C,MATCH('Script Setup'!$A134,'Policy groups'!$A:$A,0))</f>
        <v>Industry</v>
      </c>
      <c r="E134" s="3" t="str">
        <f t="shared" si="4"/>
        <v>(True, "Percentage Improvement in Eqpt Efficiency Standards above BAU[textiles apparel and leather 13T15,petroleum diesel if]","Percentage Improvement in Eqpt Efficiency Standards above BAU[textiles apparel and leather 13T15,petroleum diesel if]",[0,0.14],"Industrial Energy Efficiency Standards"),</v>
      </c>
      <c r="F134" s="3" t="str">
        <f t="shared" si="5"/>
        <v>(True, "Percentage Improvement in Eqpt Efficiency Standards above BAU[textiles apparel and leather 13T15,petroleum diesel if]","Percentage Improvement in Eqpt Efficiency Standards above BAU[textiles apparel and leather 13T15,petroleum diesel if]",[0,0.14],"Industry"),</v>
      </c>
    </row>
    <row r="135" spans="1:6" x14ac:dyDescent="0.35">
      <c r="A135" t="s">
        <v>279</v>
      </c>
      <c r="B135">
        <v>0.14000000000000001</v>
      </c>
      <c r="C135" s="2" t="str">
        <f>INDEX('Policy groups'!$B:$B,MATCH('Script Setup'!$A135,'Policy groups'!$A:$A,0))</f>
        <v>Industrial Energy Efficiency Standards</v>
      </c>
      <c r="D135" s="2" t="str">
        <f>INDEX('Policy groups'!$C:$C,MATCH('Script Setup'!$A135,'Policy groups'!$A:$A,0))</f>
        <v>Industry</v>
      </c>
      <c r="E135" s="3" t="str">
        <f t="shared" si="4"/>
        <v>(True, "Percentage Improvement in Eqpt Efficiency Standards above BAU[textiles apparel and leather 13T15,heavy or residual fuel oil if]","Percentage Improvement in Eqpt Efficiency Standards above BAU[textiles apparel and leather 13T15,heavy or residual fuel oil if]",[0,0.14],"Industrial Energy Efficiency Standards"),</v>
      </c>
      <c r="F135" s="3" t="str">
        <f t="shared" si="5"/>
        <v>(True, "Percentage Improvement in Eqpt Efficiency Standards above BAU[textiles apparel and leather 13T15,heavy or residual fuel oil if]","Percentage Improvement in Eqpt Efficiency Standards above BAU[textiles apparel and leather 13T15,heavy or residual fuel oil if]",[0,0.14],"Industry"),</v>
      </c>
    </row>
    <row r="136" spans="1:6" x14ac:dyDescent="0.35">
      <c r="A136" t="s">
        <v>280</v>
      </c>
      <c r="B136">
        <v>0.14000000000000001</v>
      </c>
      <c r="C136" s="2" t="str">
        <f>INDEX('Policy groups'!$B:$B,MATCH('Script Setup'!$A136,'Policy groups'!$A:$A,0))</f>
        <v>Industrial Energy Efficiency Standards</v>
      </c>
      <c r="D136" s="2" t="str">
        <f>INDEX('Policy groups'!$C:$C,MATCH('Script Setup'!$A136,'Policy groups'!$A:$A,0))</f>
        <v>Industry</v>
      </c>
      <c r="E136" s="3" t="str">
        <f t="shared" si="4"/>
        <v>(True, "Percentage Improvement in Eqpt Efficiency Standards above BAU[textiles apparel and leather 13T15,LPG propane or butane if]","Percentage Improvement in Eqpt Efficiency Standards above BAU[textiles apparel and leather 13T15,LPG propane or butane if]",[0,0.14],"Industrial Energy Efficiency Standards"),</v>
      </c>
      <c r="F136" s="3" t="str">
        <f t="shared" si="5"/>
        <v>(True, "Percentage Improvement in Eqpt Efficiency Standards above BAU[textiles apparel and leather 13T15,LPG propane or butane if]","Percentage Improvement in Eqpt Efficiency Standards above BAU[textiles apparel and leather 13T15,LPG propane or butane if]",[0,0.14],"Industry"),</v>
      </c>
    </row>
    <row r="137" spans="1:6" x14ac:dyDescent="0.35">
      <c r="A137" t="s">
        <v>281</v>
      </c>
      <c r="B137">
        <v>0.14000000000000001</v>
      </c>
      <c r="C137" s="2" t="str">
        <f>INDEX('Policy groups'!$B:$B,MATCH('Script Setup'!$A137,'Policy groups'!$A:$A,0))</f>
        <v>Industrial Energy Efficiency Standards</v>
      </c>
      <c r="D137" s="2" t="str">
        <f>INDEX('Policy groups'!$C:$C,MATCH('Script Setup'!$A137,'Policy groups'!$A:$A,0))</f>
        <v>Industry</v>
      </c>
      <c r="E137" s="3" t="str">
        <f t="shared" si="4"/>
        <v>(True, "Percentage Improvement in Eqpt Efficiency Standards above BAU[wood products 16,electricity if]","Percentage Improvement in Eqpt Efficiency Standards above BAU[wood products 16,electricity if]",[0,0.14],"Industrial Energy Efficiency Standards"),</v>
      </c>
      <c r="F137" s="3" t="str">
        <f t="shared" si="5"/>
        <v>(True, "Percentage Improvement in Eqpt Efficiency Standards above BAU[wood products 16,electricity if]","Percentage Improvement in Eqpt Efficiency Standards above BAU[wood products 16,electricity if]",[0,0.14],"Industry"),</v>
      </c>
    </row>
    <row r="138" spans="1:6" x14ac:dyDescent="0.35">
      <c r="A138" t="s">
        <v>282</v>
      </c>
      <c r="B138">
        <v>0.14000000000000001</v>
      </c>
      <c r="C138" s="2" t="str">
        <f>INDEX('Policy groups'!$B:$B,MATCH('Script Setup'!$A138,'Policy groups'!$A:$A,0))</f>
        <v>Industrial Energy Efficiency Standards</v>
      </c>
      <c r="D138" s="2" t="str">
        <f>INDEX('Policy groups'!$C:$C,MATCH('Script Setup'!$A138,'Policy groups'!$A:$A,0))</f>
        <v>Industry</v>
      </c>
      <c r="E138" s="3" t="str">
        <f t="shared" si="4"/>
        <v>(True, "Percentage Improvement in Eqpt Efficiency Standards above BAU[wood products 16,hard coal if]","Percentage Improvement in Eqpt Efficiency Standards above BAU[wood products 16,hard coal if]",[0,0.14],"Industrial Energy Efficiency Standards"),</v>
      </c>
      <c r="F138" s="3" t="str">
        <f t="shared" si="5"/>
        <v>(True, "Percentage Improvement in Eqpt Efficiency Standards above BAU[wood products 16,hard coal if]","Percentage Improvement in Eqpt Efficiency Standards above BAU[wood products 16,hard coal if]",[0,0.14],"Industry"),</v>
      </c>
    </row>
    <row r="139" spans="1:6" x14ac:dyDescent="0.35">
      <c r="A139" t="s">
        <v>283</v>
      </c>
      <c r="B139">
        <v>0.14000000000000001</v>
      </c>
      <c r="C139" s="2" t="str">
        <f>INDEX('Policy groups'!$B:$B,MATCH('Script Setup'!$A139,'Policy groups'!$A:$A,0))</f>
        <v>Industrial Energy Efficiency Standards</v>
      </c>
      <c r="D139" s="2" t="str">
        <f>INDEX('Policy groups'!$C:$C,MATCH('Script Setup'!$A139,'Policy groups'!$A:$A,0))</f>
        <v>Industry</v>
      </c>
      <c r="E139" s="3" t="str">
        <f t="shared" si="4"/>
        <v>(True, "Percentage Improvement in Eqpt Efficiency Standards above BAU[wood products 16,natural gas if]","Percentage Improvement in Eqpt Efficiency Standards above BAU[wood products 16,natural gas if]",[0,0.14],"Industrial Energy Efficiency Standards"),</v>
      </c>
      <c r="F139" s="3" t="str">
        <f t="shared" si="5"/>
        <v>(True, "Percentage Improvement in Eqpt Efficiency Standards above BAU[wood products 16,natural gas if]","Percentage Improvement in Eqpt Efficiency Standards above BAU[wood products 16,natural gas if]",[0,0.14],"Industry"),</v>
      </c>
    </row>
    <row r="140" spans="1:6" x14ac:dyDescent="0.35">
      <c r="A140" t="s">
        <v>284</v>
      </c>
      <c r="B140">
        <v>0.14000000000000001</v>
      </c>
      <c r="C140" s="2" t="str">
        <f>INDEX('Policy groups'!$B:$B,MATCH('Script Setup'!$A140,'Policy groups'!$A:$A,0))</f>
        <v>Industrial Energy Efficiency Standards</v>
      </c>
      <c r="D140" s="2" t="str">
        <f>INDEX('Policy groups'!$C:$C,MATCH('Script Setup'!$A140,'Policy groups'!$A:$A,0))</f>
        <v>Industry</v>
      </c>
      <c r="E140" s="3" t="str">
        <f t="shared" si="4"/>
        <v>(True, "Percentage Improvement in Eqpt Efficiency Standards above BAU[wood products 16,petroleum diesel if]","Percentage Improvement in Eqpt Efficiency Standards above BAU[wood products 16,petroleum diesel if]",[0,0.14],"Industrial Energy Efficiency Standards"),</v>
      </c>
      <c r="F140" s="3" t="str">
        <f t="shared" si="5"/>
        <v>(True, "Percentage Improvement in Eqpt Efficiency Standards above BAU[wood products 16,petroleum diesel if]","Percentage Improvement in Eqpt Efficiency Standards above BAU[wood products 16,petroleum diesel if]",[0,0.14],"Industry"),</v>
      </c>
    </row>
    <row r="141" spans="1:6" x14ac:dyDescent="0.35">
      <c r="A141" t="s">
        <v>285</v>
      </c>
      <c r="B141">
        <v>0.14000000000000001</v>
      </c>
      <c r="C141" s="2" t="str">
        <f>INDEX('Policy groups'!$B:$B,MATCH('Script Setup'!$A141,'Policy groups'!$A:$A,0))</f>
        <v>Industrial Energy Efficiency Standards</v>
      </c>
      <c r="D141" s="2" t="str">
        <f>INDEX('Policy groups'!$C:$C,MATCH('Script Setup'!$A141,'Policy groups'!$A:$A,0))</f>
        <v>Industry</v>
      </c>
      <c r="E141" s="3" t="str">
        <f t="shared" si="4"/>
        <v>(True, "Percentage Improvement in Eqpt Efficiency Standards above BAU[wood products 16,heavy or residual fuel oil if]","Percentage Improvement in Eqpt Efficiency Standards above BAU[wood products 16,heavy or residual fuel oil if]",[0,0.14],"Industrial Energy Efficiency Standards"),</v>
      </c>
      <c r="F141" s="3" t="str">
        <f t="shared" si="5"/>
        <v>(True, "Percentage Improvement in Eqpt Efficiency Standards above BAU[wood products 16,heavy or residual fuel oil if]","Percentage Improvement in Eqpt Efficiency Standards above BAU[wood products 16,heavy or residual fuel oil if]",[0,0.14],"Industry"),</v>
      </c>
    </row>
    <row r="142" spans="1:6" x14ac:dyDescent="0.35">
      <c r="A142" t="s">
        <v>286</v>
      </c>
      <c r="B142">
        <v>0.14000000000000001</v>
      </c>
      <c r="C142" s="2" t="str">
        <f>INDEX('Policy groups'!$B:$B,MATCH('Script Setup'!$A142,'Policy groups'!$A:$A,0))</f>
        <v>Industrial Energy Efficiency Standards</v>
      </c>
      <c r="D142" s="2" t="str">
        <f>INDEX('Policy groups'!$C:$C,MATCH('Script Setup'!$A142,'Policy groups'!$A:$A,0))</f>
        <v>Industry</v>
      </c>
      <c r="E142" s="3" t="str">
        <f t="shared" si="4"/>
        <v>(True, "Percentage Improvement in Eqpt Efficiency Standards above BAU[wood products 16,LPG propane or butane if]","Percentage Improvement in Eqpt Efficiency Standards above BAU[wood products 16,LPG propane or butane if]",[0,0.14],"Industrial Energy Efficiency Standards"),</v>
      </c>
      <c r="F142" s="3" t="str">
        <f t="shared" si="5"/>
        <v>(True, "Percentage Improvement in Eqpt Efficiency Standards above BAU[wood products 16,LPG propane or butane if]","Percentage Improvement in Eqpt Efficiency Standards above BAU[wood products 16,LPG propane or butane if]",[0,0.14],"Industry"),</v>
      </c>
    </row>
    <row r="143" spans="1:6" x14ac:dyDescent="0.35">
      <c r="A143" t="s">
        <v>287</v>
      </c>
      <c r="B143">
        <v>0.14000000000000001</v>
      </c>
      <c r="C143" s="2" t="str">
        <f>INDEX('Policy groups'!$B:$B,MATCH('Script Setup'!$A143,'Policy groups'!$A:$A,0))</f>
        <v>Industrial Energy Efficiency Standards</v>
      </c>
      <c r="D143" s="2" t="str">
        <f>INDEX('Policy groups'!$C:$C,MATCH('Script Setup'!$A143,'Policy groups'!$A:$A,0))</f>
        <v>Industry</v>
      </c>
      <c r="E143" s="3" t="str">
        <f t="shared" si="4"/>
        <v>(True, "Percentage Improvement in Eqpt Efficiency Standards above BAU[pulp paper and printing 17T18,electricity if]","Percentage Improvement in Eqpt Efficiency Standards above BAU[pulp paper and printing 17T18,electricity if]",[0,0.14],"Industrial Energy Efficiency Standards"),</v>
      </c>
      <c r="F143" s="3" t="str">
        <f t="shared" si="5"/>
        <v>(True, "Percentage Improvement in Eqpt Efficiency Standards above BAU[pulp paper and printing 17T18,electricity if]","Percentage Improvement in Eqpt Efficiency Standards above BAU[pulp paper and printing 17T18,electricity if]",[0,0.14],"Industry"),</v>
      </c>
    </row>
    <row r="144" spans="1:6" x14ac:dyDescent="0.35">
      <c r="A144" t="s">
        <v>288</v>
      </c>
      <c r="B144">
        <v>0.14000000000000001</v>
      </c>
      <c r="C144" s="2" t="str">
        <f>INDEX('Policy groups'!$B:$B,MATCH('Script Setup'!$A144,'Policy groups'!$A:$A,0))</f>
        <v>Industrial Energy Efficiency Standards</v>
      </c>
      <c r="D144" s="2" t="str">
        <f>INDEX('Policy groups'!$C:$C,MATCH('Script Setup'!$A144,'Policy groups'!$A:$A,0))</f>
        <v>Industry</v>
      </c>
      <c r="E144" s="3" t="str">
        <f t="shared" si="4"/>
        <v>(True, "Percentage Improvement in Eqpt Efficiency Standards above BAU[pulp paper and printing 17T18,hard coal if]","Percentage Improvement in Eqpt Efficiency Standards above BAU[pulp paper and printing 17T18,hard coal if]",[0,0.14],"Industrial Energy Efficiency Standards"),</v>
      </c>
      <c r="F144" s="3" t="str">
        <f t="shared" si="5"/>
        <v>(True, "Percentage Improvement in Eqpt Efficiency Standards above BAU[pulp paper and printing 17T18,hard coal if]","Percentage Improvement in Eqpt Efficiency Standards above BAU[pulp paper and printing 17T18,hard coal if]",[0,0.14],"Industry"),</v>
      </c>
    </row>
    <row r="145" spans="1:6" x14ac:dyDescent="0.35">
      <c r="A145" t="s">
        <v>289</v>
      </c>
      <c r="B145">
        <v>0.14000000000000001</v>
      </c>
      <c r="C145" s="2" t="str">
        <f>INDEX('Policy groups'!$B:$B,MATCH('Script Setup'!$A145,'Policy groups'!$A:$A,0))</f>
        <v>Industrial Energy Efficiency Standards</v>
      </c>
      <c r="D145" s="2" t="str">
        <f>INDEX('Policy groups'!$C:$C,MATCH('Script Setup'!$A145,'Policy groups'!$A:$A,0))</f>
        <v>Industry</v>
      </c>
      <c r="E145" s="3" t="str">
        <f t="shared" si="4"/>
        <v>(True, "Percentage Improvement in Eqpt Efficiency Standards above BAU[pulp paper and printing 17T18,natural gas if]","Percentage Improvement in Eqpt Efficiency Standards above BAU[pulp paper and printing 17T18,natural gas if]",[0,0.14],"Industrial Energy Efficiency Standards"),</v>
      </c>
      <c r="F145" s="3" t="str">
        <f t="shared" si="5"/>
        <v>(True, "Percentage Improvement in Eqpt Efficiency Standards above BAU[pulp paper and printing 17T18,natural gas if]","Percentage Improvement in Eqpt Efficiency Standards above BAU[pulp paper and printing 17T18,natural gas if]",[0,0.14],"Industry"),</v>
      </c>
    </row>
    <row r="146" spans="1:6" x14ac:dyDescent="0.35">
      <c r="A146" t="s">
        <v>290</v>
      </c>
      <c r="B146">
        <v>0.14000000000000001</v>
      </c>
      <c r="C146" s="2" t="str">
        <f>INDEX('Policy groups'!$B:$B,MATCH('Script Setup'!$A146,'Policy groups'!$A:$A,0))</f>
        <v>Industrial Energy Efficiency Standards</v>
      </c>
      <c r="D146" s="2" t="str">
        <f>INDEX('Policy groups'!$C:$C,MATCH('Script Setup'!$A146,'Policy groups'!$A:$A,0))</f>
        <v>Industry</v>
      </c>
      <c r="E146" s="3" t="str">
        <f t="shared" si="4"/>
        <v>(True, "Percentage Improvement in Eqpt Efficiency Standards above BAU[pulp paper and printing 17T18,petroleum diesel if]","Percentage Improvement in Eqpt Efficiency Standards above BAU[pulp paper and printing 17T18,petroleum diesel if]",[0,0.14],"Industrial Energy Efficiency Standards"),</v>
      </c>
      <c r="F146" s="3" t="str">
        <f t="shared" si="5"/>
        <v>(True, "Percentage Improvement in Eqpt Efficiency Standards above BAU[pulp paper and printing 17T18,petroleum diesel if]","Percentage Improvement in Eqpt Efficiency Standards above BAU[pulp paper and printing 17T18,petroleum diesel if]",[0,0.14],"Industry"),</v>
      </c>
    </row>
    <row r="147" spans="1:6" x14ac:dyDescent="0.35">
      <c r="A147" t="s">
        <v>291</v>
      </c>
      <c r="B147">
        <v>0.14000000000000001</v>
      </c>
      <c r="C147" s="2" t="str">
        <f>INDEX('Policy groups'!$B:$B,MATCH('Script Setup'!$A147,'Policy groups'!$A:$A,0))</f>
        <v>Industrial Energy Efficiency Standards</v>
      </c>
      <c r="D147" s="2" t="str">
        <f>INDEX('Policy groups'!$C:$C,MATCH('Script Setup'!$A147,'Policy groups'!$A:$A,0))</f>
        <v>Industry</v>
      </c>
      <c r="E147" s="3" t="str">
        <f t="shared" si="4"/>
        <v>(True, "Percentage Improvement in Eqpt Efficiency Standards above BAU[pulp paper and printing 17T18,heavy or residual fuel oil if]","Percentage Improvement in Eqpt Efficiency Standards above BAU[pulp paper and printing 17T18,heavy or residual fuel oil if]",[0,0.14],"Industrial Energy Efficiency Standards"),</v>
      </c>
      <c r="F147" s="3" t="str">
        <f t="shared" si="5"/>
        <v>(True, "Percentage Improvement in Eqpt Efficiency Standards above BAU[pulp paper and printing 17T18,heavy or residual fuel oil if]","Percentage Improvement in Eqpt Efficiency Standards above BAU[pulp paper and printing 17T18,heavy or residual fuel oil if]",[0,0.14],"Industry"),</v>
      </c>
    </row>
    <row r="148" spans="1:6" x14ac:dyDescent="0.35">
      <c r="A148" t="s">
        <v>292</v>
      </c>
      <c r="B148">
        <v>0.14000000000000001</v>
      </c>
      <c r="C148" s="2" t="str">
        <f>INDEX('Policy groups'!$B:$B,MATCH('Script Setup'!$A148,'Policy groups'!$A:$A,0))</f>
        <v>Industrial Energy Efficiency Standards</v>
      </c>
      <c r="D148" s="2" t="str">
        <f>INDEX('Policy groups'!$C:$C,MATCH('Script Setup'!$A148,'Policy groups'!$A:$A,0))</f>
        <v>Industry</v>
      </c>
      <c r="E148" s="3" t="str">
        <f t="shared" si="4"/>
        <v>(True, "Percentage Improvement in Eqpt Efficiency Standards above BAU[pulp paper and printing 17T18,LPG propane or butane if]","Percentage Improvement in Eqpt Efficiency Standards above BAU[pulp paper and printing 17T18,LPG propane or butane if]",[0,0.14],"Industrial Energy Efficiency Standards"),</v>
      </c>
      <c r="F148" s="3" t="str">
        <f t="shared" si="5"/>
        <v>(True, "Percentage Improvement in Eqpt Efficiency Standards above BAU[pulp paper and printing 17T18,LPG propane or butane if]","Percentage Improvement in Eqpt Efficiency Standards above BAU[pulp paper and printing 17T18,LPG propane or butane if]",[0,0.14],"Industry"),</v>
      </c>
    </row>
    <row r="149" spans="1:6" x14ac:dyDescent="0.35">
      <c r="A149" t="s">
        <v>293</v>
      </c>
      <c r="B149">
        <v>0.14000000000000001</v>
      </c>
      <c r="C149" s="2" t="str">
        <f>INDEX('Policy groups'!$B:$B,MATCH('Script Setup'!$A149,'Policy groups'!$A:$A,0))</f>
        <v>Industrial Energy Efficiency Standards</v>
      </c>
      <c r="D149" s="2" t="str">
        <f>INDEX('Policy groups'!$C:$C,MATCH('Script Setup'!$A149,'Policy groups'!$A:$A,0))</f>
        <v>Industry</v>
      </c>
      <c r="E149" s="3" t="str">
        <f t="shared" si="4"/>
        <v>(True, "Percentage Improvement in Eqpt Efficiency Standards above BAU[refined petroleum and coke 19,electricity if]","Percentage Improvement in Eqpt Efficiency Standards above BAU[refined petroleum and coke 19,electricity if]",[0,0.14],"Industrial Energy Efficiency Standards"),</v>
      </c>
      <c r="F149" s="3" t="str">
        <f t="shared" si="5"/>
        <v>(True, "Percentage Improvement in Eqpt Efficiency Standards above BAU[refined petroleum and coke 19,electricity if]","Percentage Improvement in Eqpt Efficiency Standards above BAU[refined petroleum and coke 19,electricity if]",[0,0.14],"Industry"),</v>
      </c>
    </row>
    <row r="150" spans="1:6" x14ac:dyDescent="0.35">
      <c r="A150" t="s">
        <v>294</v>
      </c>
      <c r="B150">
        <v>0.14000000000000001</v>
      </c>
      <c r="C150" s="2" t="str">
        <f>INDEX('Policy groups'!$B:$B,MATCH('Script Setup'!$A150,'Policy groups'!$A:$A,0))</f>
        <v>Industrial Energy Efficiency Standards</v>
      </c>
      <c r="D150" s="2" t="str">
        <f>INDEX('Policy groups'!$C:$C,MATCH('Script Setup'!$A150,'Policy groups'!$A:$A,0))</f>
        <v>Industry</v>
      </c>
      <c r="E150" s="3" t="str">
        <f t="shared" si="4"/>
        <v>(True, "Percentage Improvement in Eqpt Efficiency Standards above BAU[refined petroleum and coke 19,hard coal if]","Percentage Improvement in Eqpt Efficiency Standards above BAU[refined petroleum and coke 19,hard coal if]",[0,0.14],"Industrial Energy Efficiency Standards"),</v>
      </c>
      <c r="F150" s="3" t="str">
        <f t="shared" si="5"/>
        <v>(True, "Percentage Improvement in Eqpt Efficiency Standards above BAU[refined petroleum and coke 19,hard coal if]","Percentage Improvement in Eqpt Efficiency Standards above BAU[refined petroleum and coke 19,hard coal if]",[0,0.14],"Industry"),</v>
      </c>
    </row>
    <row r="151" spans="1:6" x14ac:dyDescent="0.35">
      <c r="A151" t="s">
        <v>295</v>
      </c>
      <c r="B151">
        <v>0.14000000000000001</v>
      </c>
      <c r="C151" s="2" t="str">
        <f>INDEX('Policy groups'!$B:$B,MATCH('Script Setup'!$A151,'Policy groups'!$A:$A,0))</f>
        <v>Industrial Energy Efficiency Standards</v>
      </c>
      <c r="D151" s="2" t="str">
        <f>INDEX('Policy groups'!$C:$C,MATCH('Script Setup'!$A151,'Policy groups'!$A:$A,0))</f>
        <v>Industry</v>
      </c>
      <c r="E151" s="3" t="str">
        <f t="shared" si="4"/>
        <v>(True, "Percentage Improvement in Eqpt Efficiency Standards above BAU[refined petroleum and coke 19,natural gas if]","Percentage Improvement in Eqpt Efficiency Standards above BAU[refined petroleum and coke 19,natural gas if]",[0,0.14],"Industrial Energy Efficiency Standards"),</v>
      </c>
      <c r="F151" s="3" t="str">
        <f t="shared" si="5"/>
        <v>(True, "Percentage Improvement in Eqpt Efficiency Standards above BAU[refined petroleum and coke 19,natural gas if]","Percentage Improvement in Eqpt Efficiency Standards above BAU[refined petroleum and coke 19,natural gas if]",[0,0.14],"Industry"),</v>
      </c>
    </row>
    <row r="152" spans="1:6" x14ac:dyDescent="0.35">
      <c r="A152" t="s">
        <v>296</v>
      </c>
      <c r="B152">
        <v>0.14000000000000001</v>
      </c>
      <c r="C152" s="2" t="str">
        <f>INDEX('Policy groups'!$B:$B,MATCH('Script Setup'!$A152,'Policy groups'!$A:$A,0))</f>
        <v>Industrial Energy Efficiency Standards</v>
      </c>
      <c r="D152" s="2" t="str">
        <f>INDEX('Policy groups'!$C:$C,MATCH('Script Setup'!$A152,'Policy groups'!$A:$A,0))</f>
        <v>Industry</v>
      </c>
      <c r="E152" s="3" t="str">
        <f t="shared" ref="E152:E215" si="6">CONCATENATE("(True, ""","",TRIM(A152),"",""",","""",TRIM(A152),"""","",",[0,",B152,"],","""",C152,"""","),")</f>
        <v>(True, "Percentage Improvement in Eqpt Efficiency Standards above BAU[refined petroleum and coke 19,biomass if]","Percentage Improvement in Eqpt Efficiency Standards above BAU[refined petroleum and coke 19,biomass if]",[0,0.14],"Industrial Energy Efficiency Standards"),</v>
      </c>
      <c r="F152" s="3" t="str">
        <f t="shared" si="5"/>
        <v>(True, "Percentage Improvement in Eqpt Efficiency Standards above BAU[refined petroleum and coke 19,biomass if]","Percentage Improvement in Eqpt Efficiency Standards above BAU[refined petroleum and coke 19,biomass if]",[0,0.14],"Industry"),</v>
      </c>
    </row>
    <row r="153" spans="1:6" x14ac:dyDescent="0.35">
      <c r="A153" t="s">
        <v>297</v>
      </c>
      <c r="B153">
        <v>0.14000000000000001</v>
      </c>
      <c r="C153" s="2" t="str">
        <f>INDEX('Policy groups'!$B:$B,MATCH('Script Setup'!$A153,'Policy groups'!$A:$A,0))</f>
        <v>Industrial Energy Efficiency Standards</v>
      </c>
      <c r="D153" s="2" t="str">
        <f>INDEX('Policy groups'!$C:$C,MATCH('Script Setup'!$A153,'Policy groups'!$A:$A,0))</f>
        <v>Industry</v>
      </c>
      <c r="E153" s="3" t="str">
        <f t="shared" si="6"/>
        <v>(True, "Percentage Improvement in Eqpt Efficiency Standards above BAU[refined petroleum and coke 19,crude oil if]","Percentage Improvement in Eqpt Efficiency Standards above BAU[refined petroleum and coke 19,crude oil if]",[0,0.14],"Industrial Energy Efficiency Standards"),</v>
      </c>
      <c r="F153" s="3" t="str">
        <f t="shared" si="5"/>
        <v>(True, "Percentage Improvement in Eqpt Efficiency Standards above BAU[refined petroleum and coke 19,crude oil if]","Percentage Improvement in Eqpt Efficiency Standards above BAU[refined petroleum and coke 19,crude oil if]",[0,0.14],"Industry"),</v>
      </c>
    </row>
    <row r="154" spans="1:6" x14ac:dyDescent="0.35">
      <c r="A154" t="s">
        <v>298</v>
      </c>
      <c r="B154">
        <v>0.14000000000000001</v>
      </c>
      <c r="C154" s="2" t="str">
        <f>INDEX('Policy groups'!$B:$B,MATCH('Script Setup'!$A154,'Policy groups'!$A:$A,0))</f>
        <v>Industrial Energy Efficiency Standards</v>
      </c>
      <c r="D154" s="2" t="str">
        <f>INDEX('Policy groups'!$C:$C,MATCH('Script Setup'!$A154,'Policy groups'!$A:$A,0))</f>
        <v>Industry</v>
      </c>
      <c r="E154" s="3" t="str">
        <f t="shared" si="6"/>
        <v>(True, "Percentage Improvement in Eqpt Efficiency Standards above BAU[chemicals 20,electricity if]","Percentage Improvement in Eqpt Efficiency Standards above BAU[chemicals 20,electricity if]",[0,0.14],"Industrial Energy Efficiency Standards"),</v>
      </c>
      <c r="F154" s="3" t="str">
        <f t="shared" si="5"/>
        <v>(True, "Percentage Improvement in Eqpt Efficiency Standards above BAU[chemicals 20,electricity if]","Percentage Improvement in Eqpt Efficiency Standards above BAU[chemicals 20,electricity if]",[0,0.14],"Industry"),</v>
      </c>
    </row>
    <row r="155" spans="1:6" x14ac:dyDescent="0.35">
      <c r="A155" t="s">
        <v>299</v>
      </c>
      <c r="B155">
        <v>0.14000000000000001</v>
      </c>
      <c r="C155" s="2" t="str">
        <f>INDEX('Policy groups'!$B:$B,MATCH('Script Setup'!$A155,'Policy groups'!$A:$A,0))</f>
        <v>Industrial Energy Efficiency Standards</v>
      </c>
      <c r="D155" s="2" t="str">
        <f>INDEX('Policy groups'!$C:$C,MATCH('Script Setup'!$A155,'Policy groups'!$A:$A,0))</f>
        <v>Industry</v>
      </c>
      <c r="E155" s="3" t="str">
        <f t="shared" si="6"/>
        <v>(True, "Percentage Improvement in Eqpt Efficiency Standards above BAU[chemicals 20,hard coal if]","Percentage Improvement in Eqpt Efficiency Standards above BAU[chemicals 20,hard coal if]",[0,0.14],"Industrial Energy Efficiency Standards"),</v>
      </c>
      <c r="F155" s="3" t="str">
        <f t="shared" si="5"/>
        <v>(True, "Percentage Improvement in Eqpt Efficiency Standards above BAU[chemicals 20,hard coal if]","Percentage Improvement in Eqpt Efficiency Standards above BAU[chemicals 20,hard coal if]",[0,0.14],"Industry"),</v>
      </c>
    </row>
    <row r="156" spans="1:6" x14ac:dyDescent="0.35">
      <c r="A156" t="s">
        <v>300</v>
      </c>
      <c r="B156">
        <v>0.14000000000000001</v>
      </c>
      <c r="C156" s="2" t="str">
        <f>INDEX('Policy groups'!$B:$B,MATCH('Script Setup'!$A156,'Policy groups'!$A:$A,0))</f>
        <v>Industrial Energy Efficiency Standards</v>
      </c>
      <c r="D156" s="2" t="str">
        <f>INDEX('Policy groups'!$C:$C,MATCH('Script Setup'!$A156,'Policy groups'!$A:$A,0))</f>
        <v>Industry</v>
      </c>
      <c r="E156" s="3" t="str">
        <f t="shared" si="6"/>
        <v>(True, "Percentage Improvement in Eqpt Efficiency Standards above BAU[chemicals 20,natural gas if]","Percentage Improvement in Eqpt Efficiency Standards above BAU[chemicals 20,natural gas if]",[0,0.14],"Industrial Energy Efficiency Standards"),</v>
      </c>
      <c r="F156" s="3" t="str">
        <f t="shared" si="5"/>
        <v>(True, "Percentage Improvement in Eqpt Efficiency Standards above BAU[chemicals 20,natural gas if]","Percentage Improvement in Eqpt Efficiency Standards above BAU[chemicals 20,natural gas if]",[0,0.14],"Industry"),</v>
      </c>
    </row>
    <row r="157" spans="1:6" x14ac:dyDescent="0.35">
      <c r="A157" t="s">
        <v>301</v>
      </c>
      <c r="B157">
        <v>0.14000000000000001</v>
      </c>
      <c r="C157" s="2" t="str">
        <f>INDEX('Policy groups'!$B:$B,MATCH('Script Setup'!$A157,'Policy groups'!$A:$A,0))</f>
        <v>Industrial Energy Efficiency Standards</v>
      </c>
      <c r="D157" s="2" t="str">
        <f>INDEX('Policy groups'!$C:$C,MATCH('Script Setup'!$A157,'Policy groups'!$A:$A,0))</f>
        <v>Industry</v>
      </c>
      <c r="E157" s="3" t="str">
        <f t="shared" si="6"/>
        <v>(True, "Percentage Improvement in Eqpt Efficiency Standards above BAU[chemicals 20,petroleum diesel if]","Percentage Improvement in Eqpt Efficiency Standards above BAU[chemicals 20,petroleum diesel if]",[0,0.14],"Industrial Energy Efficiency Standards"),</v>
      </c>
      <c r="F157" s="3" t="str">
        <f t="shared" si="5"/>
        <v>(True, "Percentage Improvement in Eqpt Efficiency Standards above BAU[chemicals 20,petroleum diesel if]","Percentage Improvement in Eqpt Efficiency Standards above BAU[chemicals 20,petroleum diesel if]",[0,0.14],"Industry"),</v>
      </c>
    </row>
    <row r="158" spans="1:6" x14ac:dyDescent="0.35">
      <c r="A158" t="s">
        <v>302</v>
      </c>
      <c r="B158">
        <v>0.14000000000000001</v>
      </c>
      <c r="C158" s="2" t="str">
        <f>INDEX('Policy groups'!$B:$B,MATCH('Script Setup'!$A158,'Policy groups'!$A:$A,0))</f>
        <v>Industrial Energy Efficiency Standards</v>
      </c>
      <c r="D158" s="2" t="str">
        <f>INDEX('Policy groups'!$C:$C,MATCH('Script Setup'!$A158,'Policy groups'!$A:$A,0))</f>
        <v>Industry</v>
      </c>
      <c r="E158" s="3" t="str">
        <f t="shared" si="6"/>
        <v>(True, "Percentage Improvement in Eqpt Efficiency Standards above BAU[chemicals 20,heavy or residual fuel oil if]","Percentage Improvement in Eqpt Efficiency Standards above BAU[chemicals 20,heavy or residual fuel oil if]",[0,0.14],"Industrial Energy Efficiency Standards"),</v>
      </c>
      <c r="F158" s="3" t="str">
        <f t="shared" si="5"/>
        <v>(True, "Percentage Improvement in Eqpt Efficiency Standards above BAU[chemicals 20,heavy or residual fuel oil if]","Percentage Improvement in Eqpt Efficiency Standards above BAU[chemicals 20,heavy or residual fuel oil if]",[0,0.14],"Industry"),</v>
      </c>
    </row>
    <row r="159" spans="1:6" x14ac:dyDescent="0.35">
      <c r="A159" t="s">
        <v>303</v>
      </c>
      <c r="B159">
        <v>0.14000000000000001</v>
      </c>
      <c r="C159" s="2" t="str">
        <f>INDEX('Policy groups'!$B:$B,MATCH('Script Setup'!$A159,'Policy groups'!$A:$A,0))</f>
        <v>Industrial Energy Efficiency Standards</v>
      </c>
      <c r="D159" s="2" t="str">
        <f>INDEX('Policy groups'!$C:$C,MATCH('Script Setup'!$A159,'Policy groups'!$A:$A,0))</f>
        <v>Industry</v>
      </c>
      <c r="E159" s="3" t="str">
        <f t="shared" si="6"/>
        <v>(True, "Percentage Improvement in Eqpt Efficiency Standards above BAU[chemicals 20,LPG propane or butane if]","Percentage Improvement in Eqpt Efficiency Standards above BAU[chemicals 20,LPG propane or butane if]",[0,0.14],"Industrial Energy Efficiency Standards"),</v>
      </c>
      <c r="F159" s="3" t="str">
        <f t="shared" si="5"/>
        <v>(True, "Percentage Improvement in Eqpt Efficiency Standards above BAU[chemicals 20,LPG propane or butane if]","Percentage Improvement in Eqpt Efficiency Standards above BAU[chemicals 20,LPG propane or butane if]",[0,0.14],"Industry"),</v>
      </c>
    </row>
    <row r="160" spans="1:6" x14ac:dyDescent="0.35">
      <c r="A160" t="s">
        <v>304</v>
      </c>
      <c r="B160">
        <v>0.14000000000000001</v>
      </c>
      <c r="C160" s="2" t="str">
        <f>INDEX('Policy groups'!$B:$B,MATCH('Script Setup'!$A160,'Policy groups'!$A:$A,0))</f>
        <v>Industrial Energy Efficiency Standards</v>
      </c>
      <c r="D160" s="2" t="str">
        <f>INDEX('Policy groups'!$C:$C,MATCH('Script Setup'!$A160,'Policy groups'!$A:$A,0))</f>
        <v>Industry</v>
      </c>
      <c r="E160" s="3" t="str">
        <f t="shared" si="6"/>
        <v>(True, "Percentage Improvement in Eqpt Efficiency Standards above BAU[rubber and plastic products 22,electricity if]","Percentage Improvement in Eqpt Efficiency Standards above BAU[rubber and plastic products 22,electricity if]",[0,0.14],"Industrial Energy Efficiency Standards"),</v>
      </c>
      <c r="F160" s="3" t="str">
        <f t="shared" si="5"/>
        <v>(True, "Percentage Improvement in Eqpt Efficiency Standards above BAU[rubber and plastic products 22,electricity if]","Percentage Improvement in Eqpt Efficiency Standards above BAU[rubber and plastic products 22,electricity if]",[0,0.14],"Industry"),</v>
      </c>
    </row>
    <row r="161" spans="1:6" x14ac:dyDescent="0.35">
      <c r="A161" t="s">
        <v>305</v>
      </c>
      <c r="B161">
        <v>0.14000000000000001</v>
      </c>
      <c r="C161" s="2" t="str">
        <f>INDEX('Policy groups'!$B:$B,MATCH('Script Setup'!$A161,'Policy groups'!$A:$A,0))</f>
        <v>Industrial Energy Efficiency Standards</v>
      </c>
      <c r="D161" s="2" t="str">
        <f>INDEX('Policy groups'!$C:$C,MATCH('Script Setup'!$A161,'Policy groups'!$A:$A,0))</f>
        <v>Industry</v>
      </c>
      <c r="E161" s="3" t="str">
        <f t="shared" si="6"/>
        <v>(True, "Percentage Improvement in Eqpt Efficiency Standards above BAU[rubber and plastic products 22,hard coal if]","Percentage Improvement in Eqpt Efficiency Standards above BAU[rubber and plastic products 22,hard coal if]",[0,0.14],"Industrial Energy Efficiency Standards"),</v>
      </c>
      <c r="F161" s="3" t="str">
        <f t="shared" si="5"/>
        <v>(True, "Percentage Improvement in Eqpt Efficiency Standards above BAU[rubber and plastic products 22,hard coal if]","Percentage Improvement in Eqpt Efficiency Standards above BAU[rubber and plastic products 22,hard coal if]",[0,0.14],"Industry"),</v>
      </c>
    </row>
    <row r="162" spans="1:6" x14ac:dyDescent="0.35">
      <c r="A162" t="s">
        <v>306</v>
      </c>
      <c r="B162">
        <v>0.14000000000000001</v>
      </c>
      <c r="C162" s="2" t="str">
        <f>INDEX('Policy groups'!$B:$B,MATCH('Script Setup'!$A162,'Policy groups'!$A:$A,0))</f>
        <v>Industrial Energy Efficiency Standards</v>
      </c>
      <c r="D162" s="2" t="str">
        <f>INDEX('Policy groups'!$C:$C,MATCH('Script Setup'!$A162,'Policy groups'!$A:$A,0))</f>
        <v>Industry</v>
      </c>
      <c r="E162" s="3" t="str">
        <f t="shared" si="6"/>
        <v>(True, "Percentage Improvement in Eqpt Efficiency Standards above BAU[rubber and plastic products 22,natural gas if]","Percentage Improvement in Eqpt Efficiency Standards above BAU[rubber and plastic products 22,natural gas if]",[0,0.14],"Industrial Energy Efficiency Standards"),</v>
      </c>
      <c r="F162" s="3" t="str">
        <f t="shared" si="5"/>
        <v>(True, "Percentage Improvement in Eqpt Efficiency Standards above BAU[rubber and plastic products 22,natural gas if]","Percentage Improvement in Eqpt Efficiency Standards above BAU[rubber and plastic products 22,natural gas if]",[0,0.14],"Industry"),</v>
      </c>
    </row>
    <row r="163" spans="1:6" x14ac:dyDescent="0.35">
      <c r="A163" t="s">
        <v>307</v>
      </c>
      <c r="B163">
        <v>0.14000000000000001</v>
      </c>
      <c r="C163" s="2" t="str">
        <f>INDEX('Policy groups'!$B:$B,MATCH('Script Setup'!$A163,'Policy groups'!$A:$A,0))</f>
        <v>Industrial Energy Efficiency Standards</v>
      </c>
      <c r="D163" s="2" t="str">
        <f>INDEX('Policy groups'!$C:$C,MATCH('Script Setup'!$A163,'Policy groups'!$A:$A,0))</f>
        <v>Industry</v>
      </c>
      <c r="E163" s="3" t="str">
        <f t="shared" si="6"/>
        <v>(True, "Percentage Improvement in Eqpt Efficiency Standards above BAU[rubber and plastic products 22,petroleum diesel if]","Percentage Improvement in Eqpt Efficiency Standards above BAU[rubber and plastic products 22,petroleum diesel if]",[0,0.14],"Industrial Energy Efficiency Standards"),</v>
      </c>
      <c r="F163" s="3" t="str">
        <f t="shared" si="5"/>
        <v>(True, "Percentage Improvement in Eqpt Efficiency Standards above BAU[rubber and plastic products 22,petroleum diesel if]","Percentage Improvement in Eqpt Efficiency Standards above BAU[rubber and plastic products 22,petroleum diesel if]",[0,0.14],"Industry"),</v>
      </c>
    </row>
    <row r="164" spans="1:6" x14ac:dyDescent="0.35">
      <c r="A164" t="s">
        <v>308</v>
      </c>
      <c r="B164">
        <v>0.14000000000000001</v>
      </c>
      <c r="C164" s="2" t="str">
        <f>INDEX('Policy groups'!$B:$B,MATCH('Script Setup'!$A164,'Policy groups'!$A:$A,0))</f>
        <v>Industrial Energy Efficiency Standards</v>
      </c>
      <c r="D164" s="2" t="str">
        <f>INDEX('Policy groups'!$C:$C,MATCH('Script Setup'!$A164,'Policy groups'!$A:$A,0))</f>
        <v>Industry</v>
      </c>
      <c r="E164" s="3" t="str">
        <f t="shared" si="6"/>
        <v>(True, "Percentage Improvement in Eqpt Efficiency Standards above BAU[rubber and plastic products 22,LPG propane or butane if]","Percentage Improvement in Eqpt Efficiency Standards above BAU[rubber and plastic products 22,LPG propane or butane if]",[0,0.14],"Industrial Energy Efficiency Standards"),</v>
      </c>
      <c r="F164" s="3" t="str">
        <f t="shared" si="5"/>
        <v>(True, "Percentage Improvement in Eqpt Efficiency Standards above BAU[rubber and plastic products 22,LPG propane or butane if]","Percentage Improvement in Eqpt Efficiency Standards above BAU[rubber and plastic products 22,LPG propane or butane if]",[0,0.14],"Industry"),</v>
      </c>
    </row>
    <row r="165" spans="1:6" x14ac:dyDescent="0.35">
      <c r="A165" t="s">
        <v>309</v>
      </c>
      <c r="B165">
        <v>0.14000000000000001</v>
      </c>
      <c r="C165" s="2" t="str">
        <f>INDEX('Policy groups'!$B:$B,MATCH('Script Setup'!$A165,'Policy groups'!$A:$A,0))</f>
        <v>Industrial Energy Efficiency Standards</v>
      </c>
      <c r="D165" s="2" t="str">
        <f>INDEX('Policy groups'!$C:$C,MATCH('Script Setup'!$A165,'Policy groups'!$A:$A,0))</f>
        <v>Industry</v>
      </c>
      <c r="E165" s="3" t="str">
        <f t="shared" si="6"/>
        <v>(True, "Percentage Improvement in Eqpt Efficiency Standards above BAU[glass and glass products 231,electricity if]","Percentage Improvement in Eqpt Efficiency Standards above BAU[glass and glass products 231,electricity if]",[0,0.14],"Industrial Energy Efficiency Standards"),</v>
      </c>
      <c r="F165" s="3" t="str">
        <f t="shared" si="5"/>
        <v>(True, "Percentage Improvement in Eqpt Efficiency Standards above BAU[glass and glass products 231,electricity if]","Percentage Improvement in Eqpt Efficiency Standards above BAU[glass and glass products 231,electricity if]",[0,0.14],"Industry"),</v>
      </c>
    </row>
    <row r="166" spans="1:6" x14ac:dyDescent="0.35">
      <c r="A166" t="s">
        <v>310</v>
      </c>
      <c r="B166">
        <v>0.14000000000000001</v>
      </c>
      <c r="C166" s="2" t="str">
        <f>INDEX('Policy groups'!$B:$B,MATCH('Script Setup'!$A166,'Policy groups'!$A:$A,0))</f>
        <v>Industrial Energy Efficiency Standards</v>
      </c>
      <c r="D166" s="2" t="str">
        <f>INDEX('Policy groups'!$C:$C,MATCH('Script Setup'!$A166,'Policy groups'!$A:$A,0))</f>
        <v>Industry</v>
      </c>
      <c r="E166" s="3" t="str">
        <f t="shared" si="6"/>
        <v>(True, "Percentage Improvement in Eqpt Efficiency Standards above BAU[glass and glass products 231,natural gas if]","Percentage Improvement in Eqpt Efficiency Standards above BAU[glass and glass products 231,natural gas if]",[0,0.14],"Industrial Energy Efficiency Standards"),</v>
      </c>
      <c r="F166" s="3" t="str">
        <f t="shared" si="5"/>
        <v>(True, "Percentage Improvement in Eqpt Efficiency Standards above BAU[glass and glass products 231,natural gas if]","Percentage Improvement in Eqpt Efficiency Standards above BAU[glass and glass products 231,natural gas if]",[0,0.14],"Industry"),</v>
      </c>
    </row>
    <row r="167" spans="1:6" x14ac:dyDescent="0.35">
      <c r="A167" t="s">
        <v>311</v>
      </c>
      <c r="B167">
        <v>0.14000000000000001</v>
      </c>
      <c r="C167" s="2" t="str">
        <f>INDEX('Policy groups'!$B:$B,MATCH('Script Setup'!$A167,'Policy groups'!$A:$A,0))</f>
        <v>Industrial Energy Efficiency Standards</v>
      </c>
      <c r="D167" s="2" t="str">
        <f>INDEX('Policy groups'!$C:$C,MATCH('Script Setup'!$A167,'Policy groups'!$A:$A,0))</f>
        <v>Industry</v>
      </c>
      <c r="E167" s="3" t="str">
        <f t="shared" si="6"/>
        <v>(True, "Percentage Improvement in Eqpt Efficiency Standards above BAU[glass and glass products 231,petroleum diesel if]","Percentage Improvement in Eqpt Efficiency Standards above BAU[glass and glass products 231,petroleum diesel if]",[0,0.14],"Industrial Energy Efficiency Standards"),</v>
      </c>
      <c r="F167" s="3" t="str">
        <f t="shared" si="5"/>
        <v>(True, "Percentage Improvement in Eqpt Efficiency Standards above BAU[glass and glass products 231,petroleum diesel if]","Percentage Improvement in Eqpt Efficiency Standards above BAU[glass and glass products 231,petroleum diesel if]",[0,0.14],"Industry"),</v>
      </c>
    </row>
    <row r="168" spans="1:6" x14ac:dyDescent="0.35">
      <c r="A168" t="s">
        <v>312</v>
      </c>
      <c r="B168">
        <v>0.14000000000000001</v>
      </c>
      <c r="C168" s="2" t="str">
        <f>INDEX('Policy groups'!$B:$B,MATCH('Script Setup'!$A168,'Policy groups'!$A:$A,0))</f>
        <v>Industrial Energy Efficiency Standards</v>
      </c>
      <c r="D168" s="2" t="str">
        <f>INDEX('Policy groups'!$C:$C,MATCH('Script Setup'!$A168,'Policy groups'!$A:$A,0))</f>
        <v>Industry</v>
      </c>
      <c r="E168" s="3" t="str">
        <f t="shared" si="6"/>
        <v>(True, "Percentage Improvement in Eqpt Efficiency Standards above BAU[glass and glass products 231,LPG propane or butane if]","Percentage Improvement in Eqpt Efficiency Standards above BAU[glass and glass products 231,LPG propane or butane if]",[0,0.14],"Industrial Energy Efficiency Standards"),</v>
      </c>
      <c r="F168" s="3" t="str">
        <f t="shared" si="5"/>
        <v>(True, "Percentage Improvement in Eqpt Efficiency Standards above BAU[glass and glass products 231,LPG propane or butane if]","Percentage Improvement in Eqpt Efficiency Standards above BAU[glass and glass products 231,LPG propane or butane if]",[0,0.14],"Industry"),</v>
      </c>
    </row>
    <row r="169" spans="1:6" x14ac:dyDescent="0.35">
      <c r="A169" t="s">
        <v>313</v>
      </c>
      <c r="B169">
        <v>0.14000000000000001</v>
      </c>
      <c r="C169" s="2" t="str">
        <f>INDEX('Policy groups'!$B:$B,MATCH('Script Setup'!$A169,'Policy groups'!$A:$A,0))</f>
        <v>Industrial Energy Efficiency Standards</v>
      </c>
      <c r="D169" s="2" t="str">
        <f>INDEX('Policy groups'!$C:$C,MATCH('Script Setup'!$A169,'Policy groups'!$A:$A,0))</f>
        <v>Industry</v>
      </c>
      <c r="E169" s="3" t="str">
        <f t="shared" si="6"/>
        <v>(True, "Percentage Improvement in Eqpt Efficiency Standards above BAU[cement and other nonmetallic minerals 239,electricity if]","Percentage Improvement in Eqpt Efficiency Standards above BAU[cement and other nonmetallic minerals 239,electricity if]",[0,0.14],"Industrial Energy Efficiency Standards"),</v>
      </c>
      <c r="F169" s="3" t="str">
        <f t="shared" si="5"/>
        <v>(True, "Percentage Improvement in Eqpt Efficiency Standards above BAU[cement and other nonmetallic minerals 239,electricity if]","Percentage Improvement in Eqpt Efficiency Standards above BAU[cement and other nonmetallic minerals 239,electricity if]",[0,0.14],"Industry"),</v>
      </c>
    </row>
    <row r="170" spans="1:6" x14ac:dyDescent="0.35">
      <c r="A170" t="s">
        <v>314</v>
      </c>
      <c r="B170">
        <v>0.14000000000000001</v>
      </c>
      <c r="C170" s="2" t="str">
        <f>INDEX('Policy groups'!$B:$B,MATCH('Script Setup'!$A170,'Policy groups'!$A:$A,0))</f>
        <v>Industrial Energy Efficiency Standards</v>
      </c>
      <c r="D170" s="2" t="str">
        <f>INDEX('Policy groups'!$C:$C,MATCH('Script Setup'!$A170,'Policy groups'!$A:$A,0))</f>
        <v>Industry</v>
      </c>
      <c r="E170" s="3" t="str">
        <f t="shared" si="6"/>
        <v>(True, "Percentage Improvement in Eqpt Efficiency Standards above BAU[cement and other nonmetallic minerals 239,hard coal if]","Percentage Improvement in Eqpt Efficiency Standards above BAU[cement and other nonmetallic minerals 239,hard coal if]",[0,0.14],"Industrial Energy Efficiency Standards"),</v>
      </c>
      <c r="F170" s="3" t="str">
        <f t="shared" si="5"/>
        <v>(True, "Percentage Improvement in Eqpt Efficiency Standards above BAU[cement and other nonmetallic minerals 239,hard coal if]","Percentage Improvement in Eqpt Efficiency Standards above BAU[cement and other nonmetallic minerals 239,hard coal if]",[0,0.14],"Industry"),</v>
      </c>
    </row>
    <row r="171" spans="1:6" x14ac:dyDescent="0.35">
      <c r="A171" t="s">
        <v>315</v>
      </c>
      <c r="B171">
        <v>0.14000000000000001</v>
      </c>
      <c r="C171" s="2" t="str">
        <f>INDEX('Policy groups'!$B:$B,MATCH('Script Setup'!$A171,'Policy groups'!$A:$A,0))</f>
        <v>Industrial Energy Efficiency Standards</v>
      </c>
      <c r="D171" s="2" t="str">
        <f>INDEX('Policy groups'!$C:$C,MATCH('Script Setup'!$A171,'Policy groups'!$A:$A,0))</f>
        <v>Industry</v>
      </c>
      <c r="E171" s="3" t="str">
        <f t="shared" si="6"/>
        <v>(True, "Percentage Improvement in Eqpt Efficiency Standards above BAU[cement and other nonmetallic minerals 239,natural gas if]","Percentage Improvement in Eqpt Efficiency Standards above BAU[cement and other nonmetallic minerals 239,natural gas if]",[0,0.14],"Industrial Energy Efficiency Standards"),</v>
      </c>
      <c r="F171" s="3" t="str">
        <f t="shared" si="5"/>
        <v>(True, "Percentage Improvement in Eqpt Efficiency Standards above BAU[cement and other nonmetallic minerals 239,natural gas if]","Percentage Improvement in Eqpt Efficiency Standards above BAU[cement and other nonmetallic minerals 239,natural gas if]",[0,0.14],"Industry"),</v>
      </c>
    </row>
    <row r="172" spans="1:6" x14ac:dyDescent="0.35">
      <c r="A172" t="s">
        <v>316</v>
      </c>
      <c r="B172">
        <v>0.14000000000000001</v>
      </c>
      <c r="C172" s="2" t="str">
        <f>INDEX('Policy groups'!$B:$B,MATCH('Script Setup'!$A172,'Policy groups'!$A:$A,0))</f>
        <v>Industrial Energy Efficiency Standards</v>
      </c>
      <c r="D172" s="2" t="str">
        <f>INDEX('Policy groups'!$C:$C,MATCH('Script Setup'!$A172,'Policy groups'!$A:$A,0))</f>
        <v>Industry</v>
      </c>
      <c r="E172" s="3" t="str">
        <f t="shared" si="6"/>
        <v>(True, "Percentage Improvement in Eqpt Efficiency Standards above BAU[cement and other nonmetallic minerals 239,petroleum diesel if]","Percentage Improvement in Eqpt Efficiency Standards above BAU[cement and other nonmetallic minerals 239,petroleum diesel if]",[0,0.14],"Industrial Energy Efficiency Standards"),</v>
      </c>
      <c r="F172" s="3" t="str">
        <f t="shared" si="5"/>
        <v>(True, "Percentage Improvement in Eqpt Efficiency Standards above BAU[cement and other nonmetallic minerals 239,petroleum diesel if]","Percentage Improvement in Eqpt Efficiency Standards above BAU[cement and other nonmetallic minerals 239,petroleum diesel if]",[0,0.14],"Industry"),</v>
      </c>
    </row>
    <row r="173" spans="1:6" x14ac:dyDescent="0.35">
      <c r="A173" t="s">
        <v>317</v>
      </c>
      <c r="B173">
        <v>0.14000000000000001</v>
      </c>
      <c r="C173" s="2" t="str">
        <f>INDEX('Policy groups'!$B:$B,MATCH('Script Setup'!$A173,'Policy groups'!$A:$A,0))</f>
        <v>Industrial Energy Efficiency Standards</v>
      </c>
      <c r="D173" s="2" t="str">
        <f>INDEX('Policy groups'!$C:$C,MATCH('Script Setup'!$A173,'Policy groups'!$A:$A,0))</f>
        <v>Industry</v>
      </c>
      <c r="E173" s="3" t="str">
        <f t="shared" si="6"/>
        <v>(True, "Percentage Improvement in Eqpt Efficiency Standards above BAU[cement and other nonmetallic minerals 239,heavy or residual fuel oil if]","Percentage Improvement in Eqpt Efficiency Standards above BAU[cement and other nonmetallic minerals 239,heavy or residual fuel oil if]",[0,0.14],"Industrial Energy Efficiency Standards"),</v>
      </c>
      <c r="F173" s="3" t="str">
        <f t="shared" si="5"/>
        <v>(True, "Percentage Improvement in Eqpt Efficiency Standards above BAU[cement and other nonmetallic minerals 239,heavy or residual fuel oil if]","Percentage Improvement in Eqpt Efficiency Standards above BAU[cement and other nonmetallic minerals 239,heavy or residual fuel oil if]",[0,0.14],"Industry"),</v>
      </c>
    </row>
    <row r="174" spans="1:6" x14ac:dyDescent="0.35">
      <c r="A174" t="s">
        <v>318</v>
      </c>
      <c r="B174">
        <v>0.14000000000000001</v>
      </c>
      <c r="C174" s="2" t="str">
        <f>INDEX('Policy groups'!$B:$B,MATCH('Script Setup'!$A174,'Policy groups'!$A:$A,0))</f>
        <v>Industrial Energy Efficiency Standards</v>
      </c>
      <c r="D174" s="2" t="str">
        <f>INDEX('Policy groups'!$C:$C,MATCH('Script Setup'!$A174,'Policy groups'!$A:$A,0))</f>
        <v>Industry</v>
      </c>
      <c r="E174" s="3" t="str">
        <f t="shared" si="6"/>
        <v>(True, "Percentage Improvement in Eqpt Efficiency Standards above BAU[cement and other nonmetallic minerals 239,LPG propane or butane if]","Percentage Improvement in Eqpt Efficiency Standards above BAU[cement and other nonmetallic minerals 239,LPG propane or butane if]",[0,0.14],"Industrial Energy Efficiency Standards"),</v>
      </c>
      <c r="F174" s="3" t="str">
        <f t="shared" si="5"/>
        <v>(True, "Percentage Improvement in Eqpt Efficiency Standards above BAU[cement and other nonmetallic minerals 239,LPG propane or butane if]","Percentage Improvement in Eqpt Efficiency Standards above BAU[cement and other nonmetallic minerals 239,LPG propane or butane if]",[0,0.14],"Industry"),</v>
      </c>
    </row>
    <row r="175" spans="1:6" x14ac:dyDescent="0.35">
      <c r="A175" t="s">
        <v>319</v>
      </c>
      <c r="B175">
        <v>0.14000000000000001</v>
      </c>
      <c r="C175" s="2" t="str">
        <f>INDEX('Policy groups'!$B:$B,MATCH('Script Setup'!$A175,'Policy groups'!$A:$A,0))</f>
        <v>Industrial Energy Efficiency Standards</v>
      </c>
      <c r="D175" s="2" t="str">
        <f>INDEX('Policy groups'!$C:$C,MATCH('Script Setup'!$A175,'Policy groups'!$A:$A,0))</f>
        <v>Industry</v>
      </c>
      <c r="E175" s="3" t="str">
        <f t="shared" si="6"/>
        <v>(True, "Percentage Improvement in Eqpt Efficiency Standards above BAU[iron and steel 241,electricity if]","Percentage Improvement in Eqpt Efficiency Standards above BAU[iron and steel 241,electricity if]",[0,0.14],"Industrial Energy Efficiency Standards"),</v>
      </c>
      <c r="F175" s="3" t="str">
        <f t="shared" si="5"/>
        <v>(True, "Percentage Improvement in Eqpt Efficiency Standards above BAU[iron and steel 241,electricity if]","Percentage Improvement in Eqpt Efficiency Standards above BAU[iron and steel 241,electricity if]",[0,0.14],"Industry"),</v>
      </c>
    </row>
    <row r="176" spans="1:6" x14ac:dyDescent="0.35">
      <c r="A176" t="s">
        <v>320</v>
      </c>
      <c r="B176">
        <v>0.14000000000000001</v>
      </c>
      <c r="C176" s="2" t="str">
        <f>INDEX('Policy groups'!$B:$B,MATCH('Script Setup'!$A176,'Policy groups'!$A:$A,0))</f>
        <v>Industrial Energy Efficiency Standards</v>
      </c>
      <c r="D176" s="2" t="str">
        <f>INDEX('Policy groups'!$C:$C,MATCH('Script Setup'!$A176,'Policy groups'!$A:$A,0))</f>
        <v>Industry</v>
      </c>
      <c r="E176" s="3" t="str">
        <f t="shared" si="6"/>
        <v>(True, "Percentage Improvement in Eqpt Efficiency Standards above BAU[iron and steel 241,hard coal if]","Percentage Improvement in Eqpt Efficiency Standards above BAU[iron and steel 241,hard coal if]",[0,0.14],"Industrial Energy Efficiency Standards"),</v>
      </c>
      <c r="F176" s="3" t="str">
        <f t="shared" si="5"/>
        <v>(True, "Percentage Improvement in Eqpt Efficiency Standards above BAU[iron and steel 241,hard coal if]","Percentage Improvement in Eqpt Efficiency Standards above BAU[iron and steel 241,hard coal if]",[0,0.14],"Industry"),</v>
      </c>
    </row>
    <row r="177" spans="1:6" x14ac:dyDescent="0.35">
      <c r="A177" t="s">
        <v>321</v>
      </c>
      <c r="B177">
        <v>0.14000000000000001</v>
      </c>
      <c r="C177" s="2" t="str">
        <f>INDEX('Policy groups'!$B:$B,MATCH('Script Setup'!$A177,'Policy groups'!$A:$A,0))</f>
        <v>Industrial Energy Efficiency Standards</v>
      </c>
      <c r="D177" s="2" t="str">
        <f>INDEX('Policy groups'!$C:$C,MATCH('Script Setup'!$A177,'Policy groups'!$A:$A,0))</f>
        <v>Industry</v>
      </c>
      <c r="E177" s="3" t="str">
        <f t="shared" si="6"/>
        <v>(True, "Percentage Improvement in Eqpt Efficiency Standards above BAU[iron and steel 241,natural gas if]","Percentage Improvement in Eqpt Efficiency Standards above BAU[iron and steel 241,natural gas if]",[0,0.14],"Industrial Energy Efficiency Standards"),</v>
      </c>
      <c r="F177" s="3" t="str">
        <f t="shared" si="5"/>
        <v>(True, "Percentage Improvement in Eqpt Efficiency Standards above BAU[iron and steel 241,natural gas if]","Percentage Improvement in Eqpt Efficiency Standards above BAU[iron and steel 241,natural gas if]",[0,0.14],"Industry"),</v>
      </c>
    </row>
    <row r="178" spans="1:6" x14ac:dyDescent="0.35">
      <c r="A178" t="s">
        <v>322</v>
      </c>
      <c r="B178">
        <v>0.14000000000000001</v>
      </c>
      <c r="C178" s="2" t="str">
        <f>INDEX('Policy groups'!$B:$B,MATCH('Script Setup'!$A178,'Policy groups'!$A:$A,0))</f>
        <v>Industrial Energy Efficiency Standards</v>
      </c>
      <c r="D178" s="2" t="str">
        <f>INDEX('Policy groups'!$C:$C,MATCH('Script Setup'!$A178,'Policy groups'!$A:$A,0))</f>
        <v>Industry</v>
      </c>
      <c r="E178" s="3" t="str">
        <f t="shared" si="6"/>
        <v>(True, "Percentage Improvement in Eqpt Efficiency Standards above BAU[iron and steel 241,petroleum diesel if]","Percentage Improvement in Eqpt Efficiency Standards above BAU[iron and steel 241,petroleum diesel if]",[0,0.14],"Industrial Energy Efficiency Standards"),</v>
      </c>
      <c r="F178" s="3" t="str">
        <f t="shared" si="5"/>
        <v>(True, "Percentage Improvement in Eqpt Efficiency Standards above BAU[iron and steel 241,petroleum diesel if]","Percentage Improvement in Eqpt Efficiency Standards above BAU[iron and steel 241,petroleum diesel if]",[0,0.14],"Industry"),</v>
      </c>
    </row>
    <row r="179" spans="1:6" x14ac:dyDescent="0.35">
      <c r="A179" t="s">
        <v>323</v>
      </c>
      <c r="B179">
        <v>0.14000000000000001</v>
      </c>
      <c r="C179" s="2" t="str">
        <f>INDEX('Policy groups'!$B:$B,MATCH('Script Setup'!$A179,'Policy groups'!$A:$A,0))</f>
        <v>Industrial Energy Efficiency Standards</v>
      </c>
      <c r="D179" s="2" t="str">
        <f>INDEX('Policy groups'!$C:$C,MATCH('Script Setup'!$A179,'Policy groups'!$A:$A,0))</f>
        <v>Industry</v>
      </c>
      <c r="E179" s="3" t="str">
        <f t="shared" si="6"/>
        <v>(True, "Percentage Improvement in Eqpt Efficiency Standards above BAU[iron and steel 241,heavy or residual fuel oil if]","Percentage Improvement in Eqpt Efficiency Standards above BAU[iron and steel 241,heavy or residual fuel oil if]",[0,0.14],"Industrial Energy Efficiency Standards"),</v>
      </c>
      <c r="F179" s="3" t="str">
        <f t="shared" si="5"/>
        <v>(True, "Percentage Improvement in Eqpt Efficiency Standards above BAU[iron and steel 241,heavy or residual fuel oil if]","Percentage Improvement in Eqpt Efficiency Standards above BAU[iron and steel 241,heavy or residual fuel oil if]",[0,0.14],"Industry"),</v>
      </c>
    </row>
    <row r="180" spans="1:6" x14ac:dyDescent="0.35">
      <c r="A180" t="s">
        <v>324</v>
      </c>
      <c r="B180">
        <v>0.14000000000000001</v>
      </c>
      <c r="C180" s="2" t="str">
        <f>INDEX('Policy groups'!$B:$B,MATCH('Script Setup'!$A180,'Policy groups'!$A:$A,0))</f>
        <v>Industrial Energy Efficiency Standards</v>
      </c>
      <c r="D180" s="2" t="str">
        <f>INDEX('Policy groups'!$C:$C,MATCH('Script Setup'!$A180,'Policy groups'!$A:$A,0))</f>
        <v>Industry</v>
      </c>
      <c r="E180" s="3" t="str">
        <f t="shared" si="6"/>
        <v>(True, "Percentage Improvement in Eqpt Efficiency Standards above BAU[iron and steel 241,LPG propane or butane if]","Percentage Improvement in Eqpt Efficiency Standards above BAU[iron and steel 241,LPG propane or butane if]",[0,0.14],"Industrial Energy Efficiency Standards"),</v>
      </c>
      <c r="F180" s="3" t="str">
        <f t="shared" si="5"/>
        <v>(True, "Percentage Improvement in Eqpt Efficiency Standards above BAU[iron and steel 241,LPG propane or butane if]","Percentage Improvement in Eqpt Efficiency Standards above BAU[iron and steel 241,LPG propane or butane if]",[0,0.14],"Industry"),</v>
      </c>
    </row>
    <row r="181" spans="1:6" x14ac:dyDescent="0.35">
      <c r="A181" t="s">
        <v>325</v>
      </c>
      <c r="B181">
        <v>0.14000000000000001</v>
      </c>
      <c r="C181" s="2" t="str">
        <f>INDEX('Policy groups'!$B:$B,MATCH('Script Setup'!$A181,'Policy groups'!$A:$A,0))</f>
        <v>Industrial Energy Efficiency Standards</v>
      </c>
      <c r="D181" s="2" t="str">
        <f>INDEX('Policy groups'!$C:$C,MATCH('Script Setup'!$A181,'Policy groups'!$A:$A,0))</f>
        <v>Industry</v>
      </c>
      <c r="E181" s="3" t="str">
        <f t="shared" si="6"/>
        <v>(True, "Percentage Improvement in Eqpt Efficiency Standards above BAU[other metals 242,electricity if]","Percentage Improvement in Eqpt Efficiency Standards above BAU[other metals 242,electricity if]",[0,0.14],"Industrial Energy Efficiency Standards"),</v>
      </c>
      <c r="F181" s="3" t="str">
        <f t="shared" si="5"/>
        <v>(True, "Percentage Improvement in Eqpt Efficiency Standards above BAU[other metals 242,electricity if]","Percentage Improvement in Eqpt Efficiency Standards above BAU[other metals 242,electricity if]",[0,0.14],"Industry"),</v>
      </c>
    </row>
    <row r="182" spans="1:6" x14ac:dyDescent="0.35">
      <c r="A182" t="s">
        <v>326</v>
      </c>
      <c r="B182">
        <v>0.14000000000000001</v>
      </c>
      <c r="C182" s="2" t="str">
        <f>INDEX('Policy groups'!$B:$B,MATCH('Script Setup'!$A182,'Policy groups'!$A:$A,0))</f>
        <v>Industrial Energy Efficiency Standards</v>
      </c>
      <c r="D182" s="2" t="str">
        <f>INDEX('Policy groups'!$C:$C,MATCH('Script Setup'!$A182,'Policy groups'!$A:$A,0))</f>
        <v>Industry</v>
      </c>
      <c r="E182" s="3" t="str">
        <f t="shared" si="6"/>
        <v>(True, "Percentage Improvement in Eqpt Efficiency Standards above BAU[other metals 242,hard coal if]","Percentage Improvement in Eqpt Efficiency Standards above BAU[other metals 242,hard coal if]",[0,0.14],"Industrial Energy Efficiency Standards"),</v>
      </c>
      <c r="F182" s="3" t="str">
        <f t="shared" si="5"/>
        <v>(True, "Percentage Improvement in Eqpt Efficiency Standards above BAU[other metals 242,hard coal if]","Percentage Improvement in Eqpt Efficiency Standards above BAU[other metals 242,hard coal if]",[0,0.14],"Industry"),</v>
      </c>
    </row>
    <row r="183" spans="1:6" x14ac:dyDescent="0.35">
      <c r="A183" t="s">
        <v>327</v>
      </c>
      <c r="B183">
        <v>0.14000000000000001</v>
      </c>
      <c r="C183" s="2" t="str">
        <f>INDEX('Policy groups'!$B:$B,MATCH('Script Setup'!$A183,'Policy groups'!$A:$A,0))</f>
        <v>Industrial Energy Efficiency Standards</v>
      </c>
      <c r="D183" s="2" t="str">
        <f>INDEX('Policy groups'!$C:$C,MATCH('Script Setup'!$A183,'Policy groups'!$A:$A,0))</f>
        <v>Industry</v>
      </c>
      <c r="E183" s="3" t="str">
        <f t="shared" si="6"/>
        <v>(True, "Percentage Improvement in Eqpt Efficiency Standards above BAU[other metals 242,natural gas if]","Percentage Improvement in Eqpt Efficiency Standards above BAU[other metals 242,natural gas if]",[0,0.14],"Industrial Energy Efficiency Standards"),</v>
      </c>
      <c r="F183" s="3" t="str">
        <f t="shared" si="5"/>
        <v>(True, "Percentage Improvement in Eqpt Efficiency Standards above BAU[other metals 242,natural gas if]","Percentage Improvement in Eqpt Efficiency Standards above BAU[other metals 242,natural gas if]",[0,0.14],"Industry"),</v>
      </c>
    </row>
    <row r="184" spans="1:6" x14ac:dyDescent="0.35">
      <c r="A184" t="s">
        <v>328</v>
      </c>
      <c r="B184">
        <v>0.14000000000000001</v>
      </c>
      <c r="C184" s="2" t="str">
        <f>INDEX('Policy groups'!$B:$B,MATCH('Script Setup'!$A184,'Policy groups'!$A:$A,0))</f>
        <v>Industrial Energy Efficiency Standards</v>
      </c>
      <c r="D184" s="2" t="str">
        <f>INDEX('Policy groups'!$C:$C,MATCH('Script Setup'!$A184,'Policy groups'!$A:$A,0))</f>
        <v>Industry</v>
      </c>
      <c r="E184" s="3" t="str">
        <f t="shared" si="6"/>
        <v>(True, "Percentage Improvement in Eqpt Efficiency Standards above BAU[other metals 242,petroleum diesel if]","Percentage Improvement in Eqpt Efficiency Standards above BAU[other metals 242,petroleum diesel if]",[0,0.14],"Industrial Energy Efficiency Standards"),</v>
      </c>
      <c r="F184" s="3" t="str">
        <f t="shared" si="5"/>
        <v>(True, "Percentage Improvement in Eqpt Efficiency Standards above BAU[other metals 242,petroleum diesel if]","Percentage Improvement in Eqpt Efficiency Standards above BAU[other metals 242,petroleum diesel if]",[0,0.14],"Industry"),</v>
      </c>
    </row>
    <row r="185" spans="1:6" x14ac:dyDescent="0.35">
      <c r="A185" t="s">
        <v>329</v>
      </c>
      <c r="B185">
        <v>0.14000000000000001</v>
      </c>
      <c r="C185" s="2" t="str">
        <f>INDEX('Policy groups'!$B:$B,MATCH('Script Setup'!$A185,'Policy groups'!$A:$A,0))</f>
        <v>Industrial Energy Efficiency Standards</v>
      </c>
      <c r="D185" s="2" t="str">
        <f>INDEX('Policy groups'!$C:$C,MATCH('Script Setup'!$A185,'Policy groups'!$A:$A,0))</f>
        <v>Industry</v>
      </c>
      <c r="E185" s="3" t="str">
        <f t="shared" si="6"/>
        <v>(True, "Percentage Improvement in Eqpt Efficiency Standards above BAU[other metals 242,heavy or residual fuel oil if]","Percentage Improvement in Eqpt Efficiency Standards above BAU[other metals 242,heavy or residual fuel oil if]",[0,0.14],"Industrial Energy Efficiency Standards"),</v>
      </c>
      <c r="F185" s="3" t="str">
        <f t="shared" si="5"/>
        <v>(True, "Percentage Improvement in Eqpt Efficiency Standards above BAU[other metals 242,heavy or residual fuel oil if]","Percentage Improvement in Eqpt Efficiency Standards above BAU[other metals 242,heavy or residual fuel oil if]",[0,0.14],"Industry"),</v>
      </c>
    </row>
    <row r="186" spans="1:6" x14ac:dyDescent="0.35">
      <c r="A186" t="s">
        <v>330</v>
      </c>
      <c r="B186">
        <v>0.14000000000000001</v>
      </c>
      <c r="C186" s="2" t="str">
        <f>INDEX('Policy groups'!$B:$B,MATCH('Script Setup'!$A186,'Policy groups'!$A:$A,0))</f>
        <v>Industrial Energy Efficiency Standards</v>
      </c>
      <c r="D186" s="2" t="str">
        <f>INDEX('Policy groups'!$C:$C,MATCH('Script Setup'!$A186,'Policy groups'!$A:$A,0))</f>
        <v>Industry</v>
      </c>
      <c r="E186" s="3" t="str">
        <f t="shared" si="6"/>
        <v>(True, "Percentage Improvement in Eqpt Efficiency Standards above BAU[other metals 242,LPG propane or butane if]","Percentage Improvement in Eqpt Efficiency Standards above BAU[other metals 242,LPG propane or butane if]",[0,0.14],"Industrial Energy Efficiency Standards"),</v>
      </c>
      <c r="F186" s="3" t="str">
        <f t="shared" si="5"/>
        <v>(True, "Percentage Improvement in Eqpt Efficiency Standards above BAU[other metals 242,LPG propane or butane if]","Percentage Improvement in Eqpt Efficiency Standards above BAU[other metals 242,LPG propane or butane if]",[0,0.14],"Industry"),</v>
      </c>
    </row>
    <row r="187" spans="1:6" x14ac:dyDescent="0.35">
      <c r="A187" t="s">
        <v>331</v>
      </c>
      <c r="B187">
        <v>0.14000000000000001</v>
      </c>
      <c r="C187" s="2" t="str">
        <f>INDEX('Policy groups'!$B:$B,MATCH('Script Setup'!$A187,'Policy groups'!$A:$A,0))</f>
        <v>Industrial Energy Efficiency Standards</v>
      </c>
      <c r="D187" s="2" t="str">
        <f>INDEX('Policy groups'!$C:$C,MATCH('Script Setup'!$A187,'Policy groups'!$A:$A,0))</f>
        <v>Industry</v>
      </c>
      <c r="E187" s="3" t="str">
        <f t="shared" si="6"/>
        <v>(True, "Percentage Improvement in Eqpt Efficiency Standards above BAU[metal products except machinery and vehicles 25,electricity if]","Percentage Improvement in Eqpt Efficiency Standards above BAU[metal products except machinery and vehicles 25,electricity if]",[0,0.14],"Industrial Energy Efficiency Standards"),</v>
      </c>
      <c r="F187" s="3" t="str">
        <f t="shared" si="5"/>
        <v>(True, "Percentage Improvement in Eqpt Efficiency Standards above BAU[metal products except machinery and vehicles 25,electricity if]","Percentage Improvement in Eqpt Efficiency Standards above BAU[metal products except machinery and vehicles 25,electricity if]",[0,0.14],"Industry"),</v>
      </c>
    </row>
    <row r="188" spans="1:6" x14ac:dyDescent="0.35">
      <c r="A188" t="s">
        <v>332</v>
      </c>
      <c r="B188">
        <v>0.14000000000000001</v>
      </c>
      <c r="C188" s="2" t="str">
        <f>INDEX('Policy groups'!$B:$B,MATCH('Script Setup'!$A188,'Policy groups'!$A:$A,0))</f>
        <v>Industrial Energy Efficiency Standards</v>
      </c>
      <c r="D188" s="2" t="str">
        <f>INDEX('Policy groups'!$C:$C,MATCH('Script Setup'!$A188,'Policy groups'!$A:$A,0))</f>
        <v>Industry</v>
      </c>
      <c r="E188" s="3" t="str">
        <f t="shared" si="6"/>
        <v>(True, "Percentage Improvement in Eqpt Efficiency Standards above BAU[metal products except machinery and vehicles 25,natural gas if]","Percentage Improvement in Eqpt Efficiency Standards above BAU[metal products except machinery and vehicles 25,natural gas if]",[0,0.14],"Industrial Energy Efficiency Standards"),</v>
      </c>
      <c r="F188" s="3" t="str">
        <f t="shared" si="5"/>
        <v>(True, "Percentage Improvement in Eqpt Efficiency Standards above BAU[metal products except machinery and vehicles 25,natural gas if]","Percentage Improvement in Eqpt Efficiency Standards above BAU[metal products except machinery and vehicles 25,natural gas if]",[0,0.14],"Industry"),</v>
      </c>
    </row>
    <row r="189" spans="1:6" x14ac:dyDescent="0.35">
      <c r="A189" t="s">
        <v>333</v>
      </c>
      <c r="B189">
        <v>0.14000000000000001</v>
      </c>
      <c r="C189" s="2" t="str">
        <f>INDEX('Policy groups'!$B:$B,MATCH('Script Setup'!$A189,'Policy groups'!$A:$A,0))</f>
        <v>Industrial Energy Efficiency Standards</v>
      </c>
      <c r="D189" s="2" t="str">
        <f>INDEX('Policy groups'!$C:$C,MATCH('Script Setup'!$A189,'Policy groups'!$A:$A,0))</f>
        <v>Industry</v>
      </c>
      <c r="E189" s="3" t="str">
        <f t="shared" si="6"/>
        <v>(True, "Percentage Improvement in Eqpt Efficiency Standards above BAU[metal products except machinery and vehicles 25,petroleum diesel if]","Percentage Improvement in Eqpt Efficiency Standards above BAU[metal products except machinery and vehicles 25,petroleum diesel if]",[0,0.14],"Industrial Energy Efficiency Standards"),</v>
      </c>
      <c r="F189" s="3" t="str">
        <f t="shared" si="5"/>
        <v>(True, "Percentage Improvement in Eqpt Efficiency Standards above BAU[metal products except machinery and vehicles 25,petroleum diesel if]","Percentage Improvement in Eqpt Efficiency Standards above BAU[metal products except machinery and vehicles 25,petroleum diesel if]",[0,0.14],"Industry"),</v>
      </c>
    </row>
    <row r="190" spans="1:6" x14ac:dyDescent="0.35">
      <c r="A190" t="s">
        <v>334</v>
      </c>
      <c r="B190">
        <v>0.14000000000000001</v>
      </c>
      <c r="C190" s="2" t="str">
        <f>INDEX('Policy groups'!$B:$B,MATCH('Script Setup'!$A190,'Policy groups'!$A:$A,0))</f>
        <v>Industrial Energy Efficiency Standards</v>
      </c>
      <c r="D190" s="2" t="str">
        <f>INDEX('Policy groups'!$C:$C,MATCH('Script Setup'!$A190,'Policy groups'!$A:$A,0))</f>
        <v>Industry</v>
      </c>
      <c r="E190" s="3" t="str">
        <f t="shared" si="6"/>
        <v>(True, "Percentage Improvement in Eqpt Efficiency Standards above BAU[metal products except machinery and vehicles 25,LPG propane or butane if]","Percentage Improvement in Eqpt Efficiency Standards above BAU[metal products except machinery and vehicles 25,LPG propane or butane if]",[0,0.14],"Industrial Energy Efficiency Standards"),</v>
      </c>
      <c r="F190" s="3" t="str">
        <f t="shared" si="5"/>
        <v>(True, "Percentage Improvement in Eqpt Efficiency Standards above BAU[metal products except machinery and vehicles 25,LPG propane or butane if]","Percentage Improvement in Eqpt Efficiency Standards above BAU[metal products except machinery and vehicles 25,LPG propane or butane if]",[0,0.14],"Industry"),</v>
      </c>
    </row>
    <row r="191" spans="1:6" x14ac:dyDescent="0.35">
      <c r="A191" t="s">
        <v>335</v>
      </c>
      <c r="B191">
        <v>0.14000000000000001</v>
      </c>
      <c r="C191" s="2" t="str">
        <f>INDEX('Policy groups'!$B:$B,MATCH('Script Setup'!$A191,'Policy groups'!$A:$A,0))</f>
        <v>Industrial Energy Efficiency Standards</v>
      </c>
      <c r="D191" s="2" t="str">
        <f>INDEX('Policy groups'!$C:$C,MATCH('Script Setup'!$A191,'Policy groups'!$A:$A,0))</f>
        <v>Industry</v>
      </c>
      <c r="E191" s="3" t="str">
        <f t="shared" si="6"/>
        <v>(True, "Percentage Improvement in Eqpt Efficiency Standards above BAU[computers and electronics 26,electricity if]","Percentage Improvement in Eqpt Efficiency Standards above BAU[computers and electronics 26,electricity if]",[0,0.14],"Industrial Energy Efficiency Standards"),</v>
      </c>
      <c r="F191" s="3" t="str">
        <f t="shared" si="5"/>
        <v>(True, "Percentage Improvement in Eqpt Efficiency Standards above BAU[computers and electronics 26,electricity if]","Percentage Improvement in Eqpt Efficiency Standards above BAU[computers and electronics 26,electricity if]",[0,0.14],"Industry"),</v>
      </c>
    </row>
    <row r="192" spans="1:6" x14ac:dyDescent="0.35">
      <c r="A192" t="s">
        <v>336</v>
      </c>
      <c r="B192">
        <v>0.14000000000000001</v>
      </c>
      <c r="C192" s="2" t="str">
        <f>INDEX('Policy groups'!$B:$B,MATCH('Script Setup'!$A192,'Policy groups'!$A:$A,0))</f>
        <v>Industrial Energy Efficiency Standards</v>
      </c>
      <c r="D192" s="2" t="str">
        <f>INDEX('Policy groups'!$C:$C,MATCH('Script Setup'!$A192,'Policy groups'!$A:$A,0))</f>
        <v>Industry</v>
      </c>
      <c r="E192" s="3" t="str">
        <f t="shared" si="6"/>
        <v>(True, "Percentage Improvement in Eqpt Efficiency Standards above BAU[computers and electronics 26,natural gas if]","Percentage Improvement in Eqpt Efficiency Standards above BAU[computers and electronics 26,natural gas if]",[0,0.14],"Industrial Energy Efficiency Standards"),</v>
      </c>
      <c r="F192" s="3" t="str">
        <f t="shared" si="5"/>
        <v>(True, "Percentage Improvement in Eqpt Efficiency Standards above BAU[computers and electronics 26,natural gas if]","Percentage Improvement in Eqpt Efficiency Standards above BAU[computers and electronics 26,natural gas if]",[0,0.14],"Industry"),</v>
      </c>
    </row>
    <row r="193" spans="1:6" x14ac:dyDescent="0.35">
      <c r="A193" t="s">
        <v>337</v>
      </c>
      <c r="B193">
        <v>0.14000000000000001</v>
      </c>
      <c r="C193" s="2" t="str">
        <f>INDEX('Policy groups'!$B:$B,MATCH('Script Setup'!$A193,'Policy groups'!$A:$A,0))</f>
        <v>Industrial Energy Efficiency Standards</v>
      </c>
      <c r="D193" s="2" t="str">
        <f>INDEX('Policy groups'!$C:$C,MATCH('Script Setup'!$A193,'Policy groups'!$A:$A,0))</f>
        <v>Industry</v>
      </c>
      <c r="E193" s="3" t="str">
        <f t="shared" si="6"/>
        <v>(True, "Percentage Improvement in Eqpt Efficiency Standards above BAU[computers and electronics 26,petroleum diesel if]","Percentage Improvement in Eqpt Efficiency Standards above BAU[computers and electronics 26,petroleum diesel if]",[0,0.14],"Industrial Energy Efficiency Standards"),</v>
      </c>
      <c r="F193" s="3" t="str">
        <f t="shared" si="5"/>
        <v>(True, "Percentage Improvement in Eqpt Efficiency Standards above BAU[computers and electronics 26,petroleum diesel if]","Percentage Improvement in Eqpt Efficiency Standards above BAU[computers and electronics 26,petroleum diesel if]",[0,0.14],"Industry"),</v>
      </c>
    </row>
    <row r="194" spans="1:6" x14ac:dyDescent="0.35">
      <c r="A194" t="s">
        <v>338</v>
      </c>
      <c r="B194">
        <v>0.14000000000000001</v>
      </c>
      <c r="C194" s="2" t="str">
        <f>INDEX('Policy groups'!$B:$B,MATCH('Script Setup'!$A194,'Policy groups'!$A:$A,0))</f>
        <v>Industrial Energy Efficiency Standards</v>
      </c>
      <c r="D194" s="2" t="str">
        <f>INDEX('Policy groups'!$C:$C,MATCH('Script Setup'!$A194,'Policy groups'!$A:$A,0))</f>
        <v>Industry</v>
      </c>
      <c r="E194" s="3" t="str">
        <f t="shared" si="6"/>
        <v>(True, "Percentage Improvement in Eqpt Efficiency Standards above BAU[computers and electronics 26,LPG propane or butane if]","Percentage Improvement in Eqpt Efficiency Standards above BAU[computers and electronics 26,LPG propane or butane if]",[0,0.14],"Industrial Energy Efficiency Standards"),</v>
      </c>
      <c r="F194" s="3" t="str">
        <f t="shared" ref="F194:F252" si="7">CONCATENATE("(True, ""","",TRIM(A194),"",""",","""",TRIM(A194),"""","",",[0,",B194,"],","""",D194,"""","),")</f>
        <v>(True, "Percentage Improvement in Eqpt Efficiency Standards above BAU[computers and electronics 26,LPG propane or butane if]","Percentage Improvement in Eqpt Efficiency Standards above BAU[computers and electronics 26,LPG propane or butane if]",[0,0.14],"Industry"),</v>
      </c>
    </row>
    <row r="195" spans="1:6" x14ac:dyDescent="0.35">
      <c r="A195" t="s">
        <v>339</v>
      </c>
      <c r="B195">
        <v>0.14000000000000001</v>
      </c>
      <c r="C195" s="2" t="str">
        <f>INDEX('Policy groups'!$B:$B,MATCH('Script Setup'!$A195,'Policy groups'!$A:$A,0))</f>
        <v>Industrial Energy Efficiency Standards</v>
      </c>
      <c r="D195" s="2" t="str">
        <f>INDEX('Policy groups'!$C:$C,MATCH('Script Setup'!$A195,'Policy groups'!$A:$A,0))</f>
        <v>Industry</v>
      </c>
      <c r="E195" s="3" t="str">
        <f t="shared" si="6"/>
        <v>(True, "Percentage Improvement in Eqpt Efficiency Standards above BAU[appliances and electrical equipment 27,electricity if]","Percentage Improvement in Eqpt Efficiency Standards above BAU[appliances and electrical equipment 27,electricity if]",[0,0.14],"Industrial Energy Efficiency Standards"),</v>
      </c>
      <c r="F195" s="3" t="str">
        <f t="shared" si="7"/>
        <v>(True, "Percentage Improvement in Eqpt Efficiency Standards above BAU[appliances and electrical equipment 27,electricity if]","Percentage Improvement in Eqpt Efficiency Standards above BAU[appliances and electrical equipment 27,electricity if]",[0,0.14],"Industry"),</v>
      </c>
    </row>
    <row r="196" spans="1:6" x14ac:dyDescent="0.35">
      <c r="A196" t="s">
        <v>340</v>
      </c>
      <c r="B196">
        <v>0.14000000000000001</v>
      </c>
      <c r="C196" s="2" t="str">
        <f>INDEX('Policy groups'!$B:$B,MATCH('Script Setup'!$A196,'Policy groups'!$A:$A,0))</f>
        <v>Industrial Energy Efficiency Standards</v>
      </c>
      <c r="D196" s="2" t="str">
        <f>INDEX('Policy groups'!$C:$C,MATCH('Script Setup'!$A196,'Policy groups'!$A:$A,0))</f>
        <v>Industry</v>
      </c>
      <c r="E196" s="3" t="str">
        <f t="shared" si="6"/>
        <v>(True, "Percentage Improvement in Eqpt Efficiency Standards above BAU[appliances and electrical equipment 27,natural gas if]","Percentage Improvement in Eqpt Efficiency Standards above BAU[appliances and electrical equipment 27,natural gas if]",[0,0.14],"Industrial Energy Efficiency Standards"),</v>
      </c>
      <c r="F196" s="3" t="str">
        <f t="shared" si="7"/>
        <v>(True, "Percentage Improvement in Eqpt Efficiency Standards above BAU[appliances and electrical equipment 27,natural gas if]","Percentage Improvement in Eqpt Efficiency Standards above BAU[appliances and electrical equipment 27,natural gas if]",[0,0.14],"Industry"),</v>
      </c>
    </row>
    <row r="197" spans="1:6" x14ac:dyDescent="0.35">
      <c r="A197" t="s">
        <v>341</v>
      </c>
      <c r="B197">
        <v>0.14000000000000001</v>
      </c>
      <c r="C197" s="2" t="str">
        <f>INDEX('Policy groups'!$B:$B,MATCH('Script Setup'!$A197,'Policy groups'!$A:$A,0))</f>
        <v>Industrial Energy Efficiency Standards</v>
      </c>
      <c r="D197" s="2" t="str">
        <f>INDEX('Policy groups'!$C:$C,MATCH('Script Setup'!$A197,'Policy groups'!$A:$A,0))</f>
        <v>Industry</v>
      </c>
      <c r="E197" s="3" t="str">
        <f t="shared" si="6"/>
        <v>(True, "Percentage Improvement in Eqpt Efficiency Standards above BAU[appliances and electrical equipment 27,petroleum diesel if]","Percentage Improvement in Eqpt Efficiency Standards above BAU[appliances and electrical equipment 27,petroleum diesel if]",[0,0.14],"Industrial Energy Efficiency Standards"),</v>
      </c>
      <c r="F197" s="3" t="str">
        <f t="shared" si="7"/>
        <v>(True, "Percentage Improvement in Eqpt Efficiency Standards above BAU[appliances and electrical equipment 27,petroleum diesel if]","Percentage Improvement in Eqpt Efficiency Standards above BAU[appliances and electrical equipment 27,petroleum diesel if]",[0,0.14],"Industry"),</v>
      </c>
    </row>
    <row r="198" spans="1:6" x14ac:dyDescent="0.35">
      <c r="A198" t="s">
        <v>342</v>
      </c>
      <c r="B198">
        <v>0.14000000000000001</v>
      </c>
      <c r="C198" s="2" t="str">
        <f>INDEX('Policy groups'!$B:$B,MATCH('Script Setup'!$A198,'Policy groups'!$A:$A,0))</f>
        <v>Industrial Energy Efficiency Standards</v>
      </c>
      <c r="D198" s="2" t="str">
        <f>INDEX('Policy groups'!$C:$C,MATCH('Script Setup'!$A198,'Policy groups'!$A:$A,0))</f>
        <v>Industry</v>
      </c>
      <c r="E198" s="3" t="str">
        <f t="shared" si="6"/>
        <v>(True, "Percentage Improvement in Eqpt Efficiency Standards above BAU[appliances and electrical equipment 27,LPG propane or butane if]","Percentage Improvement in Eqpt Efficiency Standards above BAU[appliances and electrical equipment 27,LPG propane or butane if]",[0,0.14],"Industrial Energy Efficiency Standards"),</v>
      </c>
      <c r="F198" s="3" t="str">
        <f t="shared" si="7"/>
        <v>(True, "Percentage Improvement in Eqpt Efficiency Standards above BAU[appliances and electrical equipment 27,LPG propane or butane if]","Percentage Improvement in Eqpt Efficiency Standards above BAU[appliances and electrical equipment 27,LPG propane or butane if]",[0,0.14],"Industry"),</v>
      </c>
    </row>
    <row r="199" spans="1:6" x14ac:dyDescent="0.35">
      <c r="A199" t="s">
        <v>343</v>
      </c>
      <c r="B199">
        <v>0.14000000000000001</v>
      </c>
      <c r="C199" s="2" t="str">
        <f>INDEX('Policy groups'!$B:$B,MATCH('Script Setup'!$A199,'Policy groups'!$A:$A,0))</f>
        <v>Industrial Energy Efficiency Standards</v>
      </c>
      <c r="D199" s="2" t="str">
        <f>INDEX('Policy groups'!$C:$C,MATCH('Script Setup'!$A199,'Policy groups'!$A:$A,0))</f>
        <v>Industry</v>
      </c>
      <c r="E199" s="3" t="str">
        <f t="shared" si="6"/>
        <v>(True, "Percentage Improvement in Eqpt Efficiency Standards above BAU[other machinery 28,electricity if]","Percentage Improvement in Eqpt Efficiency Standards above BAU[other machinery 28,electricity if]",[0,0.14],"Industrial Energy Efficiency Standards"),</v>
      </c>
      <c r="F199" s="3" t="str">
        <f t="shared" si="7"/>
        <v>(True, "Percentage Improvement in Eqpt Efficiency Standards above BAU[other machinery 28,electricity if]","Percentage Improvement in Eqpt Efficiency Standards above BAU[other machinery 28,electricity if]",[0,0.14],"Industry"),</v>
      </c>
    </row>
    <row r="200" spans="1:6" x14ac:dyDescent="0.35">
      <c r="A200" t="s">
        <v>344</v>
      </c>
      <c r="B200">
        <v>0.14000000000000001</v>
      </c>
      <c r="C200" s="2" t="str">
        <f>INDEX('Policy groups'!$B:$B,MATCH('Script Setup'!$A200,'Policy groups'!$A:$A,0))</f>
        <v>Industrial Energy Efficiency Standards</v>
      </c>
      <c r="D200" s="2" t="str">
        <f>INDEX('Policy groups'!$C:$C,MATCH('Script Setup'!$A200,'Policy groups'!$A:$A,0))</f>
        <v>Industry</v>
      </c>
      <c r="E200" s="3" t="str">
        <f t="shared" si="6"/>
        <v>(True, "Percentage Improvement in Eqpt Efficiency Standards above BAU[other machinery 28,hard coal if]","Percentage Improvement in Eqpt Efficiency Standards above BAU[other machinery 28,hard coal if]",[0,0.14],"Industrial Energy Efficiency Standards"),</v>
      </c>
      <c r="F200" s="3" t="str">
        <f t="shared" si="7"/>
        <v>(True, "Percentage Improvement in Eqpt Efficiency Standards above BAU[other machinery 28,hard coal if]","Percentage Improvement in Eqpt Efficiency Standards above BAU[other machinery 28,hard coal if]",[0,0.14],"Industry"),</v>
      </c>
    </row>
    <row r="201" spans="1:6" x14ac:dyDescent="0.35">
      <c r="A201" t="s">
        <v>345</v>
      </c>
      <c r="B201">
        <v>0.14000000000000001</v>
      </c>
      <c r="C201" s="2" t="str">
        <f>INDEX('Policy groups'!$B:$B,MATCH('Script Setup'!$A201,'Policy groups'!$A:$A,0))</f>
        <v>Industrial Energy Efficiency Standards</v>
      </c>
      <c r="D201" s="2" t="str">
        <f>INDEX('Policy groups'!$C:$C,MATCH('Script Setup'!$A201,'Policy groups'!$A:$A,0))</f>
        <v>Industry</v>
      </c>
      <c r="E201" s="3" t="str">
        <f t="shared" si="6"/>
        <v>(True, "Percentage Improvement in Eqpt Efficiency Standards above BAU[other machinery 28,natural gas if]","Percentage Improvement in Eqpt Efficiency Standards above BAU[other machinery 28,natural gas if]",[0,0.14],"Industrial Energy Efficiency Standards"),</v>
      </c>
      <c r="F201" s="3" t="str">
        <f t="shared" si="7"/>
        <v>(True, "Percentage Improvement in Eqpt Efficiency Standards above BAU[other machinery 28,natural gas if]","Percentage Improvement in Eqpt Efficiency Standards above BAU[other machinery 28,natural gas if]",[0,0.14],"Industry"),</v>
      </c>
    </row>
    <row r="202" spans="1:6" x14ac:dyDescent="0.35">
      <c r="A202" t="s">
        <v>346</v>
      </c>
      <c r="B202">
        <v>0.14000000000000001</v>
      </c>
      <c r="C202" s="2" t="str">
        <f>INDEX('Policy groups'!$B:$B,MATCH('Script Setup'!$A202,'Policy groups'!$A:$A,0))</f>
        <v>Industrial Energy Efficiency Standards</v>
      </c>
      <c r="D202" s="2" t="str">
        <f>INDEX('Policy groups'!$C:$C,MATCH('Script Setup'!$A202,'Policy groups'!$A:$A,0))</f>
        <v>Industry</v>
      </c>
      <c r="E202" s="3" t="str">
        <f t="shared" si="6"/>
        <v>(True, "Percentage Improvement in Eqpt Efficiency Standards above BAU[other machinery 28,petroleum diesel if]","Percentage Improvement in Eqpt Efficiency Standards above BAU[other machinery 28,petroleum diesel if]",[0,0.14],"Industrial Energy Efficiency Standards"),</v>
      </c>
      <c r="F202" s="3" t="str">
        <f t="shared" si="7"/>
        <v>(True, "Percentage Improvement in Eqpt Efficiency Standards above BAU[other machinery 28,petroleum diesel if]","Percentage Improvement in Eqpt Efficiency Standards above BAU[other machinery 28,petroleum diesel if]",[0,0.14],"Industry"),</v>
      </c>
    </row>
    <row r="203" spans="1:6" x14ac:dyDescent="0.35">
      <c r="A203" t="s">
        <v>347</v>
      </c>
      <c r="B203">
        <v>0.14000000000000001</v>
      </c>
      <c r="C203" s="2" t="str">
        <f>INDEX('Policy groups'!$B:$B,MATCH('Script Setup'!$A203,'Policy groups'!$A:$A,0))</f>
        <v>Industrial Energy Efficiency Standards</v>
      </c>
      <c r="D203" s="2" t="str">
        <f>INDEX('Policy groups'!$C:$C,MATCH('Script Setup'!$A203,'Policy groups'!$A:$A,0))</f>
        <v>Industry</v>
      </c>
      <c r="E203" s="3" t="str">
        <f t="shared" si="6"/>
        <v>(True, "Percentage Improvement in Eqpt Efficiency Standards above BAU[other machinery 28,LPG propane or butane if]","Percentage Improvement in Eqpt Efficiency Standards above BAU[other machinery 28,LPG propane or butane if]",[0,0.14],"Industrial Energy Efficiency Standards"),</v>
      </c>
      <c r="F203" s="3" t="str">
        <f t="shared" si="7"/>
        <v>(True, "Percentage Improvement in Eqpt Efficiency Standards above BAU[other machinery 28,LPG propane or butane if]","Percentage Improvement in Eqpt Efficiency Standards above BAU[other machinery 28,LPG propane or butane if]",[0,0.14],"Industry"),</v>
      </c>
    </row>
    <row r="204" spans="1:6" x14ac:dyDescent="0.35">
      <c r="A204" t="s">
        <v>348</v>
      </c>
      <c r="B204">
        <v>0.14000000000000001</v>
      </c>
      <c r="C204" s="2" t="str">
        <f>INDEX('Policy groups'!$B:$B,MATCH('Script Setup'!$A204,'Policy groups'!$A:$A,0))</f>
        <v>Industrial Energy Efficiency Standards</v>
      </c>
      <c r="D204" s="2" t="str">
        <f>INDEX('Policy groups'!$C:$C,MATCH('Script Setup'!$A204,'Policy groups'!$A:$A,0))</f>
        <v>Industry</v>
      </c>
      <c r="E204" s="3" t="str">
        <f t="shared" si="6"/>
        <v>(True, "Percentage Improvement in Eqpt Efficiency Standards above BAU[road vehicles 29,electricity if]","Percentage Improvement in Eqpt Efficiency Standards above BAU[road vehicles 29,electricity if]",[0,0.14],"Industrial Energy Efficiency Standards"),</v>
      </c>
      <c r="F204" s="3" t="str">
        <f t="shared" si="7"/>
        <v>(True, "Percentage Improvement in Eqpt Efficiency Standards above BAU[road vehicles 29,electricity if]","Percentage Improvement in Eqpt Efficiency Standards above BAU[road vehicles 29,electricity if]",[0,0.14],"Industry"),</v>
      </c>
    </row>
    <row r="205" spans="1:6" x14ac:dyDescent="0.35">
      <c r="A205" t="s">
        <v>349</v>
      </c>
      <c r="B205">
        <v>0.14000000000000001</v>
      </c>
      <c r="C205" s="2" t="str">
        <f>INDEX('Policy groups'!$B:$B,MATCH('Script Setup'!$A205,'Policy groups'!$A:$A,0))</f>
        <v>Industrial Energy Efficiency Standards</v>
      </c>
      <c r="D205" s="2" t="str">
        <f>INDEX('Policy groups'!$C:$C,MATCH('Script Setup'!$A205,'Policy groups'!$A:$A,0))</f>
        <v>Industry</v>
      </c>
      <c r="E205" s="3" t="str">
        <f t="shared" si="6"/>
        <v>(True, "Percentage Improvement in Eqpt Efficiency Standards above BAU[road vehicles 29,hard coal if]","Percentage Improvement in Eqpt Efficiency Standards above BAU[road vehicles 29,hard coal if]",[0,0.14],"Industrial Energy Efficiency Standards"),</v>
      </c>
      <c r="F205" s="3" t="str">
        <f t="shared" si="7"/>
        <v>(True, "Percentage Improvement in Eqpt Efficiency Standards above BAU[road vehicles 29,hard coal if]","Percentage Improvement in Eqpt Efficiency Standards above BAU[road vehicles 29,hard coal if]",[0,0.14],"Industry"),</v>
      </c>
    </row>
    <row r="206" spans="1:6" x14ac:dyDescent="0.35">
      <c r="A206" t="s">
        <v>350</v>
      </c>
      <c r="B206">
        <v>0.14000000000000001</v>
      </c>
      <c r="C206" s="2" t="str">
        <f>INDEX('Policy groups'!$B:$B,MATCH('Script Setup'!$A206,'Policy groups'!$A:$A,0))</f>
        <v>Industrial Energy Efficiency Standards</v>
      </c>
      <c r="D206" s="2" t="str">
        <f>INDEX('Policy groups'!$C:$C,MATCH('Script Setup'!$A206,'Policy groups'!$A:$A,0))</f>
        <v>Industry</v>
      </c>
      <c r="E206" s="3" t="str">
        <f t="shared" si="6"/>
        <v>(True, "Percentage Improvement in Eqpt Efficiency Standards above BAU[road vehicles 29,natural gas if]","Percentage Improvement in Eqpt Efficiency Standards above BAU[road vehicles 29,natural gas if]",[0,0.14],"Industrial Energy Efficiency Standards"),</v>
      </c>
      <c r="F206" s="3" t="str">
        <f t="shared" si="7"/>
        <v>(True, "Percentage Improvement in Eqpt Efficiency Standards above BAU[road vehicles 29,natural gas if]","Percentage Improvement in Eqpt Efficiency Standards above BAU[road vehicles 29,natural gas if]",[0,0.14],"Industry"),</v>
      </c>
    </row>
    <row r="207" spans="1:6" x14ac:dyDescent="0.35">
      <c r="A207" t="s">
        <v>351</v>
      </c>
      <c r="B207">
        <v>0.14000000000000001</v>
      </c>
      <c r="C207" s="2" t="str">
        <f>INDEX('Policy groups'!$B:$B,MATCH('Script Setup'!$A207,'Policy groups'!$A:$A,0))</f>
        <v>Industrial Energy Efficiency Standards</v>
      </c>
      <c r="D207" s="2" t="str">
        <f>INDEX('Policy groups'!$C:$C,MATCH('Script Setup'!$A207,'Policy groups'!$A:$A,0))</f>
        <v>Industry</v>
      </c>
      <c r="E207" s="3" t="str">
        <f t="shared" si="6"/>
        <v>(True, "Percentage Improvement in Eqpt Efficiency Standards above BAU[road vehicles 29,petroleum diesel if]","Percentage Improvement in Eqpt Efficiency Standards above BAU[road vehicles 29,petroleum diesel if]",[0,0.14],"Industrial Energy Efficiency Standards"),</v>
      </c>
      <c r="F207" s="3" t="str">
        <f t="shared" si="7"/>
        <v>(True, "Percentage Improvement in Eqpt Efficiency Standards above BAU[road vehicles 29,petroleum diesel if]","Percentage Improvement in Eqpt Efficiency Standards above BAU[road vehicles 29,petroleum diesel if]",[0,0.14],"Industry"),</v>
      </c>
    </row>
    <row r="208" spans="1:6" x14ac:dyDescent="0.35">
      <c r="A208" t="s">
        <v>352</v>
      </c>
      <c r="B208">
        <v>0.14000000000000001</v>
      </c>
      <c r="C208" s="2" t="str">
        <f>INDEX('Policy groups'!$B:$B,MATCH('Script Setup'!$A208,'Policy groups'!$A:$A,0))</f>
        <v>Industrial Energy Efficiency Standards</v>
      </c>
      <c r="D208" s="2" t="str">
        <f>INDEX('Policy groups'!$C:$C,MATCH('Script Setup'!$A208,'Policy groups'!$A:$A,0))</f>
        <v>Industry</v>
      </c>
      <c r="E208" s="3" t="str">
        <f t="shared" si="6"/>
        <v>(True, "Percentage Improvement in Eqpt Efficiency Standards above BAU[road vehicles 29,heavy or residual fuel oil if]","Percentage Improvement in Eqpt Efficiency Standards above BAU[road vehicles 29,heavy or residual fuel oil if]",[0,0.14],"Industrial Energy Efficiency Standards"),</v>
      </c>
      <c r="F208" s="3" t="str">
        <f t="shared" si="7"/>
        <v>(True, "Percentage Improvement in Eqpt Efficiency Standards above BAU[road vehicles 29,heavy or residual fuel oil if]","Percentage Improvement in Eqpt Efficiency Standards above BAU[road vehicles 29,heavy or residual fuel oil if]",[0,0.14],"Industry"),</v>
      </c>
    </row>
    <row r="209" spans="1:6" x14ac:dyDescent="0.35">
      <c r="A209" t="s">
        <v>353</v>
      </c>
      <c r="B209">
        <v>0.14000000000000001</v>
      </c>
      <c r="C209" s="2" t="str">
        <f>INDEX('Policy groups'!$B:$B,MATCH('Script Setup'!$A209,'Policy groups'!$A:$A,0))</f>
        <v>Industrial Energy Efficiency Standards</v>
      </c>
      <c r="D209" s="2" t="str">
        <f>INDEX('Policy groups'!$C:$C,MATCH('Script Setup'!$A209,'Policy groups'!$A:$A,0))</f>
        <v>Industry</v>
      </c>
      <c r="E209" s="3" t="str">
        <f t="shared" si="6"/>
        <v>(True, "Percentage Improvement in Eqpt Efficiency Standards above BAU[road vehicles 29,LPG propane or butane if]","Percentage Improvement in Eqpt Efficiency Standards above BAU[road vehicles 29,LPG propane or butane if]",[0,0.14],"Industrial Energy Efficiency Standards"),</v>
      </c>
      <c r="F209" s="3" t="str">
        <f t="shared" si="7"/>
        <v>(True, "Percentage Improvement in Eqpt Efficiency Standards above BAU[road vehicles 29,LPG propane or butane if]","Percentage Improvement in Eqpt Efficiency Standards above BAU[road vehicles 29,LPG propane or butane if]",[0,0.14],"Industry"),</v>
      </c>
    </row>
    <row r="210" spans="1:6" x14ac:dyDescent="0.35">
      <c r="A210" t="s">
        <v>354</v>
      </c>
      <c r="B210">
        <v>0.14000000000000001</v>
      </c>
      <c r="C210" s="2" t="str">
        <f>INDEX('Policy groups'!$B:$B,MATCH('Script Setup'!$A210,'Policy groups'!$A:$A,0))</f>
        <v>Industrial Energy Efficiency Standards</v>
      </c>
      <c r="D210" s="2" t="str">
        <f>INDEX('Policy groups'!$C:$C,MATCH('Script Setup'!$A210,'Policy groups'!$A:$A,0))</f>
        <v>Industry</v>
      </c>
      <c r="E210" s="3" t="str">
        <f t="shared" si="6"/>
        <v>(True, "Percentage Improvement in Eqpt Efficiency Standards above BAU[nonroad vehicles 30,electricity if]","Percentage Improvement in Eqpt Efficiency Standards above BAU[nonroad vehicles 30,electricity if]",[0,0.14],"Industrial Energy Efficiency Standards"),</v>
      </c>
      <c r="F210" s="3" t="str">
        <f t="shared" si="7"/>
        <v>(True, "Percentage Improvement in Eqpt Efficiency Standards above BAU[nonroad vehicles 30,electricity if]","Percentage Improvement in Eqpt Efficiency Standards above BAU[nonroad vehicles 30,electricity if]",[0,0.14],"Industry"),</v>
      </c>
    </row>
    <row r="211" spans="1:6" x14ac:dyDescent="0.35">
      <c r="A211" t="s">
        <v>355</v>
      </c>
      <c r="B211">
        <v>0.14000000000000001</v>
      </c>
      <c r="C211" s="2" t="str">
        <f>INDEX('Policy groups'!$B:$B,MATCH('Script Setup'!$A211,'Policy groups'!$A:$A,0))</f>
        <v>Industrial Energy Efficiency Standards</v>
      </c>
      <c r="D211" s="2" t="str">
        <f>INDEX('Policy groups'!$C:$C,MATCH('Script Setup'!$A211,'Policy groups'!$A:$A,0))</f>
        <v>Industry</v>
      </c>
      <c r="E211" s="3" t="str">
        <f t="shared" si="6"/>
        <v>(True, "Percentage Improvement in Eqpt Efficiency Standards above BAU[nonroad vehicles 30,hard coal if]","Percentage Improvement in Eqpt Efficiency Standards above BAU[nonroad vehicles 30,hard coal if]",[0,0.14],"Industrial Energy Efficiency Standards"),</v>
      </c>
      <c r="F211" s="3" t="str">
        <f t="shared" si="7"/>
        <v>(True, "Percentage Improvement in Eqpt Efficiency Standards above BAU[nonroad vehicles 30,hard coal if]","Percentage Improvement in Eqpt Efficiency Standards above BAU[nonroad vehicles 30,hard coal if]",[0,0.14],"Industry"),</v>
      </c>
    </row>
    <row r="212" spans="1:6" x14ac:dyDescent="0.35">
      <c r="A212" t="s">
        <v>356</v>
      </c>
      <c r="B212">
        <v>0.14000000000000001</v>
      </c>
      <c r="C212" s="2" t="str">
        <f>INDEX('Policy groups'!$B:$B,MATCH('Script Setup'!$A212,'Policy groups'!$A:$A,0))</f>
        <v>Industrial Energy Efficiency Standards</v>
      </c>
      <c r="D212" s="2" t="str">
        <f>INDEX('Policy groups'!$C:$C,MATCH('Script Setup'!$A212,'Policy groups'!$A:$A,0))</f>
        <v>Industry</v>
      </c>
      <c r="E212" s="3" t="str">
        <f t="shared" si="6"/>
        <v>(True, "Percentage Improvement in Eqpt Efficiency Standards above BAU[nonroad vehicles 30,natural gas if]","Percentage Improvement in Eqpt Efficiency Standards above BAU[nonroad vehicles 30,natural gas if]",[0,0.14],"Industrial Energy Efficiency Standards"),</v>
      </c>
      <c r="F212" s="3" t="str">
        <f t="shared" si="7"/>
        <v>(True, "Percentage Improvement in Eqpt Efficiency Standards above BAU[nonroad vehicles 30,natural gas if]","Percentage Improvement in Eqpt Efficiency Standards above BAU[nonroad vehicles 30,natural gas if]",[0,0.14],"Industry"),</v>
      </c>
    </row>
    <row r="213" spans="1:6" x14ac:dyDescent="0.35">
      <c r="A213" t="s">
        <v>357</v>
      </c>
      <c r="B213">
        <v>0.14000000000000001</v>
      </c>
      <c r="C213" s="2" t="str">
        <f>INDEX('Policy groups'!$B:$B,MATCH('Script Setup'!$A213,'Policy groups'!$A:$A,0))</f>
        <v>Industrial Energy Efficiency Standards</v>
      </c>
      <c r="D213" s="2" t="str">
        <f>INDEX('Policy groups'!$C:$C,MATCH('Script Setup'!$A213,'Policy groups'!$A:$A,0))</f>
        <v>Industry</v>
      </c>
      <c r="E213" s="3" t="str">
        <f t="shared" si="6"/>
        <v>(True, "Percentage Improvement in Eqpt Efficiency Standards above BAU[nonroad vehicles 30,petroleum diesel if]","Percentage Improvement in Eqpt Efficiency Standards above BAU[nonroad vehicles 30,petroleum diesel if]",[0,0.14],"Industrial Energy Efficiency Standards"),</v>
      </c>
      <c r="F213" s="3" t="str">
        <f t="shared" si="7"/>
        <v>(True, "Percentage Improvement in Eqpt Efficiency Standards above BAU[nonroad vehicles 30,petroleum diesel if]","Percentage Improvement in Eqpt Efficiency Standards above BAU[nonroad vehicles 30,petroleum diesel if]",[0,0.14],"Industry"),</v>
      </c>
    </row>
    <row r="214" spans="1:6" x14ac:dyDescent="0.35">
      <c r="A214" t="s">
        <v>358</v>
      </c>
      <c r="B214">
        <v>0.14000000000000001</v>
      </c>
      <c r="C214" s="2" t="str">
        <f>INDEX('Policy groups'!$B:$B,MATCH('Script Setup'!$A214,'Policy groups'!$A:$A,0))</f>
        <v>Industrial Energy Efficiency Standards</v>
      </c>
      <c r="D214" s="2" t="str">
        <f>INDEX('Policy groups'!$C:$C,MATCH('Script Setup'!$A214,'Policy groups'!$A:$A,0))</f>
        <v>Industry</v>
      </c>
      <c r="E214" s="3" t="str">
        <f t="shared" si="6"/>
        <v>(True, "Percentage Improvement in Eqpt Efficiency Standards above BAU[nonroad vehicles 30,heavy or residual fuel oil if]","Percentage Improvement in Eqpt Efficiency Standards above BAU[nonroad vehicles 30,heavy or residual fuel oil if]",[0,0.14],"Industrial Energy Efficiency Standards"),</v>
      </c>
      <c r="F214" s="3" t="str">
        <f t="shared" si="7"/>
        <v>(True, "Percentage Improvement in Eqpt Efficiency Standards above BAU[nonroad vehicles 30,heavy or residual fuel oil if]","Percentage Improvement in Eqpt Efficiency Standards above BAU[nonroad vehicles 30,heavy or residual fuel oil if]",[0,0.14],"Industry"),</v>
      </c>
    </row>
    <row r="215" spans="1:6" x14ac:dyDescent="0.35">
      <c r="A215" t="s">
        <v>359</v>
      </c>
      <c r="B215">
        <v>0.14000000000000001</v>
      </c>
      <c r="C215" s="2" t="str">
        <f>INDEX('Policy groups'!$B:$B,MATCH('Script Setup'!$A215,'Policy groups'!$A:$A,0))</f>
        <v>Industrial Energy Efficiency Standards</v>
      </c>
      <c r="D215" s="2" t="str">
        <f>INDEX('Policy groups'!$C:$C,MATCH('Script Setup'!$A215,'Policy groups'!$A:$A,0))</f>
        <v>Industry</v>
      </c>
      <c r="E215" s="3" t="str">
        <f t="shared" si="6"/>
        <v>(True, "Percentage Improvement in Eqpt Efficiency Standards above BAU[nonroad vehicles 30,LPG propane or butane if]","Percentage Improvement in Eqpt Efficiency Standards above BAU[nonroad vehicles 30,LPG propane or butane if]",[0,0.14],"Industrial Energy Efficiency Standards"),</v>
      </c>
      <c r="F215" s="3" t="str">
        <f t="shared" si="7"/>
        <v>(True, "Percentage Improvement in Eqpt Efficiency Standards above BAU[nonroad vehicles 30,LPG propane or butane if]","Percentage Improvement in Eqpt Efficiency Standards above BAU[nonroad vehicles 30,LPG propane or butane if]",[0,0.14],"Industry"),</v>
      </c>
    </row>
    <row r="216" spans="1:6" x14ac:dyDescent="0.35">
      <c r="A216" t="s">
        <v>360</v>
      </c>
      <c r="B216">
        <v>0.14000000000000001</v>
      </c>
      <c r="C216" s="2" t="str">
        <f>INDEX('Policy groups'!$B:$B,MATCH('Script Setup'!$A216,'Policy groups'!$A:$A,0))</f>
        <v>Industrial Energy Efficiency Standards</v>
      </c>
      <c r="D216" s="2" t="str">
        <f>INDEX('Policy groups'!$C:$C,MATCH('Script Setup'!$A216,'Policy groups'!$A:$A,0))</f>
        <v>Industry</v>
      </c>
      <c r="E216" s="3" t="str">
        <f t="shared" ref="E216:E251" si="8">CONCATENATE("(True, ""","",TRIM(A216),"",""",","""",TRIM(A216),"""","",",[0,",B216,"],","""",C216,"""","),")</f>
        <v>(True, "Percentage Improvement in Eqpt Efficiency Standards above BAU[other manufacturing 31T33,electricity if]","Percentage Improvement in Eqpt Efficiency Standards above BAU[other manufacturing 31T33,electricity if]",[0,0.14],"Industrial Energy Efficiency Standards"),</v>
      </c>
      <c r="F216" s="3" t="str">
        <f t="shared" si="7"/>
        <v>(True, "Percentage Improvement in Eqpt Efficiency Standards above BAU[other manufacturing 31T33,electricity if]","Percentage Improvement in Eqpt Efficiency Standards above BAU[other manufacturing 31T33,electricity if]",[0,0.14],"Industry"),</v>
      </c>
    </row>
    <row r="217" spans="1:6" x14ac:dyDescent="0.35">
      <c r="A217" t="s">
        <v>361</v>
      </c>
      <c r="B217">
        <v>0.14000000000000001</v>
      </c>
      <c r="C217" s="2" t="str">
        <f>INDEX('Policy groups'!$B:$B,MATCH('Script Setup'!$A217,'Policy groups'!$A:$A,0))</f>
        <v>Industrial Energy Efficiency Standards</v>
      </c>
      <c r="D217" s="2" t="str">
        <f>INDEX('Policy groups'!$C:$C,MATCH('Script Setup'!$A217,'Policy groups'!$A:$A,0))</f>
        <v>Industry</v>
      </c>
      <c r="E217" s="3" t="str">
        <f t="shared" si="8"/>
        <v>(True, "Percentage Improvement in Eqpt Efficiency Standards above BAU[other manufacturing 31T33,hard coal if]","Percentage Improvement in Eqpt Efficiency Standards above BAU[other manufacturing 31T33,hard coal if]",[0,0.14],"Industrial Energy Efficiency Standards"),</v>
      </c>
      <c r="F217" s="3" t="str">
        <f t="shared" si="7"/>
        <v>(True, "Percentage Improvement in Eqpt Efficiency Standards above BAU[other manufacturing 31T33,hard coal if]","Percentage Improvement in Eqpt Efficiency Standards above BAU[other manufacturing 31T33,hard coal if]",[0,0.14],"Industry"),</v>
      </c>
    </row>
    <row r="218" spans="1:6" x14ac:dyDescent="0.35">
      <c r="A218" t="s">
        <v>362</v>
      </c>
      <c r="B218">
        <v>0.14000000000000001</v>
      </c>
      <c r="C218" s="2" t="str">
        <f>INDEX('Policy groups'!$B:$B,MATCH('Script Setup'!$A218,'Policy groups'!$A:$A,0))</f>
        <v>Industrial Energy Efficiency Standards</v>
      </c>
      <c r="D218" s="2" t="str">
        <f>INDEX('Policy groups'!$C:$C,MATCH('Script Setup'!$A218,'Policy groups'!$A:$A,0))</f>
        <v>Industry</v>
      </c>
      <c r="E218" s="3" t="str">
        <f t="shared" si="8"/>
        <v>(True, "Percentage Improvement in Eqpt Efficiency Standards above BAU[other manufacturing 31T33,natural gas if]","Percentage Improvement in Eqpt Efficiency Standards above BAU[other manufacturing 31T33,natural gas if]",[0,0.14],"Industrial Energy Efficiency Standards"),</v>
      </c>
      <c r="F218" s="3" t="str">
        <f t="shared" si="7"/>
        <v>(True, "Percentage Improvement in Eqpt Efficiency Standards above BAU[other manufacturing 31T33,natural gas if]","Percentage Improvement in Eqpt Efficiency Standards above BAU[other manufacturing 31T33,natural gas if]",[0,0.14],"Industry"),</v>
      </c>
    </row>
    <row r="219" spans="1:6" x14ac:dyDescent="0.35">
      <c r="A219" t="s">
        <v>363</v>
      </c>
      <c r="B219">
        <v>0.14000000000000001</v>
      </c>
      <c r="C219" s="2" t="str">
        <f>INDEX('Policy groups'!$B:$B,MATCH('Script Setup'!$A219,'Policy groups'!$A:$A,0))</f>
        <v>Industrial Energy Efficiency Standards</v>
      </c>
      <c r="D219" s="2" t="str">
        <f>INDEX('Policy groups'!$C:$C,MATCH('Script Setup'!$A219,'Policy groups'!$A:$A,0))</f>
        <v>Industry</v>
      </c>
      <c r="E219" s="3" t="str">
        <f t="shared" si="8"/>
        <v>(True, "Percentage Improvement in Eqpt Efficiency Standards above BAU[other manufacturing 31T33,petroleum diesel if]","Percentage Improvement in Eqpt Efficiency Standards above BAU[other manufacturing 31T33,petroleum diesel if]",[0,0.14],"Industrial Energy Efficiency Standards"),</v>
      </c>
      <c r="F219" s="3" t="str">
        <f t="shared" si="7"/>
        <v>(True, "Percentage Improvement in Eqpt Efficiency Standards above BAU[other manufacturing 31T33,petroleum diesel if]","Percentage Improvement in Eqpt Efficiency Standards above BAU[other manufacturing 31T33,petroleum diesel if]",[0,0.14],"Industry"),</v>
      </c>
    </row>
    <row r="220" spans="1:6" x14ac:dyDescent="0.35">
      <c r="A220" t="s">
        <v>364</v>
      </c>
      <c r="B220">
        <v>0.14000000000000001</v>
      </c>
      <c r="C220" s="2" t="str">
        <f>INDEX('Policy groups'!$B:$B,MATCH('Script Setup'!$A220,'Policy groups'!$A:$A,0))</f>
        <v>Industrial Energy Efficiency Standards</v>
      </c>
      <c r="D220" s="2" t="str">
        <f>INDEX('Policy groups'!$C:$C,MATCH('Script Setup'!$A220,'Policy groups'!$A:$A,0))</f>
        <v>Industry</v>
      </c>
      <c r="E220" s="3" t="str">
        <f t="shared" si="8"/>
        <v>(True, "Percentage Improvement in Eqpt Efficiency Standards above BAU[other manufacturing 31T33,heavy or residual fuel oil if]","Percentage Improvement in Eqpt Efficiency Standards above BAU[other manufacturing 31T33,heavy or residual fuel oil if]",[0,0.14],"Industrial Energy Efficiency Standards"),</v>
      </c>
      <c r="F220" s="3" t="str">
        <f t="shared" si="7"/>
        <v>(True, "Percentage Improvement in Eqpt Efficiency Standards above BAU[other manufacturing 31T33,heavy or residual fuel oil if]","Percentage Improvement in Eqpt Efficiency Standards above BAU[other manufacturing 31T33,heavy or residual fuel oil if]",[0,0.14],"Industry"),</v>
      </c>
    </row>
    <row r="221" spans="1:6" x14ac:dyDescent="0.35">
      <c r="A221" t="s">
        <v>365</v>
      </c>
      <c r="B221">
        <v>0.14000000000000001</v>
      </c>
      <c r="C221" s="2" t="str">
        <f>INDEX('Policy groups'!$B:$B,MATCH('Script Setup'!$A221,'Policy groups'!$A:$A,0))</f>
        <v>Industrial Energy Efficiency Standards</v>
      </c>
      <c r="D221" s="2" t="str">
        <f>INDEX('Policy groups'!$C:$C,MATCH('Script Setup'!$A221,'Policy groups'!$A:$A,0))</f>
        <v>Industry</v>
      </c>
      <c r="E221" s="3" t="str">
        <f t="shared" si="8"/>
        <v>(True, "Percentage Improvement in Eqpt Efficiency Standards above BAU[other manufacturing 31T33,LPG propane or butane if]","Percentage Improvement in Eqpt Efficiency Standards above BAU[other manufacturing 31T33,LPG propane or butane if]",[0,0.14],"Industrial Energy Efficiency Standards"),</v>
      </c>
      <c r="F221" s="3" t="str">
        <f t="shared" si="7"/>
        <v>(True, "Percentage Improvement in Eqpt Efficiency Standards above BAU[other manufacturing 31T33,LPG propane or butane if]","Percentage Improvement in Eqpt Efficiency Standards above BAU[other manufacturing 31T33,LPG propane or butane if]",[0,0.14],"Industry"),</v>
      </c>
    </row>
    <row r="222" spans="1:6" x14ac:dyDescent="0.35">
      <c r="A222" t="s">
        <v>366</v>
      </c>
      <c r="B222">
        <v>0.14000000000000001</v>
      </c>
      <c r="C222" s="2" t="str">
        <f>INDEX('Policy groups'!$B:$B,MATCH('Script Setup'!$A222,'Policy groups'!$A:$A,0))</f>
        <v>Industrial Energy Efficiency Standards</v>
      </c>
      <c r="D222" s="2" t="str">
        <f>INDEX('Policy groups'!$C:$C,MATCH('Script Setup'!$A222,'Policy groups'!$A:$A,0))</f>
        <v>Industry</v>
      </c>
      <c r="E222" s="3" t="str">
        <f t="shared" si="8"/>
        <v>(True, "Percentage Improvement in Eqpt Efficiency Standards above BAU[energy pipelines and gas processing 352T353,natural gas if]","Percentage Improvement in Eqpt Efficiency Standards above BAU[energy pipelines and gas processing 352T353,natural gas if]",[0,0.14],"Industrial Energy Efficiency Standards"),</v>
      </c>
      <c r="F222" s="3" t="str">
        <f t="shared" si="7"/>
        <v>(True, "Percentage Improvement in Eqpt Efficiency Standards above BAU[energy pipelines and gas processing 352T353,natural gas if]","Percentage Improvement in Eqpt Efficiency Standards above BAU[energy pipelines and gas processing 352T353,natural gas if]",[0,0.14],"Industry"),</v>
      </c>
    </row>
    <row r="223" spans="1:6" x14ac:dyDescent="0.35">
      <c r="A223" t="s">
        <v>367</v>
      </c>
      <c r="B223">
        <v>0.14000000000000001</v>
      </c>
      <c r="C223" s="2" t="str">
        <f>INDEX('Policy groups'!$B:$B,MATCH('Script Setup'!$A223,'Policy groups'!$A:$A,0))</f>
        <v>Industrial Energy Efficiency Standards</v>
      </c>
      <c r="D223" s="2" t="str">
        <f>INDEX('Policy groups'!$C:$C,MATCH('Script Setup'!$A223,'Policy groups'!$A:$A,0))</f>
        <v>Industry</v>
      </c>
      <c r="E223" s="3" t="str">
        <f t="shared" si="8"/>
        <v>(True, "Percentage Improvement in Eqpt Efficiency Standards above BAU[water and waste 36T39,electricity if]","Percentage Improvement in Eqpt Efficiency Standards above BAU[water and waste 36T39,electricity if]",[0,0.14],"Industrial Energy Efficiency Standards"),</v>
      </c>
      <c r="F223" s="3" t="str">
        <f t="shared" si="7"/>
        <v>(True, "Percentage Improvement in Eqpt Efficiency Standards above BAU[water and waste 36T39,electricity if]","Percentage Improvement in Eqpt Efficiency Standards above BAU[water and waste 36T39,electricity if]",[0,0.14],"Industry"),</v>
      </c>
    </row>
    <row r="224" spans="1:6" x14ac:dyDescent="0.35">
      <c r="A224" t="s">
        <v>368</v>
      </c>
      <c r="B224">
        <v>0.14000000000000001</v>
      </c>
      <c r="C224" s="2" t="str">
        <f>INDEX('Policy groups'!$B:$B,MATCH('Script Setup'!$A224,'Policy groups'!$A:$A,0))</f>
        <v>Industrial Energy Efficiency Standards</v>
      </c>
      <c r="D224" s="2" t="str">
        <f>INDEX('Policy groups'!$C:$C,MATCH('Script Setup'!$A224,'Policy groups'!$A:$A,0))</f>
        <v>Industry</v>
      </c>
      <c r="E224" s="3" t="str">
        <f t="shared" si="8"/>
        <v>(True, "Percentage Improvement in Eqpt Efficiency Standards above BAU[construction 41T43,electricity if]","Percentage Improvement in Eqpt Efficiency Standards above BAU[construction 41T43,electricity if]",[0,0.14],"Industrial Energy Efficiency Standards"),</v>
      </c>
      <c r="F224" s="3" t="str">
        <f t="shared" si="7"/>
        <v>(True, "Percentage Improvement in Eqpt Efficiency Standards above BAU[construction 41T43,electricity if]","Percentage Improvement in Eqpt Efficiency Standards above BAU[construction 41T43,electricity if]",[0,0.14],"Industry"),</v>
      </c>
    </row>
    <row r="225" spans="1:6" x14ac:dyDescent="0.35">
      <c r="A225" t="s">
        <v>369</v>
      </c>
      <c r="B225">
        <v>0.14000000000000001</v>
      </c>
      <c r="C225" s="2" t="str">
        <f>INDEX('Policy groups'!$B:$B,MATCH('Script Setup'!$A225,'Policy groups'!$A:$A,0))</f>
        <v>Industrial Energy Efficiency Standards</v>
      </c>
      <c r="D225" s="2" t="str">
        <f>INDEX('Policy groups'!$C:$C,MATCH('Script Setup'!$A225,'Policy groups'!$A:$A,0))</f>
        <v>Industry</v>
      </c>
      <c r="E225" s="3" t="str">
        <f t="shared" si="8"/>
        <v>(True, "Percentage Improvement in Eqpt Efficiency Standards above BAU[construction 41T43,natural gas if]","Percentage Improvement in Eqpt Efficiency Standards above BAU[construction 41T43,natural gas if]",[0,0.14],"Industrial Energy Efficiency Standards"),</v>
      </c>
      <c r="F225" s="3" t="str">
        <f t="shared" si="7"/>
        <v>(True, "Percentage Improvement in Eqpt Efficiency Standards above BAU[construction 41T43,natural gas if]","Percentage Improvement in Eqpt Efficiency Standards above BAU[construction 41T43,natural gas if]",[0,0.14],"Industry"),</v>
      </c>
    </row>
    <row r="226" spans="1:6" x14ac:dyDescent="0.35">
      <c r="A226" t="s">
        <v>370</v>
      </c>
      <c r="B226">
        <v>0.14000000000000001</v>
      </c>
      <c r="C226" s="2" t="str">
        <f>INDEX('Policy groups'!$B:$B,MATCH('Script Setup'!$A226,'Policy groups'!$A:$A,0))</f>
        <v>Industrial Energy Efficiency Standards</v>
      </c>
      <c r="D226" s="2" t="str">
        <f>INDEX('Policy groups'!$C:$C,MATCH('Script Setup'!$A226,'Policy groups'!$A:$A,0))</f>
        <v>Industry</v>
      </c>
      <c r="E226" s="3" t="str">
        <f t="shared" si="8"/>
        <v>(True, "Percentage Improvement in Eqpt Efficiency Standards above BAU[construction 41T43,petroleum diesel if]","Percentage Improvement in Eqpt Efficiency Standards above BAU[construction 41T43,petroleum diesel if]",[0,0.14],"Industrial Energy Efficiency Standards"),</v>
      </c>
      <c r="F226" s="3" t="str">
        <f t="shared" si="7"/>
        <v>(True, "Percentage Improvement in Eqpt Efficiency Standards above BAU[construction 41T43,petroleum diesel if]","Percentage Improvement in Eqpt Efficiency Standards above BAU[construction 41T43,petroleum diesel if]",[0,0.14],"Industry"),</v>
      </c>
    </row>
    <row r="227" spans="1:6" x14ac:dyDescent="0.35">
      <c r="A227" t="s">
        <v>371</v>
      </c>
      <c r="B227">
        <v>0.14000000000000001</v>
      </c>
      <c r="C227" s="2" t="str">
        <f>INDEX('Policy groups'!$B:$B,MATCH('Script Setup'!$A227,'Policy groups'!$A:$A,0))</f>
        <v>Industrial Energy Efficiency Standards</v>
      </c>
      <c r="D227" s="2" t="str">
        <f>INDEX('Policy groups'!$C:$C,MATCH('Script Setup'!$A227,'Policy groups'!$A:$A,0))</f>
        <v>Industry</v>
      </c>
      <c r="E227" s="3" t="str">
        <f t="shared" si="8"/>
        <v>(True, "Percentage Improvement in Eqpt Efficiency Standards above BAU[construction 41T43,heavy or residual fuel oil if]","Percentage Improvement in Eqpt Efficiency Standards above BAU[construction 41T43,heavy or residual fuel oil if]",[0,0.14],"Industrial Energy Efficiency Standards"),</v>
      </c>
      <c r="F227" s="3" t="str">
        <f t="shared" si="7"/>
        <v>(True, "Percentage Improvement in Eqpt Efficiency Standards above BAU[construction 41T43,heavy or residual fuel oil if]","Percentage Improvement in Eqpt Efficiency Standards above BAU[construction 41T43,heavy or residual fuel oil if]",[0,0.14],"Industry"),</v>
      </c>
    </row>
    <row r="228" spans="1:6" x14ac:dyDescent="0.35">
      <c r="A228" t="s">
        <v>372</v>
      </c>
      <c r="B228">
        <v>0.14000000000000001</v>
      </c>
      <c r="C228" s="2" t="str">
        <f>INDEX('Policy groups'!$B:$B,MATCH('Script Setup'!$A228,'Policy groups'!$A:$A,0))</f>
        <v>Industrial Energy Efficiency Standards</v>
      </c>
      <c r="D228" s="2" t="str">
        <f>INDEX('Policy groups'!$C:$C,MATCH('Script Setup'!$A228,'Policy groups'!$A:$A,0))</f>
        <v>Industry</v>
      </c>
      <c r="E228" s="3" t="str">
        <f t="shared" si="8"/>
        <v>(True, "Percentage Improvement in Eqpt Efficiency Standards above BAU[construction 41T43,LPG propane or butane if]","Percentage Improvement in Eqpt Efficiency Standards above BAU[construction 41T43,LPG propane or butane if]",[0,0.14],"Industrial Energy Efficiency Standards"),</v>
      </c>
      <c r="F228" s="3" t="str">
        <f t="shared" si="7"/>
        <v>(True, "Percentage Improvement in Eqpt Efficiency Standards above BAU[construction 41T43,LPG propane or butane if]","Percentage Improvement in Eqpt Efficiency Standards above BAU[construction 41T43,LPG propane or butane if]",[0,0.14],"Industry"),</v>
      </c>
    </row>
    <row r="229" spans="1:6" x14ac:dyDescent="0.35">
      <c r="A229" t="s">
        <v>132</v>
      </c>
      <c r="B229">
        <v>1</v>
      </c>
      <c r="C229" s="2" t="str">
        <f>INDEX('Policy groups'!$B:$B,MATCH('Script Setup'!$A229,'Policy groups'!$A:$A,0))</f>
        <v>Grid Flexibility</v>
      </c>
      <c r="D229" s="2" t="str">
        <f>INDEX('Policy groups'!$C:$C,MATCH('Script Setup'!$A229,'Policy groups'!$A:$A,0))</f>
        <v>Electricity</v>
      </c>
      <c r="E229" s="3" t="str">
        <f t="shared" si="8"/>
        <v>(True, "Percentage Increase in Transmission Capacity vs BAU","Percentage Increase in Transmission Capacity vs BAU",[0,1],"Grid Flexibility"),</v>
      </c>
      <c r="F229" s="3" t="str">
        <f t="shared" si="7"/>
        <v>(True, "Percentage Increase in Transmission Capacity vs BAU","Percentage Increase in Transmission Capacity vs BAU",[0,1],"Electricity"),</v>
      </c>
    </row>
    <row r="230" spans="1:6" x14ac:dyDescent="0.35">
      <c r="A230" t="s">
        <v>133</v>
      </c>
      <c r="B230">
        <v>0.11</v>
      </c>
      <c r="C230" s="2" t="str">
        <f>INDEX('Policy groups'!$B:$B,MATCH('Script Setup'!$A230,'Policy groups'!$A:$A,0))</f>
        <v>Building Codes and Appliance Standards</v>
      </c>
      <c r="D230" s="2" t="str">
        <f>INDEX('Policy groups'!$C:$C,MATCH('Script Setup'!$A230,'Policy groups'!$A:$A,0))</f>
        <v>Buildings</v>
      </c>
      <c r="E230" s="3" t="str">
        <f t="shared" si="8"/>
        <v>(True, "Reduction in E Use Allowed by Component Eff Std[heating,urban residential]","Reduction in E Use Allowed by Component Eff Std[heating,urban residential]",[0,0.11],"Building Codes and Appliance Standards"),</v>
      </c>
      <c r="F230" s="3" t="str">
        <f t="shared" si="7"/>
        <v>(True, "Reduction in E Use Allowed by Component Eff Std[heating,urban residential]","Reduction in E Use Allowed by Component Eff Std[heating,urban residential]",[0,0.11],"Buildings"),</v>
      </c>
    </row>
    <row r="231" spans="1:6" x14ac:dyDescent="0.35">
      <c r="A231" t="s">
        <v>134</v>
      </c>
      <c r="B231">
        <v>0.11</v>
      </c>
      <c r="C231" s="2" t="str">
        <f>INDEX('Policy groups'!$B:$B,MATCH('Script Setup'!$A231,'Policy groups'!$A:$A,0))</f>
        <v>Building Codes and Appliance Standards</v>
      </c>
      <c r="D231" s="2" t="str">
        <f>INDEX('Policy groups'!$C:$C,MATCH('Script Setup'!$A231,'Policy groups'!$A:$A,0))</f>
        <v>Buildings</v>
      </c>
      <c r="E231" s="3" t="str">
        <f t="shared" si="8"/>
        <v>(True, "Reduction in E Use Allowed by Component Eff Std[heating,rural residential]","Reduction in E Use Allowed by Component Eff Std[heating,rural residential]",[0,0.11],"Building Codes and Appliance Standards"),</v>
      </c>
      <c r="F231" s="3" t="str">
        <f t="shared" si="7"/>
        <v>(True, "Reduction in E Use Allowed by Component Eff Std[heating,rural residential]","Reduction in E Use Allowed by Component Eff Std[heating,rural residential]",[0,0.11],"Buildings"),</v>
      </c>
    </row>
    <row r="232" spans="1:6" x14ac:dyDescent="0.35">
      <c r="A232" t="s">
        <v>135</v>
      </c>
      <c r="B232">
        <v>0.159</v>
      </c>
      <c r="C232" s="2" t="str">
        <f>INDEX('Policy groups'!$B:$B,MATCH('Script Setup'!$A232,'Policy groups'!$A:$A,0))</f>
        <v>Building Codes and Appliance Standards</v>
      </c>
      <c r="D232" s="2" t="str">
        <f>INDEX('Policy groups'!$C:$C,MATCH('Script Setup'!$A232,'Policy groups'!$A:$A,0))</f>
        <v>Buildings</v>
      </c>
      <c r="E232" s="3" t="str">
        <f t="shared" si="8"/>
        <v>(True, "Reduction in E Use Allowed by Component Eff Std[heating,commercial]","Reduction in E Use Allowed by Component Eff Std[heating,commercial]",[0,0.159],"Building Codes and Appliance Standards"),</v>
      </c>
      <c r="F232" s="3" t="str">
        <f t="shared" si="7"/>
        <v>(True, "Reduction in E Use Allowed by Component Eff Std[heating,commercial]","Reduction in E Use Allowed by Component Eff Std[heating,commercial]",[0,0.159],"Buildings"),</v>
      </c>
    </row>
    <row r="233" spans="1:6" x14ac:dyDescent="0.35">
      <c r="A233" t="s">
        <v>136</v>
      </c>
      <c r="B233">
        <v>0.13600000000000001</v>
      </c>
      <c r="C233" s="2" t="str">
        <f>INDEX('Policy groups'!$B:$B,MATCH('Script Setup'!$A233,'Policy groups'!$A:$A,0))</f>
        <v>Building Codes and Appliance Standards</v>
      </c>
      <c r="D233" s="2" t="str">
        <f>INDEX('Policy groups'!$C:$C,MATCH('Script Setup'!$A233,'Policy groups'!$A:$A,0))</f>
        <v>Buildings</v>
      </c>
      <c r="E233" s="3" t="str">
        <f t="shared" si="8"/>
        <v>(True, "Reduction in E Use Allowed by Component Eff Std[cooling and ventilation,urban residential]","Reduction in E Use Allowed by Component Eff Std[cooling and ventilation,urban residential]",[0,0.136],"Building Codes and Appliance Standards"),</v>
      </c>
      <c r="F233" s="3" t="str">
        <f t="shared" si="7"/>
        <v>(True, "Reduction in E Use Allowed by Component Eff Std[cooling and ventilation,urban residential]","Reduction in E Use Allowed by Component Eff Std[cooling and ventilation,urban residential]",[0,0.136],"Buildings"),</v>
      </c>
    </row>
    <row r="234" spans="1:6" x14ac:dyDescent="0.35">
      <c r="A234" t="s">
        <v>137</v>
      </c>
      <c r="B234">
        <v>0.13600000000000001</v>
      </c>
      <c r="C234" s="2" t="str">
        <f>INDEX('Policy groups'!$B:$B,MATCH('Script Setup'!$A234,'Policy groups'!$A:$A,0))</f>
        <v>Building Codes and Appliance Standards</v>
      </c>
      <c r="D234" s="2" t="str">
        <f>INDEX('Policy groups'!$C:$C,MATCH('Script Setup'!$A234,'Policy groups'!$A:$A,0))</f>
        <v>Buildings</v>
      </c>
      <c r="E234" s="3" t="str">
        <f t="shared" si="8"/>
        <v>(True, "Reduction in E Use Allowed by Component Eff Std[cooling and ventilation,rural residential]","Reduction in E Use Allowed by Component Eff Std[cooling and ventilation,rural residential]",[0,0.136],"Building Codes and Appliance Standards"),</v>
      </c>
      <c r="F234" s="3" t="str">
        <f t="shared" si="7"/>
        <v>(True, "Reduction in E Use Allowed by Component Eff Std[cooling and ventilation,rural residential]","Reduction in E Use Allowed by Component Eff Std[cooling and ventilation,rural residential]",[0,0.136],"Buildings"),</v>
      </c>
    </row>
    <row r="235" spans="1:6" x14ac:dyDescent="0.35">
      <c r="A235" t="s">
        <v>138</v>
      </c>
      <c r="B235">
        <v>0.13300000000000001</v>
      </c>
      <c r="C235" s="2" t="str">
        <f>INDEX('Policy groups'!$B:$B,MATCH('Script Setup'!$A235,'Policy groups'!$A:$A,0))</f>
        <v>Building Codes and Appliance Standards</v>
      </c>
      <c r="D235" s="2" t="str">
        <f>INDEX('Policy groups'!$C:$C,MATCH('Script Setup'!$A235,'Policy groups'!$A:$A,0))</f>
        <v>Buildings</v>
      </c>
      <c r="E235" s="3" t="str">
        <f t="shared" si="8"/>
        <v>(True, "Reduction in E Use Allowed by Component Eff Std[cooling and ventilation,commercial]","Reduction in E Use Allowed by Component Eff Std[cooling and ventilation,commercial]",[0,0.133],"Building Codes and Appliance Standards"),</v>
      </c>
      <c r="F235" s="3" t="str">
        <f t="shared" si="7"/>
        <v>(True, "Reduction in E Use Allowed by Component Eff Std[cooling and ventilation,commercial]","Reduction in E Use Allowed by Component Eff Std[cooling and ventilation,commercial]",[0,0.133],"Buildings"),</v>
      </c>
    </row>
    <row r="236" spans="1:6" x14ac:dyDescent="0.35">
      <c r="A236" t="s">
        <v>139</v>
      </c>
      <c r="B236">
        <v>0.75</v>
      </c>
      <c r="C236" s="2" t="str">
        <f>INDEX('Policy groups'!$B:$B,MATCH('Script Setup'!$A236,'Policy groups'!$A:$A,0))</f>
        <v>Building Codes and Appliance Standards</v>
      </c>
      <c r="D236" s="2" t="str">
        <f>INDEX('Policy groups'!$C:$C,MATCH('Script Setup'!$A236,'Policy groups'!$A:$A,0))</f>
        <v>Buildings</v>
      </c>
      <c r="E236" s="3" t="str">
        <f t="shared" si="8"/>
        <v>(True, "Reduction in E Use Allowed by Component Eff Std[envelope,urban residential]","Reduction in E Use Allowed by Component Eff Std[envelope,urban residential]",[0,0.75],"Building Codes and Appliance Standards"),</v>
      </c>
      <c r="F236" s="3" t="str">
        <f t="shared" si="7"/>
        <v>(True, "Reduction in E Use Allowed by Component Eff Std[envelope,urban residential]","Reduction in E Use Allowed by Component Eff Std[envelope,urban residential]",[0,0.75],"Buildings"),</v>
      </c>
    </row>
    <row r="237" spans="1:6" x14ac:dyDescent="0.35">
      <c r="A237" t="s">
        <v>140</v>
      </c>
      <c r="B237">
        <v>0.75</v>
      </c>
      <c r="C237" s="2" t="str">
        <f>INDEX('Policy groups'!$B:$B,MATCH('Script Setup'!$A237,'Policy groups'!$A:$A,0))</f>
        <v>Building Codes and Appliance Standards</v>
      </c>
      <c r="D237" s="2" t="str">
        <f>INDEX('Policy groups'!$C:$C,MATCH('Script Setup'!$A237,'Policy groups'!$A:$A,0))</f>
        <v>Buildings</v>
      </c>
      <c r="E237" s="3" t="str">
        <f t="shared" si="8"/>
        <v>(True, "Reduction in E Use Allowed by Component Eff Std[envelope,rural residential]","Reduction in E Use Allowed by Component Eff Std[envelope,rural residential]",[0,0.75],"Building Codes and Appliance Standards"),</v>
      </c>
      <c r="F237" s="3" t="str">
        <f t="shared" si="7"/>
        <v>(True, "Reduction in E Use Allowed by Component Eff Std[envelope,rural residential]","Reduction in E Use Allowed by Component Eff Std[envelope,rural residential]",[0,0.75],"Buildings"),</v>
      </c>
    </row>
    <row r="238" spans="1:6" x14ac:dyDescent="0.35">
      <c r="A238" t="s">
        <v>141</v>
      </c>
      <c r="B238">
        <v>0.75</v>
      </c>
      <c r="C238" s="2" t="str">
        <f>INDEX('Policy groups'!$B:$B,MATCH('Script Setup'!$A238,'Policy groups'!$A:$A,0))</f>
        <v>Building Codes and Appliance Standards</v>
      </c>
      <c r="D238" s="2" t="str">
        <f>INDEX('Policy groups'!$C:$C,MATCH('Script Setup'!$A238,'Policy groups'!$A:$A,0))</f>
        <v>Buildings</v>
      </c>
      <c r="E238" s="3" t="str">
        <f t="shared" si="8"/>
        <v>(True, "Reduction in E Use Allowed by Component Eff Std[envelope,commercial]","Reduction in E Use Allowed by Component Eff Std[envelope,commercial]",[0,0.75],"Building Codes and Appliance Standards"),</v>
      </c>
      <c r="F238" s="3" t="str">
        <f t="shared" si="7"/>
        <v>(True, "Reduction in E Use Allowed by Component Eff Std[envelope,commercial]","Reduction in E Use Allowed by Component Eff Std[envelope,commercial]",[0,0.75],"Buildings"),</v>
      </c>
    </row>
    <row r="239" spans="1:6" x14ac:dyDescent="0.35">
      <c r="A239" t="s">
        <v>142</v>
      </c>
      <c r="B239">
        <v>0.2</v>
      </c>
      <c r="C239" s="2" t="str">
        <f>INDEX('Policy groups'!$B:$B,MATCH('Script Setup'!$A239,'Policy groups'!$A:$A,0))</f>
        <v>Building Codes and Appliance Standards</v>
      </c>
      <c r="D239" s="2" t="str">
        <f>INDEX('Policy groups'!$C:$C,MATCH('Script Setup'!$A239,'Policy groups'!$A:$A,0))</f>
        <v>Buildings</v>
      </c>
      <c r="E239" s="3" t="str">
        <f t="shared" si="8"/>
        <v>(True, "Reduction in E Use Allowed by Component Eff Std[lighting,urban residential]","Reduction in E Use Allowed by Component Eff Std[lighting,urban residential]",[0,0.2],"Building Codes and Appliance Standards"),</v>
      </c>
      <c r="F239" s="3" t="str">
        <f t="shared" si="7"/>
        <v>(True, "Reduction in E Use Allowed by Component Eff Std[lighting,urban residential]","Reduction in E Use Allowed by Component Eff Std[lighting,urban residential]",[0,0.2],"Buildings"),</v>
      </c>
    </row>
    <row r="240" spans="1:6" x14ac:dyDescent="0.35">
      <c r="A240" t="s">
        <v>143</v>
      </c>
      <c r="B240">
        <v>0.2</v>
      </c>
      <c r="C240" s="2" t="str">
        <f>INDEX('Policy groups'!$B:$B,MATCH('Script Setup'!$A240,'Policy groups'!$A:$A,0))</f>
        <v>Building Codes and Appliance Standards</v>
      </c>
      <c r="D240" s="2" t="str">
        <f>INDEX('Policy groups'!$C:$C,MATCH('Script Setup'!$A240,'Policy groups'!$A:$A,0))</f>
        <v>Buildings</v>
      </c>
      <c r="E240" s="3" t="str">
        <f t="shared" si="8"/>
        <v>(True, "Reduction in E Use Allowed by Component Eff Std[lighting,rural residential]","Reduction in E Use Allowed by Component Eff Std[lighting,rural residential]",[0,0.2],"Building Codes and Appliance Standards"),</v>
      </c>
      <c r="F240" s="3" t="str">
        <f t="shared" si="7"/>
        <v>(True, "Reduction in E Use Allowed by Component Eff Std[lighting,rural residential]","Reduction in E Use Allowed by Component Eff Std[lighting,rural residential]",[0,0.2],"Buildings"),</v>
      </c>
    </row>
    <row r="241" spans="1:6" x14ac:dyDescent="0.35">
      <c r="A241" t="s">
        <v>144</v>
      </c>
      <c r="B241">
        <v>0.2</v>
      </c>
      <c r="C241" s="2" t="str">
        <f>INDEX('Policy groups'!$B:$B,MATCH('Script Setup'!$A241,'Policy groups'!$A:$A,0))</f>
        <v>Building Codes and Appliance Standards</v>
      </c>
      <c r="D241" s="2" t="str">
        <f>INDEX('Policy groups'!$C:$C,MATCH('Script Setup'!$A241,'Policy groups'!$A:$A,0))</f>
        <v>Buildings</v>
      </c>
      <c r="E241" s="3" t="str">
        <f t="shared" si="8"/>
        <v>(True, "Reduction in E Use Allowed by Component Eff Std[lighting,commercial]","Reduction in E Use Allowed by Component Eff Std[lighting,commercial]",[0,0.2],"Building Codes and Appliance Standards"),</v>
      </c>
      <c r="F241" s="3" t="str">
        <f t="shared" si="7"/>
        <v>(True, "Reduction in E Use Allowed by Component Eff Std[lighting,commercial]","Reduction in E Use Allowed by Component Eff Std[lighting,commercial]",[0,0.2],"Buildings"),</v>
      </c>
    </row>
    <row r="242" spans="1:6" x14ac:dyDescent="0.35">
      <c r="A242" t="s">
        <v>145</v>
      </c>
      <c r="B242">
        <v>0.14099999999999999</v>
      </c>
      <c r="C242" s="2" t="str">
        <f>INDEX('Policy groups'!$B:$B,MATCH('Script Setup'!$A242,'Policy groups'!$A:$A,0))</f>
        <v>Building Codes and Appliance Standards</v>
      </c>
      <c r="D242" s="2" t="str">
        <f>INDEX('Policy groups'!$C:$C,MATCH('Script Setup'!$A242,'Policy groups'!$A:$A,0))</f>
        <v>Buildings</v>
      </c>
      <c r="E242" s="3" t="str">
        <f t="shared" si="8"/>
        <v>(True, "Reduction in E Use Allowed by Component Eff Std[appliances,urban residential]","Reduction in E Use Allowed by Component Eff Std[appliances,urban residential]",[0,0.141],"Building Codes and Appliance Standards"),</v>
      </c>
      <c r="F242" s="3" t="str">
        <f t="shared" si="7"/>
        <v>(True, "Reduction in E Use Allowed by Component Eff Std[appliances,urban residential]","Reduction in E Use Allowed by Component Eff Std[appliances,urban residential]",[0,0.141],"Buildings"),</v>
      </c>
    </row>
    <row r="243" spans="1:6" x14ac:dyDescent="0.35">
      <c r="A243" t="s">
        <v>146</v>
      </c>
      <c r="B243">
        <v>0.14099999999999999</v>
      </c>
      <c r="C243" s="2" t="str">
        <f>INDEX('Policy groups'!$B:$B,MATCH('Script Setup'!$A243,'Policy groups'!$A:$A,0))</f>
        <v>Building Codes and Appliance Standards</v>
      </c>
      <c r="D243" s="2" t="str">
        <f>INDEX('Policy groups'!$C:$C,MATCH('Script Setup'!$A243,'Policy groups'!$A:$A,0))</f>
        <v>Buildings</v>
      </c>
      <c r="E243" s="3" t="str">
        <f t="shared" si="8"/>
        <v>(True, "Reduction in E Use Allowed by Component Eff Std[appliances,rural residential]","Reduction in E Use Allowed by Component Eff Std[appliances,rural residential]",[0,0.141],"Building Codes and Appliance Standards"),</v>
      </c>
      <c r="F243" s="3" t="str">
        <f t="shared" si="7"/>
        <v>(True, "Reduction in E Use Allowed by Component Eff Std[appliances,rural residential]","Reduction in E Use Allowed by Component Eff Std[appliances,rural residential]",[0,0.141],"Buildings"),</v>
      </c>
    </row>
    <row r="244" spans="1:6" x14ac:dyDescent="0.35">
      <c r="A244" t="s">
        <v>147</v>
      </c>
      <c r="B244">
        <v>0.14099999999999999</v>
      </c>
      <c r="C244" s="2" t="str">
        <f>INDEX('Policy groups'!$B:$B,MATCH('Script Setup'!$A244,'Policy groups'!$A:$A,0))</f>
        <v>Building Codes and Appliance Standards</v>
      </c>
      <c r="D244" s="2" t="str">
        <f>INDEX('Policy groups'!$C:$C,MATCH('Script Setup'!$A244,'Policy groups'!$A:$A,0))</f>
        <v>Buildings</v>
      </c>
      <c r="E244" s="3" t="str">
        <f t="shared" si="8"/>
        <v>(True, "Reduction in E Use Allowed by Component Eff Std[appliances,commercial]","Reduction in E Use Allowed by Component Eff Std[appliances,commercial]",[0,0.141],"Building Codes and Appliance Standards"),</v>
      </c>
      <c r="F244" s="3" t="str">
        <f t="shared" si="7"/>
        <v>(True, "Reduction in E Use Allowed by Component Eff Std[appliances,commercial]","Reduction in E Use Allowed by Component Eff Std[appliances,commercial]",[0,0.141],"Buildings"),</v>
      </c>
    </row>
    <row r="245" spans="1:6" x14ac:dyDescent="0.35">
      <c r="A245" t="s">
        <v>148</v>
      </c>
      <c r="B245">
        <v>0.11</v>
      </c>
      <c r="C245" s="2" t="str">
        <f>INDEX('Policy groups'!$B:$B,MATCH('Script Setup'!$A245,'Policy groups'!$A:$A,0))</f>
        <v>Building Codes and Appliance Standards</v>
      </c>
      <c r="D245" s="2" t="str">
        <f>INDEX('Policy groups'!$C:$C,MATCH('Script Setup'!$A245,'Policy groups'!$A:$A,0))</f>
        <v>Buildings</v>
      </c>
      <c r="E245" s="3" t="str">
        <f t="shared" si="8"/>
        <v>(True, "Reduction in E Use Allowed by Component Eff Std[other component,urban residential]","Reduction in E Use Allowed by Component Eff Std[other component,urban residential]",[0,0.11],"Building Codes and Appliance Standards"),</v>
      </c>
      <c r="F245" s="3" t="str">
        <f t="shared" si="7"/>
        <v>(True, "Reduction in E Use Allowed by Component Eff Std[other component,urban residential]","Reduction in E Use Allowed by Component Eff Std[other component,urban residential]",[0,0.11],"Buildings"),</v>
      </c>
    </row>
    <row r="246" spans="1:6" x14ac:dyDescent="0.35">
      <c r="A246" t="s">
        <v>149</v>
      </c>
      <c r="B246">
        <v>0.11</v>
      </c>
      <c r="C246" s="2" t="str">
        <f>INDEX('Policy groups'!$B:$B,MATCH('Script Setup'!$A246,'Policy groups'!$A:$A,0))</f>
        <v>Building Codes and Appliance Standards</v>
      </c>
      <c r="D246" s="2" t="str">
        <f>INDEX('Policy groups'!$C:$C,MATCH('Script Setup'!$A246,'Policy groups'!$A:$A,0))</f>
        <v>Buildings</v>
      </c>
      <c r="E246" s="3" t="str">
        <f t="shared" si="8"/>
        <v>(True, "Reduction in E Use Allowed by Component Eff Std[other component,rural residential]","Reduction in E Use Allowed by Component Eff Std[other component,rural residential]",[0,0.11],"Building Codes and Appliance Standards"),</v>
      </c>
      <c r="F246" s="3" t="str">
        <f t="shared" si="7"/>
        <v>(True, "Reduction in E Use Allowed by Component Eff Std[other component,rural residential]","Reduction in E Use Allowed by Component Eff Std[other component,rural residential]",[0,0.11],"Buildings"),</v>
      </c>
    </row>
    <row r="247" spans="1:6" x14ac:dyDescent="0.35">
      <c r="A247" t="s">
        <v>150</v>
      </c>
      <c r="B247">
        <v>0.11</v>
      </c>
      <c r="C247" s="2" t="str">
        <f>INDEX('Policy groups'!$B:$B,MATCH('Script Setup'!$A247,'Policy groups'!$A:$A,0))</f>
        <v>Building Codes and Appliance Standards</v>
      </c>
      <c r="D247" s="2" t="str">
        <f>INDEX('Policy groups'!$C:$C,MATCH('Script Setup'!$A247,'Policy groups'!$A:$A,0))</f>
        <v>Buildings</v>
      </c>
      <c r="E247" s="3" t="str">
        <f t="shared" si="8"/>
        <v>(True, "Reduction in E Use Allowed by Component Eff Std[other component,commercial]","Reduction in E Use Allowed by Component Eff Std[other component,commercial]",[0,0.11],"Building Codes and Appliance Standards"),</v>
      </c>
      <c r="F247" s="3" t="str">
        <f t="shared" si="7"/>
        <v>(True, "Reduction in E Use Allowed by Component Eff Std[other component,commercial]","Reduction in E Use Allowed by Component Eff Std[other component,commercial]",[0,0.11],"Buildings"),</v>
      </c>
    </row>
    <row r="248" spans="1:6" x14ac:dyDescent="0.35">
      <c r="A248" t="s">
        <v>151</v>
      </c>
      <c r="B248">
        <v>1</v>
      </c>
      <c r="C248" s="2" t="str">
        <f>INDEX('Policy groups'!$B:$B,MATCH('Script Setup'!$A248,'Policy groups'!$A:$A,0))</f>
        <v>100% Clean Electricity Standard</v>
      </c>
      <c r="D248" s="2" t="str">
        <f>INDEX('Policy groups'!$C:$C,MATCH('Script Setup'!$A248,'Policy groups'!$A:$A,0))</f>
        <v>Electricity</v>
      </c>
      <c r="E248" s="3" t="str">
        <f t="shared" si="8"/>
        <v>(True, "Renewable Portfolio Std Percentage","Renewable Portfolio Std Percentage",[0,1],"100% Clean Electricity Standard"),</v>
      </c>
      <c r="F248" s="3" t="str">
        <f t="shared" si="7"/>
        <v>(True, "Renewable Portfolio Std Percentage","Renewable Portfolio Std Percentage",[0,1],"Electricity"),</v>
      </c>
    </row>
    <row r="249" spans="1:6" x14ac:dyDescent="0.35">
      <c r="A249" t="s">
        <v>152</v>
      </c>
      <c r="B249">
        <v>0.15</v>
      </c>
      <c r="C249" s="2" t="str">
        <f>INDEX('Policy groups'!$B:$B,MATCH('Script Setup'!$A249,'Policy groups'!$A:$A,0))</f>
        <v>Building Retrofitting</v>
      </c>
      <c r="D249" s="2" t="str">
        <f>INDEX('Policy groups'!$C:$C,MATCH('Script Setup'!$A249,'Policy groups'!$A:$A,0))</f>
        <v>Buildings</v>
      </c>
      <c r="E249" s="3" t="str">
        <f t="shared" si="8"/>
        <v>(True, "Share of Preexisting Buildings Subject to Retrofitting[urban residential]","Share of Preexisting Buildings Subject to Retrofitting[urban residential]",[0,0.15],"Building Retrofitting"),</v>
      </c>
      <c r="F249" s="3" t="str">
        <f t="shared" si="7"/>
        <v>(True, "Share of Preexisting Buildings Subject to Retrofitting[urban residential]","Share of Preexisting Buildings Subject to Retrofitting[urban residential]",[0,0.15],"Buildings"),</v>
      </c>
    </row>
    <row r="250" spans="1:6" x14ac:dyDescent="0.35">
      <c r="A250" t="s">
        <v>153</v>
      </c>
      <c r="B250">
        <v>0.15</v>
      </c>
      <c r="C250" s="2" t="str">
        <f>INDEX('Policy groups'!$B:$B,MATCH('Script Setup'!$A250,'Policy groups'!$A:$A,0))</f>
        <v>Building Retrofitting</v>
      </c>
      <c r="D250" s="2" t="str">
        <f>INDEX('Policy groups'!$C:$C,MATCH('Script Setup'!$A250,'Policy groups'!$A:$A,0))</f>
        <v>Buildings</v>
      </c>
      <c r="E250" s="3" t="str">
        <f t="shared" si="8"/>
        <v>(True, "Share of Preexisting Buildings Subject to Retrofitting[rural residential]","Share of Preexisting Buildings Subject to Retrofitting[rural residential]",[0,0.15],"Building Retrofitting"),</v>
      </c>
      <c r="F250" s="3" t="str">
        <f t="shared" si="7"/>
        <v>(True, "Share of Preexisting Buildings Subject to Retrofitting[rural residential]","Share of Preexisting Buildings Subject to Retrofitting[rural residential]",[0,0.15],"Buildings"),</v>
      </c>
    </row>
    <row r="251" spans="1:6" x14ac:dyDescent="0.35">
      <c r="A251" t="s">
        <v>154</v>
      </c>
      <c r="B251">
        <v>0.15</v>
      </c>
      <c r="C251" s="2" t="str">
        <f>INDEX('Policy groups'!$B:$B,MATCH('Script Setup'!$A251,'Policy groups'!$A:$A,0))</f>
        <v>Building Retrofitting</v>
      </c>
      <c r="D251" s="2" t="str">
        <f>INDEX('Policy groups'!$C:$C,MATCH('Script Setup'!$A251,'Policy groups'!$A:$A,0))</f>
        <v>Buildings</v>
      </c>
      <c r="E251" s="3" t="str">
        <f t="shared" si="8"/>
        <v>(True, "Share of Preexisting Buildings Subject to Retrofitting[commercial]","Share of Preexisting Buildings Subject to Retrofitting[commercial]",[0,0.15],"Building Retrofitting"),</v>
      </c>
      <c r="F251" s="3" t="str">
        <f t="shared" si="7"/>
        <v>(True, "Share of Preexisting Buildings Subject to Retrofitting[commercial]","Share of Preexisting Buildings Subject to Retrofitting[commercial]",[0,0.15],"Buildings"),</v>
      </c>
    </row>
    <row r="252" spans="1:6" x14ac:dyDescent="0.35">
      <c r="A252" t="s">
        <v>374</v>
      </c>
      <c r="B252">
        <v>11</v>
      </c>
      <c r="C252" s="2" t="str">
        <f>INDEX('Policy groups'!$B:$B,MATCH('Script Setup'!$A252,'Policy groups'!$A:$A,0))</f>
        <v>Subsidy for Elec Production - Nuclear</v>
      </c>
      <c r="D252" s="2" t="str">
        <f>INDEX('Policy groups'!$C:$C,MATCH('Script Setup'!$A252,'Policy groups'!$A:$A,0))</f>
        <v>Electricity</v>
      </c>
      <c r="E252" s="3" t="str">
        <f t="shared" ref="E252" si="9">CONCATENATE("(True, ""","",TRIM(A252),"",""",","""",TRIM(A252),"""","",",[0,",B252,"],","""",C252,"""","),")</f>
        <v>(True, "Subsidy for Elec Production by Fuel[nuclear es]","Subsidy for Elec Production by Fuel[nuclear es]",[0,11],"Subsidy for Elec Production - Nuclear"),</v>
      </c>
      <c r="F252" s="3" t="str">
        <f t="shared" si="7"/>
        <v>(True, "Subsidy for Elec Production by Fuel[nuclear es]","Subsidy for Elec Production by Fuel[nuclear es]",[0,11],"Electricity"),</v>
      </c>
    </row>
    <row r="253" spans="1:6" x14ac:dyDescent="0.35">
      <c r="A253" t="s">
        <v>155</v>
      </c>
      <c r="B253">
        <v>5</v>
      </c>
      <c r="C253" s="2"/>
      <c r="D253" s="2"/>
      <c r="E253" s="3"/>
      <c r="F253" s="3"/>
    </row>
    <row r="254" spans="1:6" x14ac:dyDescent="0.35">
      <c r="C254" s="2"/>
      <c r="D254" s="2"/>
      <c r="E254" s="3"/>
      <c r="F254" s="3"/>
    </row>
    <row r="255" spans="1:6" x14ac:dyDescent="0.35">
      <c r="C255" s="2"/>
      <c r="D255" s="2"/>
      <c r="E255" s="3"/>
      <c r="F255" s="3"/>
    </row>
  </sheetData>
  <autoFilter ref="A1:F151" xr:uid="{786663FF-4B51-4D0F-A407-6AAB5D3B48D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F5BA-B537-4DF3-A5AA-98B9E0DF677E}">
  <dimension ref="A1:B253"/>
  <sheetViews>
    <sheetView workbookViewId="0"/>
  </sheetViews>
  <sheetFormatPr defaultRowHeight="14.5" x14ac:dyDescent="0.35"/>
  <cols>
    <col min="1" max="1" width="75.81640625" customWidth="1"/>
  </cols>
  <sheetData>
    <row r="1" spans="1:2" x14ac:dyDescent="0.35">
      <c r="A1" t="s">
        <v>4</v>
      </c>
      <c r="B1">
        <v>1</v>
      </c>
    </row>
    <row r="2" spans="1:2" x14ac:dyDescent="0.35">
      <c r="A2" t="s">
        <v>5</v>
      </c>
      <c r="B2">
        <v>1</v>
      </c>
    </row>
    <row r="3" spans="1:2" x14ac:dyDescent="0.35">
      <c r="A3" t="s">
        <v>6</v>
      </c>
      <c r="B3">
        <v>1</v>
      </c>
    </row>
    <row r="4" spans="1:2" x14ac:dyDescent="0.35">
      <c r="A4" t="s">
        <v>7</v>
      </c>
      <c r="B4">
        <v>1</v>
      </c>
    </row>
    <row r="5" spans="1:2" x14ac:dyDescent="0.35">
      <c r="A5" t="s">
        <v>8</v>
      </c>
      <c r="B5">
        <v>1</v>
      </c>
    </row>
    <row r="6" spans="1:2" x14ac:dyDescent="0.35">
      <c r="A6" t="s">
        <v>9</v>
      </c>
      <c r="B6">
        <v>52</v>
      </c>
    </row>
    <row r="7" spans="1:2" x14ac:dyDescent="0.35">
      <c r="A7" t="s">
        <v>10</v>
      </c>
      <c r="B7">
        <v>25</v>
      </c>
    </row>
    <row r="8" spans="1:2" x14ac:dyDescent="0.35">
      <c r="A8" t="s">
        <v>11</v>
      </c>
      <c r="B8">
        <v>1</v>
      </c>
    </row>
    <row r="9" spans="1:2" x14ac:dyDescent="0.35">
      <c r="A9" t="s">
        <v>12</v>
      </c>
      <c r="B9">
        <v>1</v>
      </c>
    </row>
    <row r="10" spans="1:2" x14ac:dyDescent="0.35">
      <c r="A10" t="s">
        <v>13</v>
      </c>
      <c r="B10">
        <v>1</v>
      </c>
    </row>
    <row r="11" spans="1:2" x14ac:dyDescent="0.35">
      <c r="A11" t="s">
        <v>15</v>
      </c>
      <c r="B11">
        <v>1</v>
      </c>
    </row>
    <row r="12" spans="1:2" x14ac:dyDescent="0.35">
      <c r="A12" t="s">
        <v>16</v>
      </c>
      <c r="B12">
        <v>1</v>
      </c>
    </row>
    <row r="13" spans="1:2" x14ac:dyDescent="0.35">
      <c r="A13" t="s">
        <v>192</v>
      </c>
      <c r="B13">
        <v>140</v>
      </c>
    </row>
    <row r="14" spans="1:2" x14ac:dyDescent="0.35">
      <c r="A14" t="s">
        <v>17</v>
      </c>
      <c r="B14">
        <v>1</v>
      </c>
    </row>
    <row r="15" spans="1:2" x14ac:dyDescent="0.35">
      <c r="A15" t="s">
        <v>18</v>
      </c>
      <c r="B15">
        <v>1</v>
      </c>
    </row>
    <row r="16" spans="1:2" x14ac:dyDescent="0.35">
      <c r="A16" t="s">
        <v>19</v>
      </c>
      <c r="B16">
        <v>1</v>
      </c>
    </row>
    <row r="17" spans="1:2" x14ac:dyDescent="0.35">
      <c r="A17" t="s">
        <v>20</v>
      </c>
      <c r="B17">
        <v>1</v>
      </c>
    </row>
    <row r="18" spans="1:2" x14ac:dyDescent="0.35">
      <c r="A18" t="s">
        <v>21</v>
      </c>
      <c r="B18">
        <v>1</v>
      </c>
    </row>
    <row r="19" spans="1:2" x14ac:dyDescent="0.35">
      <c r="A19" t="s">
        <v>22</v>
      </c>
      <c r="B19">
        <v>1</v>
      </c>
    </row>
    <row r="20" spans="1:2" x14ac:dyDescent="0.35">
      <c r="A20" t="s">
        <v>186</v>
      </c>
      <c r="B20">
        <v>1</v>
      </c>
    </row>
    <row r="21" spans="1:2" x14ac:dyDescent="0.35">
      <c r="A21" t="s">
        <v>185</v>
      </c>
      <c r="B21">
        <v>1</v>
      </c>
    </row>
    <row r="22" spans="1:2" x14ac:dyDescent="0.35">
      <c r="A22" t="s">
        <v>23</v>
      </c>
      <c r="B22">
        <v>1</v>
      </c>
    </row>
    <row r="23" spans="1:2" x14ac:dyDescent="0.35">
      <c r="A23" t="s">
        <v>24</v>
      </c>
      <c r="B23">
        <v>1</v>
      </c>
    </row>
    <row r="24" spans="1:2" x14ac:dyDescent="0.35">
      <c r="A24" t="s">
        <v>25</v>
      </c>
      <c r="B24">
        <v>1</v>
      </c>
    </row>
    <row r="25" spans="1:2" x14ac:dyDescent="0.35">
      <c r="A25" t="s">
        <v>193</v>
      </c>
      <c r="B25">
        <v>0.9</v>
      </c>
    </row>
    <row r="26" spans="1:2" x14ac:dyDescent="0.35">
      <c r="A26" t="s">
        <v>194</v>
      </c>
      <c r="B26">
        <v>0.92</v>
      </c>
    </row>
    <row r="27" spans="1:2" x14ac:dyDescent="0.35">
      <c r="A27" t="s">
        <v>195</v>
      </c>
      <c r="B27">
        <v>0.08</v>
      </c>
    </row>
    <row r="28" spans="1:2" x14ac:dyDescent="0.35">
      <c r="A28" t="s">
        <v>196</v>
      </c>
      <c r="B28">
        <v>0.92</v>
      </c>
    </row>
    <row r="29" spans="1:2" x14ac:dyDescent="0.35">
      <c r="A29" t="s">
        <v>197</v>
      </c>
      <c r="B29">
        <v>0.08</v>
      </c>
    </row>
    <row r="30" spans="1:2" x14ac:dyDescent="0.35">
      <c r="A30" t="s">
        <v>198</v>
      </c>
      <c r="B30">
        <v>0.92</v>
      </c>
    </row>
    <row r="31" spans="1:2" x14ac:dyDescent="0.35">
      <c r="A31" t="s">
        <v>199</v>
      </c>
      <c r="B31">
        <v>0.08</v>
      </c>
    </row>
    <row r="32" spans="1:2" x14ac:dyDescent="0.35">
      <c r="A32" t="s">
        <v>200</v>
      </c>
      <c r="B32">
        <v>0.88</v>
      </c>
    </row>
    <row r="33" spans="1:2" x14ac:dyDescent="0.35">
      <c r="A33" t="s">
        <v>201</v>
      </c>
      <c r="B33">
        <v>0.12</v>
      </c>
    </row>
    <row r="34" spans="1:2" x14ac:dyDescent="0.35">
      <c r="A34" t="s">
        <v>202</v>
      </c>
      <c r="B34">
        <v>0.92</v>
      </c>
    </row>
    <row r="35" spans="1:2" x14ac:dyDescent="0.35">
      <c r="A35" t="s">
        <v>203</v>
      </c>
      <c r="B35">
        <v>0.08</v>
      </c>
    </row>
    <row r="36" spans="1:2" x14ac:dyDescent="0.35">
      <c r="A36" t="s">
        <v>204</v>
      </c>
      <c r="B36">
        <v>0.92</v>
      </c>
    </row>
    <row r="37" spans="1:2" x14ac:dyDescent="0.35">
      <c r="A37" t="s">
        <v>205</v>
      </c>
      <c r="B37">
        <v>0.08</v>
      </c>
    </row>
    <row r="38" spans="1:2" x14ac:dyDescent="0.35">
      <c r="A38" t="s">
        <v>206</v>
      </c>
      <c r="B38">
        <v>0.97</v>
      </c>
    </row>
    <row r="39" spans="1:2" x14ac:dyDescent="0.35">
      <c r="A39" t="s">
        <v>207</v>
      </c>
      <c r="B39">
        <v>0.03</v>
      </c>
    </row>
    <row r="40" spans="1:2" x14ac:dyDescent="0.35">
      <c r="A40" t="s">
        <v>208</v>
      </c>
      <c r="B40">
        <v>0.48</v>
      </c>
    </row>
    <row r="41" spans="1:2" x14ac:dyDescent="0.35">
      <c r="A41" t="s">
        <v>209</v>
      </c>
      <c r="B41">
        <v>0.52</v>
      </c>
    </row>
    <row r="42" spans="1:2" x14ac:dyDescent="0.35">
      <c r="A42" t="s">
        <v>210</v>
      </c>
      <c r="B42">
        <v>0.47</v>
      </c>
    </row>
    <row r="43" spans="1:2" x14ac:dyDescent="0.35">
      <c r="A43" t="s">
        <v>211</v>
      </c>
      <c r="B43">
        <v>0.53</v>
      </c>
    </row>
    <row r="44" spans="1:2" x14ac:dyDescent="0.35">
      <c r="A44" t="s">
        <v>212</v>
      </c>
      <c r="B44">
        <v>0.47</v>
      </c>
    </row>
    <row r="45" spans="1:2" x14ac:dyDescent="0.35">
      <c r="A45" t="s">
        <v>213</v>
      </c>
      <c r="B45">
        <v>0.53</v>
      </c>
    </row>
    <row r="46" spans="1:2" x14ac:dyDescent="0.35">
      <c r="A46" t="s">
        <v>214</v>
      </c>
      <c r="B46">
        <v>0.92</v>
      </c>
    </row>
    <row r="47" spans="1:2" x14ac:dyDescent="0.35">
      <c r="A47" t="s">
        <v>215</v>
      </c>
      <c r="B47">
        <v>0.08</v>
      </c>
    </row>
    <row r="48" spans="1:2" x14ac:dyDescent="0.35">
      <c r="A48" t="s">
        <v>216</v>
      </c>
      <c r="B48">
        <v>0.22</v>
      </c>
    </row>
    <row r="49" spans="1:2" x14ac:dyDescent="0.35">
      <c r="A49" t="s">
        <v>217</v>
      </c>
      <c r="B49">
        <v>0.78</v>
      </c>
    </row>
    <row r="50" spans="1:2" x14ac:dyDescent="0.35">
      <c r="A50" t="s">
        <v>218</v>
      </c>
      <c r="B50">
        <v>0.28999999999999998</v>
      </c>
    </row>
    <row r="51" spans="1:2" x14ac:dyDescent="0.35">
      <c r="A51" t="s">
        <v>219</v>
      </c>
      <c r="B51">
        <v>0.71</v>
      </c>
    </row>
    <row r="52" spans="1:2" x14ac:dyDescent="0.35">
      <c r="A52" t="s">
        <v>220</v>
      </c>
      <c r="B52">
        <v>0.44</v>
      </c>
    </row>
    <row r="53" spans="1:2" x14ac:dyDescent="0.35">
      <c r="A53" t="s">
        <v>221</v>
      </c>
      <c r="B53">
        <v>0.56000000000000005</v>
      </c>
    </row>
    <row r="54" spans="1:2" x14ac:dyDescent="0.35">
      <c r="A54" t="s">
        <v>222</v>
      </c>
      <c r="B54">
        <v>0.92</v>
      </c>
    </row>
    <row r="55" spans="1:2" x14ac:dyDescent="0.35">
      <c r="A55" t="s">
        <v>223</v>
      </c>
      <c r="B55">
        <v>0.08</v>
      </c>
    </row>
    <row r="56" spans="1:2" x14ac:dyDescent="0.35">
      <c r="A56" t="s">
        <v>224</v>
      </c>
      <c r="B56">
        <v>0.92</v>
      </c>
    </row>
    <row r="57" spans="1:2" x14ac:dyDescent="0.35">
      <c r="A57" t="s">
        <v>225</v>
      </c>
      <c r="B57">
        <v>0.08</v>
      </c>
    </row>
    <row r="58" spans="1:2" x14ac:dyDescent="0.35">
      <c r="A58" t="s">
        <v>226</v>
      </c>
      <c r="B58">
        <v>0.92</v>
      </c>
    </row>
    <row r="59" spans="1:2" x14ac:dyDescent="0.35">
      <c r="A59" t="s">
        <v>227</v>
      </c>
      <c r="B59">
        <v>0.08</v>
      </c>
    </row>
    <row r="60" spans="1:2" x14ac:dyDescent="0.35">
      <c r="A60" t="s">
        <v>228</v>
      </c>
      <c r="B60">
        <v>0.94</v>
      </c>
    </row>
    <row r="61" spans="1:2" x14ac:dyDescent="0.35">
      <c r="A61" t="s">
        <v>229</v>
      </c>
      <c r="B61">
        <v>0.06</v>
      </c>
    </row>
    <row r="62" spans="1:2" x14ac:dyDescent="0.35">
      <c r="A62" t="s">
        <v>230</v>
      </c>
      <c r="B62">
        <v>0.94</v>
      </c>
    </row>
    <row r="63" spans="1:2" x14ac:dyDescent="0.35">
      <c r="A63" t="s">
        <v>231</v>
      </c>
      <c r="B63">
        <v>0.06</v>
      </c>
    </row>
    <row r="64" spans="1:2" x14ac:dyDescent="0.35">
      <c r="A64" t="s">
        <v>232</v>
      </c>
      <c r="B64">
        <v>0.94</v>
      </c>
    </row>
    <row r="65" spans="1:2" x14ac:dyDescent="0.35">
      <c r="A65" t="s">
        <v>233</v>
      </c>
      <c r="B65">
        <v>0.06</v>
      </c>
    </row>
    <row r="66" spans="1:2" x14ac:dyDescent="0.35">
      <c r="A66" t="s">
        <v>234</v>
      </c>
      <c r="B66">
        <v>0.92</v>
      </c>
    </row>
    <row r="67" spans="1:2" x14ac:dyDescent="0.35">
      <c r="A67" t="s">
        <v>235</v>
      </c>
      <c r="B67">
        <v>0.08</v>
      </c>
    </row>
    <row r="68" spans="1:2" x14ac:dyDescent="0.35">
      <c r="A68" t="s">
        <v>236</v>
      </c>
      <c r="B68">
        <v>0.9</v>
      </c>
    </row>
    <row r="69" spans="1:2" x14ac:dyDescent="0.35">
      <c r="A69" t="s">
        <v>237</v>
      </c>
      <c r="B69">
        <v>0.9</v>
      </c>
    </row>
    <row r="70" spans="1:2" x14ac:dyDescent="0.35">
      <c r="A70" t="s">
        <v>58</v>
      </c>
      <c r="B70">
        <v>1</v>
      </c>
    </row>
    <row r="71" spans="1:2" x14ac:dyDescent="0.35">
      <c r="A71" t="s">
        <v>238</v>
      </c>
      <c r="B71">
        <v>1</v>
      </c>
    </row>
    <row r="72" spans="1:2" x14ac:dyDescent="0.35">
      <c r="A72" t="s">
        <v>239</v>
      </c>
      <c r="B72">
        <v>1</v>
      </c>
    </row>
    <row r="73" spans="1:2" x14ac:dyDescent="0.35">
      <c r="A73" t="s">
        <v>240</v>
      </c>
      <c r="B73">
        <v>1</v>
      </c>
    </row>
    <row r="74" spans="1:2" x14ac:dyDescent="0.35">
      <c r="A74" t="s">
        <v>241</v>
      </c>
      <c r="B74">
        <v>1</v>
      </c>
    </row>
    <row r="75" spans="1:2" x14ac:dyDescent="0.35">
      <c r="A75" t="s">
        <v>242</v>
      </c>
      <c r="B75">
        <v>1</v>
      </c>
    </row>
    <row r="76" spans="1:2" x14ac:dyDescent="0.35">
      <c r="A76" t="s">
        <v>243</v>
      </c>
      <c r="B76">
        <v>1</v>
      </c>
    </row>
    <row r="77" spans="1:2" x14ac:dyDescent="0.35">
      <c r="A77" t="s">
        <v>244</v>
      </c>
      <c r="B77">
        <v>1</v>
      </c>
    </row>
    <row r="78" spans="1:2" x14ac:dyDescent="0.35">
      <c r="A78" t="s">
        <v>245</v>
      </c>
      <c r="B78">
        <v>1</v>
      </c>
    </row>
    <row r="79" spans="1:2" x14ac:dyDescent="0.35">
      <c r="A79" t="s">
        <v>65</v>
      </c>
      <c r="B79">
        <v>1</v>
      </c>
    </row>
    <row r="80" spans="1:2" x14ac:dyDescent="0.35">
      <c r="A80" t="s">
        <v>66</v>
      </c>
      <c r="B80">
        <v>1</v>
      </c>
    </row>
    <row r="81" spans="1:2" x14ac:dyDescent="0.35">
      <c r="A81" t="s">
        <v>67</v>
      </c>
      <c r="B81">
        <v>1</v>
      </c>
    </row>
    <row r="82" spans="1:2" x14ac:dyDescent="0.35">
      <c r="A82" t="s">
        <v>68</v>
      </c>
      <c r="B82">
        <v>1</v>
      </c>
    </row>
    <row r="83" spans="1:2" x14ac:dyDescent="0.35">
      <c r="A83" t="s">
        <v>69</v>
      </c>
      <c r="B83">
        <v>1</v>
      </c>
    </row>
    <row r="84" spans="1:2" x14ac:dyDescent="0.35">
      <c r="A84" t="s">
        <v>70</v>
      </c>
      <c r="B84">
        <v>1</v>
      </c>
    </row>
    <row r="85" spans="1:2" x14ac:dyDescent="0.35">
      <c r="A85" t="s">
        <v>71</v>
      </c>
      <c r="B85">
        <v>1</v>
      </c>
    </row>
    <row r="86" spans="1:2" x14ac:dyDescent="0.35">
      <c r="A86" t="s">
        <v>72</v>
      </c>
      <c r="B86">
        <v>1</v>
      </c>
    </row>
    <row r="87" spans="1:2" x14ac:dyDescent="0.35">
      <c r="A87" t="s">
        <v>73</v>
      </c>
      <c r="B87">
        <v>1</v>
      </c>
    </row>
    <row r="88" spans="1:2" x14ac:dyDescent="0.35">
      <c r="A88" t="s">
        <v>246</v>
      </c>
      <c r="B88">
        <v>0.5</v>
      </c>
    </row>
    <row r="89" spans="1:2" x14ac:dyDescent="0.35">
      <c r="A89" t="s">
        <v>247</v>
      </c>
      <c r="B89">
        <v>0.5</v>
      </c>
    </row>
    <row r="90" spans="1:2" x14ac:dyDescent="0.35">
      <c r="A90" t="s">
        <v>248</v>
      </c>
      <c r="B90">
        <v>0.5</v>
      </c>
    </row>
    <row r="91" spans="1:2" x14ac:dyDescent="0.35">
      <c r="A91" t="s">
        <v>79</v>
      </c>
      <c r="B91">
        <v>0.193</v>
      </c>
    </row>
    <row r="92" spans="1:2" x14ac:dyDescent="0.35">
      <c r="A92" t="s">
        <v>80</v>
      </c>
      <c r="B92">
        <v>0.3</v>
      </c>
    </row>
    <row r="93" spans="1:2" x14ac:dyDescent="0.35">
      <c r="A93" t="s">
        <v>81</v>
      </c>
      <c r="B93">
        <v>0.2</v>
      </c>
    </row>
    <row r="94" spans="1:2" x14ac:dyDescent="0.35">
      <c r="A94" t="s">
        <v>82</v>
      </c>
      <c r="B94">
        <v>6.3E-2</v>
      </c>
    </row>
    <row r="95" spans="1:2" x14ac:dyDescent="0.35">
      <c r="A95" t="s">
        <v>249</v>
      </c>
      <c r="B95">
        <v>0.1</v>
      </c>
    </row>
    <row r="96" spans="1:2" x14ac:dyDescent="0.35">
      <c r="A96" t="s">
        <v>250</v>
      </c>
      <c r="B96">
        <v>0.15</v>
      </c>
    </row>
    <row r="97" spans="1:2" x14ac:dyDescent="0.35">
      <c r="A97" t="s">
        <v>85</v>
      </c>
      <c r="B97">
        <v>0.6</v>
      </c>
    </row>
    <row r="98" spans="1:2" x14ac:dyDescent="0.35">
      <c r="A98" t="s">
        <v>86</v>
      </c>
      <c r="B98">
        <v>0.5</v>
      </c>
    </row>
    <row r="99" spans="1:2" x14ac:dyDescent="0.35">
      <c r="A99" t="s">
        <v>87</v>
      </c>
      <c r="B99">
        <v>0.6</v>
      </c>
    </row>
    <row r="100" spans="1:2" x14ac:dyDescent="0.35">
      <c r="A100" t="s">
        <v>88</v>
      </c>
      <c r="B100">
        <v>0.25</v>
      </c>
    </row>
    <row r="101" spans="1:2" x14ac:dyDescent="0.35">
      <c r="A101" t="s">
        <v>89</v>
      </c>
      <c r="B101">
        <v>0.5</v>
      </c>
    </row>
    <row r="102" spans="1:2" x14ac:dyDescent="0.35">
      <c r="A102" t="s">
        <v>90</v>
      </c>
      <c r="B102">
        <v>0.5</v>
      </c>
    </row>
    <row r="103" spans="1:2" x14ac:dyDescent="0.35">
      <c r="A103" t="s">
        <v>91</v>
      </c>
      <c r="B103">
        <v>0.6</v>
      </c>
    </row>
    <row r="104" spans="1:2" x14ac:dyDescent="0.35">
      <c r="A104" t="s">
        <v>92</v>
      </c>
      <c r="B104">
        <v>0.25</v>
      </c>
    </row>
    <row r="105" spans="1:2" x14ac:dyDescent="0.35">
      <c r="A105" t="s">
        <v>93</v>
      </c>
      <c r="B105">
        <v>0.8</v>
      </c>
    </row>
    <row r="106" spans="1:2" x14ac:dyDescent="0.35">
      <c r="A106" t="s">
        <v>251</v>
      </c>
      <c r="B106">
        <v>0.14000000000000001</v>
      </c>
    </row>
    <row r="107" spans="1:2" x14ac:dyDescent="0.35">
      <c r="A107" t="s">
        <v>252</v>
      </c>
      <c r="B107">
        <v>0.14000000000000001</v>
      </c>
    </row>
    <row r="108" spans="1:2" x14ac:dyDescent="0.35">
      <c r="A108" t="s">
        <v>253</v>
      </c>
      <c r="B108">
        <v>0.14000000000000001</v>
      </c>
    </row>
    <row r="109" spans="1:2" x14ac:dyDescent="0.35">
      <c r="A109" t="s">
        <v>254</v>
      </c>
      <c r="B109">
        <v>0.14000000000000001</v>
      </c>
    </row>
    <row r="110" spans="1:2" x14ac:dyDescent="0.35">
      <c r="A110" t="s">
        <v>255</v>
      </c>
      <c r="B110">
        <v>0.14000000000000001</v>
      </c>
    </row>
    <row r="111" spans="1:2" x14ac:dyDescent="0.35">
      <c r="A111" t="s">
        <v>256</v>
      </c>
      <c r="B111">
        <v>0.14000000000000001</v>
      </c>
    </row>
    <row r="112" spans="1:2" x14ac:dyDescent="0.35">
      <c r="A112" t="s">
        <v>257</v>
      </c>
      <c r="B112">
        <v>0.14000000000000001</v>
      </c>
    </row>
    <row r="113" spans="1:2" x14ac:dyDescent="0.35">
      <c r="A113" t="s">
        <v>258</v>
      </c>
      <c r="B113">
        <v>0.14000000000000001</v>
      </c>
    </row>
    <row r="114" spans="1:2" x14ac:dyDescent="0.35">
      <c r="A114" t="s">
        <v>259</v>
      </c>
      <c r="B114">
        <v>0.14000000000000001</v>
      </c>
    </row>
    <row r="115" spans="1:2" x14ac:dyDescent="0.35">
      <c r="A115" t="s">
        <v>260</v>
      </c>
      <c r="B115">
        <v>0.14000000000000001</v>
      </c>
    </row>
    <row r="116" spans="1:2" x14ac:dyDescent="0.35">
      <c r="A116" t="s">
        <v>261</v>
      </c>
      <c r="B116">
        <v>0.14000000000000001</v>
      </c>
    </row>
    <row r="117" spans="1:2" x14ac:dyDescent="0.35">
      <c r="A117" t="s">
        <v>262</v>
      </c>
      <c r="B117">
        <v>0.14000000000000001</v>
      </c>
    </row>
    <row r="118" spans="1:2" x14ac:dyDescent="0.35">
      <c r="A118" t="s">
        <v>263</v>
      </c>
      <c r="B118">
        <v>0.14000000000000001</v>
      </c>
    </row>
    <row r="119" spans="1:2" x14ac:dyDescent="0.35">
      <c r="A119" t="s">
        <v>264</v>
      </c>
      <c r="B119">
        <v>0.14000000000000001</v>
      </c>
    </row>
    <row r="120" spans="1:2" x14ac:dyDescent="0.35">
      <c r="A120" t="s">
        <v>265</v>
      </c>
      <c r="B120">
        <v>0.14000000000000001</v>
      </c>
    </row>
    <row r="121" spans="1:2" x14ac:dyDescent="0.35">
      <c r="A121" t="s">
        <v>266</v>
      </c>
      <c r="B121">
        <v>0.14000000000000001</v>
      </c>
    </row>
    <row r="122" spans="1:2" x14ac:dyDescent="0.35">
      <c r="A122" t="s">
        <v>267</v>
      </c>
      <c r="B122">
        <v>0.14000000000000001</v>
      </c>
    </row>
    <row r="123" spans="1:2" x14ac:dyDescent="0.35">
      <c r="A123" t="s">
        <v>268</v>
      </c>
      <c r="B123">
        <v>0.14000000000000001</v>
      </c>
    </row>
    <row r="124" spans="1:2" x14ac:dyDescent="0.35">
      <c r="A124" t="s">
        <v>269</v>
      </c>
      <c r="B124">
        <v>0.14000000000000001</v>
      </c>
    </row>
    <row r="125" spans="1:2" x14ac:dyDescent="0.35">
      <c r="A125" t="s">
        <v>270</v>
      </c>
      <c r="B125">
        <v>0.14000000000000001</v>
      </c>
    </row>
    <row r="126" spans="1:2" x14ac:dyDescent="0.35">
      <c r="A126" t="s">
        <v>271</v>
      </c>
      <c r="B126">
        <v>0.14000000000000001</v>
      </c>
    </row>
    <row r="127" spans="1:2" x14ac:dyDescent="0.35">
      <c r="A127" t="s">
        <v>272</v>
      </c>
      <c r="B127">
        <v>0.14000000000000001</v>
      </c>
    </row>
    <row r="128" spans="1:2" x14ac:dyDescent="0.35">
      <c r="A128" t="s">
        <v>273</v>
      </c>
      <c r="B128">
        <v>0.14000000000000001</v>
      </c>
    </row>
    <row r="129" spans="1:2" x14ac:dyDescent="0.35">
      <c r="A129" t="s">
        <v>274</v>
      </c>
      <c r="B129">
        <v>0.14000000000000001</v>
      </c>
    </row>
    <row r="130" spans="1:2" x14ac:dyDescent="0.35">
      <c r="A130" t="s">
        <v>275</v>
      </c>
      <c r="B130">
        <v>0.14000000000000001</v>
      </c>
    </row>
    <row r="131" spans="1:2" x14ac:dyDescent="0.35">
      <c r="A131" t="s">
        <v>276</v>
      </c>
      <c r="B131">
        <v>0.14000000000000001</v>
      </c>
    </row>
    <row r="132" spans="1:2" x14ac:dyDescent="0.35">
      <c r="A132" t="s">
        <v>277</v>
      </c>
      <c r="B132">
        <v>0.14000000000000001</v>
      </c>
    </row>
    <row r="133" spans="1:2" x14ac:dyDescent="0.35">
      <c r="A133" t="s">
        <v>278</v>
      </c>
      <c r="B133">
        <v>0.14000000000000001</v>
      </c>
    </row>
    <row r="134" spans="1:2" x14ac:dyDescent="0.35">
      <c r="A134" t="s">
        <v>279</v>
      </c>
      <c r="B134">
        <v>0.14000000000000001</v>
      </c>
    </row>
    <row r="135" spans="1:2" x14ac:dyDescent="0.35">
      <c r="A135" t="s">
        <v>280</v>
      </c>
      <c r="B135">
        <v>0.14000000000000001</v>
      </c>
    </row>
    <row r="136" spans="1:2" x14ac:dyDescent="0.35">
      <c r="A136" t="s">
        <v>281</v>
      </c>
      <c r="B136">
        <v>0.14000000000000001</v>
      </c>
    </row>
    <row r="137" spans="1:2" x14ac:dyDescent="0.35">
      <c r="A137" t="s">
        <v>282</v>
      </c>
      <c r="B137">
        <v>0.14000000000000001</v>
      </c>
    </row>
    <row r="138" spans="1:2" x14ac:dyDescent="0.35">
      <c r="A138" t="s">
        <v>283</v>
      </c>
      <c r="B138">
        <v>0.14000000000000001</v>
      </c>
    </row>
    <row r="139" spans="1:2" x14ac:dyDescent="0.35">
      <c r="A139" t="s">
        <v>284</v>
      </c>
      <c r="B139">
        <v>0.14000000000000001</v>
      </c>
    </row>
    <row r="140" spans="1:2" x14ac:dyDescent="0.35">
      <c r="A140" t="s">
        <v>285</v>
      </c>
      <c r="B140">
        <v>0.14000000000000001</v>
      </c>
    </row>
    <row r="141" spans="1:2" x14ac:dyDescent="0.35">
      <c r="A141" t="s">
        <v>286</v>
      </c>
      <c r="B141">
        <v>0.14000000000000001</v>
      </c>
    </row>
    <row r="142" spans="1:2" x14ac:dyDescent="0.35">
      <c r="A142" t="s">
        <v>287</v>
      </c>
      <c r="B142">
        <v>0.14000000000000001</v>
      </c>
    </row>
    <row r="143" spans="1:2" x14ac:dyDescent="0.35">
      <c r="A143" t="s">
        <v>288</v>
      </c>
      <c r="B143">
        <v>0.14000000000000001</v>
      </c>
    </row>
    <row r="144" spans="1:2" x14ac:dyDescent="0.35">
      <c r="A144" t="s">
        <v>289</v>
      </c>
      <c r="B144">
        <v>0.14000000000000001</v>
      </c>
    </row>
    <row r="145" spans="1:2" x14ac:dyDescent="0.35">
      <c r="A145" t="s">
        <v>290</v>
      </c>
      <c r="B145">
        <v>0.14000000000000001</v>
      </c>
    </row>
    <row r="146" spans="1:2" x14ac:dyDescent="0.35">
      <c r="A146" t="s">
        <v>291</v>
      </c>
      <c r="B146">
        <v>0.14000000000000001</v>
      </c>
    </row>
    <row r="147" spans="1:2" x14ac:dyDescent="0.35">
      <c r="A147" t="s">
        <v>292</v>
      </c>
      <c r="B147">
        <v>0.14000000000000001</v>
      </c>
    </row>
    <row r="148" spans="1:2" x14ac:dyDescent="0.35">
      <c r="A148" t="s">
        <v>293</v>
      </c>
      <c r="B148">
        <v>0.14000000000000001</v>
      </c>
    </row>
    <row r="149" spans="1:2" x14ac:dyDescent="0.35">
      <c r="A149" t="s">
        <v>294</v>
      </c>
      <c r="B149">
        <v>0.14000000000000001</v>
      </c>
    </row>
    <row r="150" spans="1:2" x14ac:dyDescent="0.35">
      <c r="A150" t="s">
        <v>295</v>
      </c>
      <c r="B150">
        <v>0.14000000000000001</v>
      </c>
    </row>
    <row r="151" spans="1:2" x14ac:dyDescent="0.35">
      <c r="A151" t="s">
        <v>296</v>
      </c>
      <c r="B151">
        <v>0.14000000000000001</v>
      </c>
    </row>
    <row r="152" spans="1:2" x14ac:dyDescent="0.35">
      <c r="A152" t="s">
        <v>297</v>
      </c>
      <c r="B152">
        <v>0.14000000000000001</v>
      </c>
    </row>
    <row r="153" spans="1:2" x14ac:dyDescent="0.35">
      <c r="A153" t="s">
        <v>298</v>
      </c>
      <c r="B153">
        <v>0.14000000000000001</v>
      </c>
    </row>
    <row r="154" spans="1:2" x14ac:dyDescent="0.35">
      <c r="A154" t="s">
        <v>299</v>
      </c>
      <c r="B154">
        <v>0.14000000000000001</v>
      </c>
    </row>
    <row r="155" spans="1:2" x14ac:dyDescent="0.35">
      <c r="A155" t="s">
        <v>300</v>
      </c>
      <c r="B155">
        <v>0.14000000000000001</v>
      </c>
    </row>
    <row r="156" spans="1:2" x14ac:dyDescent="0.35">
      <c r="A156" t="s">
        <v>301</v>
      </c>
      <c r="B156">
        <v>0.14000000000000001</v>
      </c>
    </row>
    <row r="157" spans="1:2" x14ac:dyDescent="0.35">
      <c r="A157" t="s">
        <v>302</v>
      </c>
      <c r="B157">
        <v>0.14000000000000001</v>
      </c>
    </row>
    <row r="158" spans="1:2" x14ac:dyDescent="0.35">
      <c r="A158" t="s">
        <v>303</v>
      </c>
      <c r="B158">
        <v>0.14000000000000001</v>
      </c>
    </row>
    <row r="159" spans="1:2" x14ac:dyDescent="0.35">
      <c r="A159" t="s">
        <v>304</v>
      </c>
      <c r="B159">
        <v>0.14000000000000001</v>
      </c>
    </row>
    <row r="160" spans="1:2" x14ac:dyDescent="0.35">
      <c r="A160" t="s">
        <v>305</v>
      </c>
      <c r="B160">
        <v>0.14000000000000001</v>
      </c>
    </row>
    <row r="161" spans="1:2" x14ac:dyDescent="0.35">
      <c r="A161" t="s">
        <v>306</v>
      </c>
      <c r="B161">
        <v>0.14000000000000001</v>
      </c>
    </row>
    <row r="162" spans="1:2" x14ac:dyDescent="0.35">
      <c r="A162" t="s">
        <v>307</v>
      </c>
      <c r="B162">
        <v>0.14000000000000001</v>
      </c>
    </row>
    <row r="163" spans="1:2" x14ac:dyDescent="0.35">
      <c r="A163" t="s">
        <v>308</v>
      </c>
      <c r="B163">
        <v>0.14000000000000001</v>
      </c>
    </row>
    <row r="164" spans="1:2" x14ac:dyDescent="0.35">
      <c r="A164" t="s">
        <v>309</v>
      </c>
      <c r="B164">
        <v>0.14000000000000001</v>
      </c>
    </row>
    <row r="165" spans="1:2" x14ac:dyDescent="0.35">
      <c r="A165" t="s">
        <v>310</v>
      </c>
      <c r="B165">
        <v>0.14000000000000001</v>
      </c>
    </row>
    <row r="166" spans="1:2" x14ac:dyDescent="0.35">
      <c r="A166" t="s">
        <v>311</v>
      </c>
      <c r="B166">
        <v>0.14000000000000001</v>
      </c>
    </row>
    <row r="167" spans="1:2" x14ac:dyDescent="0.35">
      <c r="A167" t="s">
        <v>312</v>
      </c>
      <c r="B167">
        <v>0.14000000000000001</v>
      </c>
    </row>
    <row r="168" spans="1:2" x14ac:dyDescent="0.35">
      <c r="A168" t="s">
        <v>313</v>
      </c>
      <c r="B168">
        <v>0.14000000000000001</v>
      </c>
    </row>
    <row r="169" spans="1:2" x14ac:dyDescent="0.35">
      <c r="A169" t="s">
        <v>314</v>
      </c>
      <c r="B169">
        <v>0.14000000000000001</v>
      </c>
    </row>
    <row r="170" spans="1:2" x14ac:dyDescent="0.35">
      <c r="A170" t="s">
        <v>315</v>
      </c>
      <c r="B170">
        <v>0.14000000000000001</v>
      </c>
    </row>
    <row r="171" spans="1:2" x14ac:dyDescent="0.35">
      <c r="A171" t="s">
        <v>316</v>
      </c>
      <c r="B171">
        <v>0.14000000000000001</v>
      </c>
    </row>
    <row r="172" spans="1:2" x14ac:dyDescent="0.35">
      <c r="A172" t="s">
        <v>317</v>
      </c>
      <c r="B172">
        <v>0.14000000000000001</v>
      </c>
    </row>
    <row r="173" spans="1:2" x14ac:dyDescent="0.35">
      <c r="A173" t="s">
        <v>318</v>
      </c>
      <c r="B173">
        <v>0.14000000000000001</v>
      </c>
    </row>
    <row r="174" spans="1:2" x14ac:dyDescent="0.35">
      <c r="A174" t="s">
        <v>319</v>
      </c>
      <c r="B174">
        <v>0.14000000000000001</v>
      </c>
    </row>
    <row r="175" spans="1:2" x14ac:dyDescent="0.35">
      <c r="A175" t="s">
        <v>320</v>
      </c>
      <c r="B175">
        <v>0.14000000000000001</v>
      </c>
    </row>
    <row r="176" spans="1:2" x14ac:dyDescent="0.35">
      <c r="A176" t="s">
        <v>321</v>
      </c>
      <c r="B176">
        <v>0.14000000000000001</v>
      </c>
    </row>
    <row r="177" spans="1:2" x14ac:dyDescent="0.35">
      <c r="A177" t="s">
        <v>322</v>
      </c>
      <c r="B177">
        <v>0.14000000000000001</v>
      </c>
    </row>
    <row r="178" spans="1:2" x14ac:dyDescent="0.35">
      <c r="A178" t="s">
        <v>323</v>
      </c>
      <c r="B178">
        <v>0.14000000000000001</v>
      </c>
    </row>
    <row r="179" spans="1:2" x14ac:dyDescent="0.35">
      <c r="A179" t="s">
        <v>324</v>
      </c>
      <c r="B179">
        <v>0.14000000000000001</v>
      </c>
    </row>
    <row r="180" spans="1:2" x14ac:dyDescent="0.35">
      <c r="A180" t="s">
        <v>325</v>
      </c>
      <c r="B180">
        <v>0.14000000000000001</v>
      </c>
    </row>
    <row r="181" spans="1:2" x14ac:dyDescent="0.35">
      <c r="A181" t="s">
        <v>326</v>
      </c>
      <c r="B181">
        <v>0.14000000000000001</v>
      </c>
    </row>
    <row r="182" spans="1:2" x14ac:dyDescent="0.35">
      <c r="A182" t="s">
        <v>327</v>
      </c>
      <c r="B182">
        <v>0.14000000000000001</v>
      </c>
    </row>
    <row r="183" spans="1:2" x14ac:dyDescent="0.35">
      <c r="A183" t="s">
        <v>328</v>
      </c>
      <c r="B183">
        <v>0.14000000000000001</v>
      </c>
    </row>
    <row r="184" spans="1:2" x14ac:dyDescent="0.35">
      <c r="A184" t="s">
        <v>329</v>
      </c>
      <c r="B184">
        <v>0.14000000000000001</v>
      </c>
    </row>
    <row r="185" spans="1:2" x14ac:dyDescent="0.35">
      <c r="A185" t="s">
        <v>330</v>
      </c>
      <c r="B185">
        <v>0.14000000000000001</v>
      </c>
    </row>
    <row r="186" spans="1:2" x14ac:dyDescent="0.35">
      <c r="A186" t="s">
        <v>331</v>
      </c>
      <c r="B186">
        <v>0.14000000000000001</v>
      </c>
    </row>
    <row r="187" spans="1:2" x14ac:dyDescent="0.35">
      <c r="A187" t="s">
        <v>332</v>
      </c>
      <c r="B187">
        <v>0.14000000000000001</v>
      </c>
    </row>
    <row r="188" spans="1:2" x14ac:dyDescent="0.35">
      <c r="A188" t="s">
        <v>333</v>
      </c>
      <c r="B188">
        <v>0.14000000000000001</v>
      </c>
    </row>
    <row r="189" spans="1:2" x14ac:dyDescent="0.35">
      <c r="A189" t="s">
        <v>334</v>
      </c>
      <c r="B189">
        <v>0.14000000000000001</v>
      </c>
    </row>
    <row r="190" spans="1:2" x14ac:dyDescent="0.35">
      <c r="A190" t="s">
        <v>335</v>
      </c>
      <c r="B190">
        <v>0.14000000000000001</v>
      </c>
    </row>
    <row r="191" spans="1:2" x14ac:dyDescent="0.35">
      <c r="A191" t="s">
        <v>336</v>
      </c>
      <c r="B191">
        <v>0.14000000000000001</v>
      </c>
    </row>
    <row r="192" spans="1:2" x14ac:dyDescent="0.35">
      <c r="A192" t="s">
        <v>337</v>
      </c>
      <c r="B192">
        <v>0.14000000000000001</v>
      </c>
    </row>
    <row r="193" spans="1:2" x14ac:dyDescent="0.35">
      <c r="A193" t="s">
        <v>338</v>
      </c>
      <c r="B193">
        <v>0.14000000000000001</v>
      </c>
    </row>
    <row r="194" spans="1:2" x14ac:dyDescent="0.35">
      <c r="A194" t="s">
        <v>339</v>
      </c>
      <c r="B194">
        <v>0.14000000000000001</v>
      </c>
    </row>
    <row r="195" spans="1:2" x14ac:dyDescent="0.35">
      <c r="A195" t="s">
        <v>340</v>
      </c>
      <c r="B195">
        <v>0.14000000000000001</v>
      </c>
    </row>
    <row r="196" spans="1:2" x14ac:dyDescent="0.35">
      <c r="A196" t="s">
        <v>341</v>
      </c>
      <c r="B196">
        <v>0.14000000000000001</v>
      </c>
    </row>
    <row r="197" spans="1:2" x14ac:dyDescent="0.35">
      <c r="A197" t="s">
        <v>342</v>
      </c>
      <c r="B197">
        <v>0.14000000000000001</v>
      </c>
    </row>
    <row r="198" spans="1:2" x14ac:dyDescent="0.35">
      <c r="A198" t="s">
        <v>343</v>
      </c>
      <c r="B198">
        <v>0.14000000000000001</v>
      </c>
    </row>
    <row r="199" spans="1:2" x14ac:dyDescent="0.35">
      <c r="A199" t="s">
        <v>344</v>
      </c>
      <c r="B199">
        <v>0.14000000000000001</v>
      </c>
    </row>
    <row r="200" spans="1:2" x14ac:dyDescent="0.35">
      <c r="A200" t="s">
        <v>345</v>
      </c>
      <c r="B200">
        <v>0.14000000000000001</v>
      </c>
    </row>
    <row r="201" spans="1:2" x14ac:dyDescent="0.35">
      <c r="A201" t="s">
        <v>346</v>
      </c>
      <c r="B201">
        <v>0.14000000000000001</v>
      </c>
    </row>
    <row r="202" spans="1:2" x14ac:dyDescent="0.35">
      <c r="A202" t="s">
        <v>347</v>
      </c>
      <c r="B202">
        <v>0.14000000000000001</v>
      </c>
    </row>
    <row r="203" spans="1:2" x14ac:dyDescent="0.35">
      <c r="A203" t="s">
        <v>348</v>
      </c>
      <c r="B203">
        <v>0.14000000000000001</v>
      </c>
    </row>
    <row r="204" spans="1:2" x14ac:dyDescent="0.35">
      <c r="A204" t="s">
        <v>349</v>
      </c>
      <c r="B204">
        <v>0.14000000000000001</v>
      </c>
    </row>
    <row r="205" spans="1:2" x14ac:dyDescent="0.35">
      <c r="A205" t="s">
        <v>350</v>
      </c>
      <c r="B205">
        <v>0.14000000000000001</v>
      </c>
    </row>
    <row r="206" spans="1:2" x14ac:dyDescent="0.35">
      <c r="A206" t="s">
        <v>351</v>
      </c>
      <c r="B206">
        <v>0.14000000000000001</v>
      </c>
    </row>
    <row r="207" spans="1:2" x14ac:dyDescent="0.35">
      <c r="A207" t="s">
        <v>352</v>
      </c>
      <c r="B207">
        <v>0.14000000000000001</v>
      </c>
    </row>
    <row r="208" spans="1:2" x14ac:dyDescent="0.35">
      <c r="A208" t="s">
        <v>353</v>
      </c>
      <c r="B208">
        <v>0.14000000000000001</v>
      </c>
    </row>
    <row r="209" spans="1:2" x14ac:dyDescent="0.35">
      <c r="A209" t="s">
        <v>354</v>
      </c>
      <c r="B209">
        <v>0.14000000000000001</v>
      </c>
    </row>
    <row r="210" spans="1:2" x14ac:dyDescent="0.35">
      <c r="A210" t="s">
        <v>355</v>
      </c>
      <c r="B210">
        <v>0.14000000000000001</v>
      </c>
    </row>
    <row r="211" spans="1:2" x14ac:dyDescent="0.35">
      <c r="A211" t="s">
        <v>356</v>
      </c>
      <c r="B211">
        <v>0.14000000000000001</v>
      </c>
    </row>
    <row r="212" spans="1:2" x14ac:dyDescent="0.35">
      <c r="A212" t="s">
        <v>357</v>
      </c>
      <c r="B212">
        <v>0.14000000000000001</v>
      </c>
    </row>
    <row r="213" spans="1:2" x14ac:dyDescent="0.35">
      <c r="A213" t="s">
        <v>358</v>
      </c>
      <c r="B213">
        <v>0.14000000000000001</v>
      </c>
    </row>
    <row r="214" spans="1:2" x14ac:dyDescent="0.35">
      <c r="A214" t="s">
        <v>359</v>
      </c>
      <c r="B214">
        <v>0.14000000000000001</v>
      </c>
    </row>
    <row r="215" spans="1:2" x14ac:dyDescent="0.35">
      <c r="A215" t="s">
        <v>360</v>
      </c>
      <c r="B215">
        <v>0.14000000000000001</v>
      </c>
    </row>
    <row r="216" spans="1:2" x14ac:dyDescent="0.35">
      <c r="A216" t="s">
        <v>361</v>
      </c>
      <c r="B216">
        <v>0.14000000000000001</v>
      </c>
    </row>
    <row r="217" spans="1:2" x14ac:dyDescent="0.35">
      <c r="A217" t="s">
        <v>362</v>
      </c>
      <c r="B217">
        <v>0.14000000000000001</v>
      </c>
    </row>
    <row r="218" spans="1:2" x14ac:dyDescent="0.35">
      <c r="A218" t="s">
        <v>363</v>
      </c>
      <c r="B218">
        <v>0.14000000000000001</v>
      </c>
    </row>
    <row r="219" spans="1:2" x14ac:dyDescent="0.35">
      <c r="A219" t="s">
        <v>364</v>
      </c>
      <c r="B219">
        <v>0.14000000000000001</v>
      </c>
    </row>
    <row r="220" spans="1:2" x14ac:dyDescent="0.35">
      <c r="A220" t="s">
        <v>365</v>
      </c>
      <c r="B220">
        <v>0.14000000000000001</v>
      </c>
    </row>
    <row r="221" spans="1:2" x14ac:dyDescent="0.35">
      <c r="A221" t="s">
        <v>366</v>
      </c>
      <c r="B221">
        <v>0.14000000000000001</v>
      </c>
    </row>
    <row r="222" spans="1:2" x14ac:dyDescent="0.35">
      <c r="A222" t="s">
        <v>367</v>
      </c>
      <c r="B222">
        <v>0.14000000000000001</v>
      </c>
    </row>
    <row r="223" spans="1:2" x14ac:dyDescent="0.35">
      <c r="A223" t="s">
        <v>368</v>
      </c>
      <c r="B223">
        <v>0.14000000000000001</v>
      </c>
    </row>
    <row r="224" spans="1:2" x14ac:dyDescent="0.35">
      <c r="A224" t="s">
        <v>369</v>
      </c>
      <c r="B224">
        <v>0.14000000000000001</v>
      </c>
    </row>
    <row r="225" spans="1:2" x14ac:dyDescent="0.35">
      <c r="A225" t="s">
        <v>370</v>
      </c>
      <c r="B225">
        <v>0.14000000000000001</v>
      </c>
    </row>
    <row r="226" spans="1:2" x14ac:dyDescent="0.35">
      <c r="A226" t="s">
        <v>371</v>
      </c>
      <c r="B226">
        <v>0.14000000000000001</v>
      </c>
    </row>
    <row r="227" spans="1:2" x14ac:dyDescent="0.35">
      <c r="A227" t="s">
        <v>372</v>
      </c>
      <c r="B227">
        <v>0.14000000000000001</v>
      </c>
    </row>
    <row r="228" spans="1:2" x14ac:dyDescent="0.35">
      <c r="A228" t="s">
        <v>132</v>
      </c>
      <c r="B228">
        <v>1</v>
      </c>
    </row>
    <row r="229" spans="1:2" x14ac:dyDescent="0.35">
      <c r="A229" t="s">
        <v>373</v>
      </c>
      <c r="B229">
        <v>2</v>
      </c>
    </row>
    <row r="230" spans="1:2" x14ac:dyDescent="0.35">
      <c r="A230" t="s">
        <v>133</v>
      </c>
      <c r="B230">
        <v>0.11</v>
      </c>
    </row>
    <row r="231" spans="1:2" x14ac:dyDescent="0.35">
      <c r="A231" t="s">
        <v>134</v>
      </c>
      <c r="B231">
        <v>0.11</v>
      </c>
    </row>
    <row r="232" spans="1:2" x14ac:dyDescent="0.35">
      <c r="A232" t="s">
        <v>135</v>
      </c>
      <c r="B232">
        <v>0.159</v>
      </c>
    </row>
    <row r="233" spans="1:2" x14ac:dyDescent="0.35">
      <c r="A233" t="s">
        <v>136</v>
      </c>
      <c r="B233">
        <v>0.13600000000000001</v>
      </c>
    </row>
    <row r="234" spans="1:2" x14ac:dyDescent="0.35">
      <c r="A234" t="s">
        <v>137</v>
      </c>
      <c r="B234">
        <v>0.13600000000000001</v>
      </c>
    </row>
    <row r="235" spans="1:2" x14ac:dyDescent="0.35">
      <c r="A235" t="s">
        <v>138</v>
      </c>
      <c r="B235">
        <v>0.13300000000000001</v>
      </c>
    </row>
    <row r="236" spans="1:2" x14ac:dyDescent="0.35">
      <c r="A236" t="s">
        <v>139</v>
      </c>
      <c r="B236">
        <v>0.75</v>
      </c>
    </row>
    <row r="237" spans="1:2" x14ac:dyDescent="0.35">
      <c r="A237" t="s">
        <v>140</v>
      </c>
      <c r="B237">
        <v>0.75</v>
      </c>
    </row>
    <row r="238" spans="1:2" x14ac:dyDescent="0.35">
      <c r="A238" t="s">
        <v>141</v>
      </c>
      <c r="B238">
        <v>0.75</v>
      </c>
    </row>
    <row r="239" spans="1:2" x14ac:dyDescent="0.35">
      <c r="A239" t="s">
        <v>142</v>
      </c>
      <c r="B239">
        <v>0.2</v>
      </c>
    </row>
    <row r="240" spans="1:2" x14ac:dyDescent="0.35">
      <c r="A240" t="s">
        <v>143</v>
      </c>
      <c r="B240">
        <v>0.2</v>
      </c>
    </row>
    <row r="241" spans="1:2" x14ac:dyDescent="0.35">
      <c r="A241" t="s">
        <v>144</v>
      </c>
      <c r="B241">
        <v>0.2</v>
      </c>
    </row>
    <row r="242" spans="1:2" x14ac:dyDescent="0.35">
      <c r="A242" t="s">
        <v>145</v>
      </c>
      <c r="B242">
        <v>0.14099999999999999</v>
      </c>
    </row>
    <row r="243" spans="1:2" x14ac:dyDescent="0.35">
      <c r="A243" t="s">
        <v>146</v>
      </c>
      <c r="B243">
        <v>0.14099999999999999</v>
      </c>
    </row>
    <row r="244" spans="1:2" x14ac:dyDescent="0.35">
      <c r="A244" t="s">
        <v>147</v>
      </c>
      <c r="B244">
        <v>0.14099999999999999</v>
      </c>
    </row>
    <row r="245" spans="1:2" x14ac:dyDescent="0.35">
      <c r="A245" t="s">
        <v>148</v>
      </c>
      <c r="B245">
        <v>0.11</v>
      </c>
    </row>
    <row r="246" spans="1:2" x14ac:dyDescent="0.35">
      <c r="A246" t="s">
        <v>149</v>
      </c>
      <c r="B246">
        <v>0.11</v>
      </c>
    </row>
    <row r="247" spans="1:2" x14ac:dyDescent="0.35">
      <c r="A247" t="s">
        <v>150</v>
      </c>
      <c r="B247">
        <v>0.11</v>
      </c>
    </row>
    <row r="248" spans="1:2" x14ac:dyDescent="0.35">
      <c r="A248" t="s">
        <v>151</v>
      </c>
      <c r="B248">
        <v>1</v>
      </c>
    </row>
    <row r="249" spans="1:2" x14ac:dyDescent="0.35">
      <c r="A249" t="s">
        <v>152</v>
      </c>
      <c r="B249">
        <v>0.15</v>
      </c>
    </row>
    <row r="250" spans="1:2" x14ac:dyDescent="0.35">
      <c r="A250" t="s">
        <v>153</v>
      </c>
      <c r="B250">
        <v>0.15</v>
      </c>
    </row>
    <row r="251" spans="1:2" x14ac:dyDescent="0.35">
      <c r="A251" t="s">
        <v>154</v>
      </c>
      <c r="B251">
        <v>0.15</v>
      </c>
    </row>
    <row r="252" spans="1:2" x14ac:dyDescent="0.35">
      <c r="A252" t="s">
        <v>374</v>
      </c>
      <c r="B252">
        <v>11</v>
      </c>
    </row>
    <row r="253" spans="1:2" x14ac:dyDescent="0.35">
      <c r="A253" t="s">
        <v>155</v>
      </c>
      <c r="B253">
        <v>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6E46-D0C9-48EE-96A4-DAEEEAD53404}">
  <sheetPr>
    <tabColor theme="7" tint="0.39997558519241921"/>
  </sheetPr>
  <dimension ref="A1:AH30"/>
  <sheetViews>
    <sheetView workbookViewId="0">
      <selection activeCell="F8" sqref="F8"/>
    </sheetView>
  </sheetViews>
  <sheetFormatPr defaultRowHeight="14.5" x14ac:dyDescent="0.35"/>
  <cols>
    <col min="2" max="2" width="64" customWidth="1"/>
    <col min="3" max="3" width="79.81640625" customWidth="1"/>
  </cols>
  <sheetData>
    <row r="1" spans="1:34" x14ac:dyDescent="0.35">
      <c r="A1" t="s">
        <v>380</v>
      </c>
      <c r="B1" t="s">
        <v>381</v>
      </c>
      <c r="C1" t="s">
        <v>382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35">
      <c r="A2" t="s">
        <v>383</v>
      </c>
      <c r="B2" t="s">
        <v>381</v>
      </c>
      <c r="C2" t="s">
        <v>382</v>
      </c>
      <c r="D2">
        <v>0</v>
      </c>
      <c r="E2">
        <v>532606</v>
      </c>
      <c r="F2">
        <v>979193</v>
      </c>
      <c r="G2" s="6">
        <v>1326130</v>
      </c>
      <c r="H2" s="6">
        <v>1601710</v>
      </c>
      <c r="I2" s="6">
        <v>1906760</v>
      </c>
      <c r="J2" s="6">
        <v>2211120</v>
      </c>
      <c r="K2" s="6">
        <v>2491790</v>
      </c>
      <c r="L2" s="6">
        <v>2771080</v>
      </c>
      <c r="M2" s="6">
        <v>3065310</v>
      </c>
      <c r="N2" s="6">
        <v>3401470</v>
      </c>
      <c r="O2" s="6">
        <v>3695570</v>
      </c>
      <c r="P2" s="6">
        <v>3986420</v>
      </c>
      <c r="Q2" s="6">
        <v>4278360</v>
      </c>
      <c r="R2" s="6">
        <v>4623440</v>
      </c>
      <c r="S2" s="6">
        <v>4787810</v>
      </c>
      <c r="T2" s="6">
        <v>4887850</v>
      </c>
      <c r="U2" s="6">
        <v>4922020</v>
      </c>
      <c r="V2" s="6">
        <v>4936510</v>
      </c>
      <c r="W2" s="6">
        <v>4925790</v>
      </c>
      <c r="X2" s="6">
        <v>4915740</v>
      </c>
      <c r="Y2" s="6">
        <v>4916570</v>
      </c>
      <c r="Z2" s="6">
        <v>4921310</v>
      </c>
      <c r="AA2" s="6">
        <v>4935850</v>
      </c>
      <c r="AB2" s="6">
        <v>4951260</v>
      </c>
      <c r="AC2" s="6">
        <v>4965640</v>
      </c>
      <c r="AD2" s="6">
        <v>4979970</v>
      </c>
      <c r="AE2" s="6">
        <v>4999600</v>
      </c>
      <c r="AF2" s="6">
        <v>5023960</v>
      </c>
      <c r="AG2" s="6">
        <v>5065990</v>
      </c>
      <c r="AH2" s="6">
        <v>5127290</v>
      </c>
    </row>
    <row r="3" spans="1:34" x14ac:dyDescent="0.35">
      <c r="A3" t="s">
        <v>383</v>
      </c>
      <c r="B3" t="s">
        <v>384</v>
      </c>
      <c r="C3" t="s">
        <v>385</v>
      </c>
      <c r="D3">
        <v>0</v>
      </c>
      <c r="E3">
        <v>532550</v>
      </c>
      <c r="F3">
        <v>977441</v>
      </c>
      <c r="G3" s="6">
        <v>1313590</v>
      </c>
      <c r="H3" s="6">
        <v>1574460</v>
      </c>
      <c r="I3" s="6">
        <v>1855450</v>
      </c>
      <c r="J3" s="6">
        <v>2123070</v>
      </c>
      <c r="K3" s="6">
        <v>2368360</v>
      </c>
      <c r="L3" s="6">
        <v>2596690</v>
      </c>
      <c r="M3" s="6">
        <v>2855600</v>
      </c>
      <c r="N3" s="6">
        <v>3174450</v>
      </c>
      <c r="O3" s="6">
        <v>3451760</v>
      </c>
      <c r="P3" s="6">
        <v>3717100</v>
      </c>
      <c r="Q3" s="6">
        <v>3977730</v>
      </c>
      <c r="R3" s="6">
        <v>4287150</v>
      </c>
      <c r="S3" s="6">
        <v>4413000</v>
      </c>
      <c r="T3" s="6">
        <v>4500260</v>
      </c>
      <c r="U3" s="6">
        <v>4531320</v>
      </c>
      <c r="V3" s="6">
        <v>4545750</v>
      </c>
      <c r="W3" s="6">
        <v>4537430</v>
      </c>
      <c r="X3" s="6">
        <v>4528990</v>
      </c>
      <c r="Y3" s="6">
        <v>4529290</v>
      </c>
      <c r="Z3" s="6">
        <v>4533250</v>
      </c>
      <c r="AA3" s="6">
        <v>4544230</v>
      </c>
      <c r="AB3" s="6">
        <v>4556130</v>
      </c>
      <c r="AC3" s="6">
        <v>4569020</v>
      </c>
      <c r="AD3" s="6">
        <v>4583960</v>
      </c>
      <c r="AE3" s="6">
        <v>4608110</v>
      </c>
      <c r="AF3" s="6">
        <v>4641700</v>
      </c>
      <c r="AG3" s="6">
        <v>4694270</v>
      </c>
      <c r="AH3" s="6">
        <v>4766170</v>
      </c>
    </row>
    <row r="4" spans="1:34" x14ac:dyDescent="0.35">
      <c r="A4" t="s">
        <v>383</v>
      </c>
      <c r="B4" t="s">
        <v>386</v>
      </c>
      <c r="C4" t="s">
        <v>387</v>
      </c>
      <c r="D4">
        <v>0</v>
      </c>
      <c r="E4">
        <v>530382</v>
      </c>
      <c r="F4">
        <v>972939</v>
      </c>
      <c r="G4" s="6">
        <v>1314780</v>
      </c>
      <c r="H4" s="6">
        <v>1578290</v>
      </c>
      <c r="I4" s="6">
        <v>1871470</v>
      </c>
      <c r="J4" s="6">
        <v>2162380</v>
      </c>
      <c r="K4" s="6">
        <v>2426250</v>
      </c>
      <c r="L4" s="6">
        <v>2684390</v>
      </c>
      <c r="M4" s="6">
        <v>2959160</v>
      </c>
      <c r="N4" s="6">
        <v>3276780</v>
      </c>
      <c r="O4" s="6">
        <v>3549200</v>
      </c>
      <c r="P4" s="6">
        <v>3818850</v>
      </c>
      <c r="Q4" s="6">
        <v>4089560</v>
      </c>
      <c r="R4" s="6">
        <v>4416010</v>
      </c>
      <c r="S4" s="6">
        <v>4554380</v>
      </c>
      <c r="T4" s="6">
        <v>4635780</v>
      </c>
      <c r="U4" s="6">
        <v>4655890</v>
      </c>
      <c r="V4" s="6">
        <v>4659790</v>
      </c>
      <c r="W4" s="6">
        <v>4642800</v>
      </c>
      <c r="X4" s="6">
        <v>4627630</v>
      </c>
      <c r="Y4" s="6">
        <v>4623500</v>
      </c>
      <c r="Z4" s="6">
        <v>4623650</v>
      </c>
      <c r="AA4" s="6">
        <v>4633630</v>
      </c>
      <c r="AB4" s="6">
        <v>4646540</v>
      </c>
      <c r="AC4" s="6">
        <v>4663030</v>
      </c>
      <c r="AD4" s="6">
        <v>4684240</v>
      </c>
      <c r="AE4" s="6">
        <v>4713850</v>
      </c>
      <c r="AF4" s="6">
        <v>4749970</v>
      </c>
      <c r="AG4" s="6">
        <v>4804800</v>
      </c>
      <c r="AH4" s="6">
        <v>4878340</v>
      </c>
    </row>
    <row r="5" spans="1:34" x14ac:dyDescent="0.35">
      <c r="A5" t="s">
        <v>383</v>
      </c>
      <c r="B5" t="s">
        <v>388</v>
      </c>
      <c r="C5" t="s">
        <v>389</v>
      </c>
      <c r="D5">
        <v>0</v>
      </c>
      <c r="E5">
        <v>524730</v>
      </c>
      <c r="F5">
        <v>960379</v>
      </c>
      <c r="G5" s="6">
        <v>1291400</v>
      </c>
      <c r="H5" s="6">
        <v>1545770</v>
      </c>
      <c r="I5" s="6">
        <v>1833710</v>
      </c>
      <c r="J5" s="6">
        <v>2124980</v>
      </c>
      <c r="K5" s="6">
        <v>2395180</v>
      </c>
      <c r="L5" s="6">
        <v>2659630</v>
      </c>
      <c r="M5" s="6">
        <v>2984950</v>
      </c>
      <c r="N5" s="6">
        <v>3354290</v>
      </c>
      <c r="O5" s="6">
        <v>3671420</v>
      </c>
      <c r="P5" s="6">
        <v>3981650</v>
      </c>
      <c r="Q5" s="6">
        <v>4286530</v>
      </c>
      <c r="R5" s="6">
        <v>4638370</v>
      </c>
      <c r="S5" s="6">
        <v>4801100</v>
      </c>
      <c r="T5" s="6">
        <v>4897590</v>
      </c>
      <c r="U5" s="6">
        <v>4927850</v>
      </c>
      <c r="V5" s="6">
        <v>4941200</v>
      </c>
      <c r="W5" s="6">
        <v>4928300</v>
      </c>
      <c r="X5" s="6">
        <v>4916680</v>
      </c>
      <c r="Y5" s="6">
        <v>4916030</v>
      </c>
      <c r="Z5" s="6">
        <v>4919010</v>
      </c>
      <c r="AA5" s="6">
        <v>4931760</v>
      </c>
      <c r="AB5" s="6">
        <v>4945650</v>
      </c>
      <c r="AC5" s="6">
        <v>4962580</v>
      </c>
      <c r="AD5" s="6">
        <v>4973580</v>
      </c>
      <c r="AE5" s="6">
        <v>4991610</v>
      </c>
      <c r="AF5" s="6">
        <v>5016570</v>
      </c>
      <c r="AG5" s="6">
        <v>5056590</v>
      </c>
      <c r="AH5" s="6">
        <v>5117580</v>
      </c>
    </row>
    <row r="6" spans="1:34" x14ac:dyDescent="0.35">
      <c r="A6" t="s">
        <v>383</v>
      </c>
      <c r="B6" t="s">
        <v>390</v>
      </c>
      <c r="C6" t="s">
        <v>476</v>
      </c>
      <c r="D6">
        <v>0</v>
      </c>
      <c r="E6">
        <v>532195</v>
      </c>
      <c r="F6">
        <v>977181</v>
      </c>
      <c r="G6" s="6">
        <v>1320590</v>
      </c>
      <c r="H6" s="6">
        <v>1590760</v>
      </c>
      <c r="I6" s="6">
        <v>1887300</v>
      </c>
      <c r="J6" s="6">
        <v>2171590</v>
      </c>
      <c r="K6" s="6">
        <v>2433970</v>
      </c>
      <c r="L6" s="6">
        <v>2690710</v>
      </c>
      <c r="M6" s="6">
        <v>2987720</v>
      </c>
      <c r="N6" s="6">
        <v>3332120</v>
      </c>
      <c r="O6" s="6">
        <v>3613970</v>
      </c>
      <c r="P6" s="6">
        <v>3889220</v>
      </c>
      <c r="Q6" s="6">
        <v>4160300</v>
      </c>
      <c r="R6" s="6">
        <v>4485440</v>
      </c>
      <c r="S6" s="6">
        <v>4621060</v>
      </c>
      <c r="T6" s="6">
        <v>4699240</v>
      </c>
      <c r="U6" s="6">
        <v>4726930</v>
      </c>
      <c r="V6" s="6">
        <v>4743360</v>
      </c>
      <c r="W6" s="6">
        <v>4739050</v>
      </c>
      <c r="X6" s="6">
        <v>4736400</v>
      </c>
      <c r="Y6" s="6">
        <v>4745140</v>
      </c>
      <c r="Z6" s="6">
        <v>4758350</v>
      </c>
      <c r="AA6" s="6">
        <v>4781890</v>
      </c>
      <c r="AB6" s="6">
        <v>4806520</v>
      </c>
      <c r="AC6" s="6">
        <v>4830350</v>
      </c>
      <c r="AD6" s="6">
        <v>4854560</v>
      </c>
      <c r="AE6" s="6">
        <v>4883310</v>
      </c>
      <c r="AF6" s="6">
        <v>4915600</v>
      </c>
      <c r="AG6" s="6">
        <v>4964270</v>
      </c>
      <c r="AH6" s="6">
        <v>5030860</v>
      </c>
    </row>
    <row r="7" spans="1:34" x14ac:dyDescent="0.35">
      <c r="A7" t="s">
        <v>383</v>
      </c>
      <c r="B7" t="s">
        <v>391</v>
      </c>
      <c r="C7" t="s">
        <v>392</v>
      </c>
      <c r="D7">
        <v>0</v>
      </c>
      <c r="E7">
        <v>532742</v>
      </c>
      <c r="F7">
        <v>979153</v>
      </c>
      <c r="G7" s="6">
        <v>1326020</v>
      </c>
      <c r="H7" s="6">
        <v>1601550</v>
      </c>
      <c r="I7" s="6">
        <v>1906560</v>
      </c>
      <c r="J7" s="6">
        <v>2210870</v>
      </c>
      <c r="K7" s="6">
        <v>2491500</v>
      </c>
      <c r="L7" s="6">
        <v>2770740</v>
      </c>
      <c r="M7" s="6">
        <v>3064930</v>
      </c>
      <c r="N7" s="6">
        <v>3401040</v>
      </c>
      <c r="O7" s="6">
        <v>3695480</v>
      </c>
      <c r="P7" s="6">
        <v>3986410</v>
      </c>
      <c r="Q7" s="6">
        <v>4278380</v>
      </c>
      <c r="R7" s="6">
        <v>4623440</v>
      </c>
      <c r="S7" s="6">
        <v>4787800</v>
      </c>
      <c r="T7" s="6">
        <v>4887840</v>
      </c>
      <c r="U7" s="6">
        <v>4922100</v>
      </c>
      <c r="V7" s="6">
        <v>4936620</v>
      </c>
      <c r="W7" s="6">
        <v>4925910</v>
      </c>
      <c r="X7" s="6">
        <v>4915930</v>
      </c>
      <c r="Y7" s="6">
        <v>4916700</v>
      </c>
      <c r="Z7" s="6">
        <v>4921400</v>
      </c>
      <c r="AA7" s="6">
        <v>4935910</v>
      </c>
      <c r="AB7" s="6">
        <v>4951310</v>
      </c>
      <c r="AC7" s="6">
        <v>4965660</v>
      </c>
      <c r="AD7" s="6">
        <v>4979980</v>
      </c>
      <c r="AE7" s="6">
        <v>4999610</v>
      </c>
      <c r="AF7" s="6">
        <v>5023970</v>
      </c>
      <c r="AG7" s="6">
        <v>5065990</v>
      </c>
      <c r="AH7" s="6">
        <v>5127280</v>
      </c>
    </row>
    <row r="8" spans="1:34" x14ac:dyDescent="0.35">
      <c r="A8" t="s">
        <v>383</v>
      </c>
      <c r="B8" t="s">
        <v>393</v>
      </c>
      <c r="C8" t="s">
        <v>394</v>
      </c>
      <c r="D8">
        <v>0</v>
      </c>
      <c r="E8">
        <v>444609</v>
      </c>
      <c r="F8">
        <v>860849</v>
      </c>
      <c r="G8" s="6">
        <v>1197400</v>
      </c>
      <c r="H8" s="6">
        <v>1462060</v>
      </c>
      <c r="I8" s="6">
        <v>1762840</v>
      </c>
      <c r="J8" s="6">
        <v>2085460</v>
      </c>
      <c r="K8" s="6">
        <v>2403570</v>
      </c>
      <c r="L8" s="6">
        <v>2737300</v>
      </c>
      <c r="M8" s="6">
        <v>3064380</v>
      </c>
      <c r="N8" s="6">
        <v>3412850</v>
      </c>
      <c r="O8" s="6">
        <v>3720170</v>
      </c>
      <c r="P8" s="6">
        <v>4038840</v>
      </c>
      <c r="Q8" s="6">
        <v>4348250</v>
      </c>
      <c r="R8" s="6">
        <v>4667460</v>
      </c>
      <c r="S8" s="6">
        <v>4909030</v>
      </c>
      <c r="T8" s="6">
        <v>5090950</v>
      </c>
      <c r="U8" s="6">
        <v>5180770</v>
      </c>
      <c r="V8" s="6">
        <v>5224430</v>
      </c>
      <c r="W8" s="6">
        <v>5166460</v>
      </c>
      <c r="X8" s="6">
        <v>5118510</v>
      </c>
      <c r="Y8" s="6">
        <v>5095230</v>
      </c>
      <c r="Z8" s="6">
        <v>5102090</v>
      </c>
      <c r="AA8" s="6">
        <v>5135930</v>
      </c>
      <c r="AB8" s="6">
        <v>5194470</v>
      </c>
      <c r="AC8" s="6">
        <v>5262860</v>
      </c>
      <c r="AD8" s="6">
        <v>5341660</v>
      </c>
      <c r="AE8" s="6">
        <v>5425510</v>
      </c>
      <c r="AF8" s="6">
        <v>5512790</v>
      </c>
      <c r="AG8" s="6">
        <v>5614890</v>
      </c>
      <c r="AH8" s="6">
        <v>5737810</v>
      </c>
    </row>
    <row r="9" spans="1:34" x14ac:dyDescent="0.35">
      <c r="A9" t="s">
        <v>383</v>
      </c>
      <c r="B9" t="s">
        <v>395</v>
      </c>
      <c r="C9" t="s">
        <v>396</v>
      </c>
      <c r="D9">
        <v>0</v>
      </c>
      <c r="E9">
        <v>531860</v>
      </c>
      <c r="F9">
        <v>977212</v>
      </c>
      <c r="G9" s="6">
        <v>1322560</v>
      </c>
      <c r="H9" s="6">
        <v>1596230</v>
      </c>
      <c r="I9" s="6">
        <v>1899390</v>
      </c>
      <c r="J9" s="6">
        <v>2201770</v>
      </c>
      <c r="K9" s="6">
        <v>2480390</v>
      </c>
      <c r="L9" s="6">
        <v>2757490</v>
      </c>
      <c r="M9" s="6">
        <v>3049390</v>
      </c>
      <c r="N9" s="6">
        <v>3383160</v>
      </c>
      <c r="O9" s="6">
        <v>3675210</v>
      </c>
      <c r="P9" s="6">
        <v>3964300</v>
      </c>
      <c r="Q9" s="6">
        <v>4254690</v>
      </c>
      <c r="R9" s="6">
        <v>4598230</v>
      </c>
      <c r="S9" s="6">
        <v>4760890</v>
      </c>
      <c r="T9" s="6">
        <v>4859330</v>
      </c>
      <c r="U9" s="6">
        <v>4892120</v>
      </c>
      <c r="V9" s="6">
        <v>4905320</v>
      </c>
      <c r="W9" s="6">
        <v>4893420</v>
      </c>
      <c r="X9" s="6">
        <v>4882230</v>
      </c>
      <c r="Y9" s="6">
        <v>4882000</v>
      </c>
      <c r="Z9" s="6">
        <v>4885730</v>
      </c>
      <c r="AA9" s="6">
        <v>4899280</v>
      </c>
      <c r="AB9" s="6">
        <v>4913820</v>
      </c>
      <c r="AC9" s="6">
        <v>4927350</v>
      </c>
      <c r="AD9" s="6">
        <v>4940950</v>
      </c>
      <c r="AE9" s="6">
        <v>4959930</v>
      </c>
      <c r="AF9" s="6">
        <v>4983680</v>
      </c>
      <c r="AG9" s="6">
        <v>5025170</v>
      </c>
      <c r="AH9" s="6">
        <v>5086060</v>
      </c>
    </row>
    <row r="10" spans="1:34" x14ac:dyDescent="0.35">
      <c r="A10" t="s">
        <v>383</v>
      </c>
      <c r="B10" t="s">
        <v>397</v>
      </c>
      <c r="C10" t="s">
        <v>398</v>
      </c>
      <c r="D10">
        <v>0</v>
      </c>
      <c r="E10">
        <v>532739</v>
      </c>
      <c r="F10">
        <v>979676</v>
      </c>
      <c r="G10" s="6">
        <v>1327020</v>
      </c>
      <c r="H10" s="6">
        <v>1603060</v>
      </c>
      <c r="I10" s="6">
        <v>1908540</v>
      </c>
      <c r="J10" s="6">
        <v>2213400</v>
      </c>
      <c r="K10" s="6">
        <v>2494610</v>
      </c>
      <c r="L10" s="6">
        <v>2774460</v>
      </c>
      <c r="M10" s="6">
        <v>3069330</v>
      </c>
      <c r="N10" s="6">
        <v>3406120</v>
      </c>
      <c r="O10" s="6">
        <v>3699530</v>
      </c>
      <c r="P10" s="6">
        <v>3990130</v>
      </c>
      <c r="Q10" s="6">
        <v>4282110</v>
      </c>
      <c r="R10" s="6">
        <v>4627420</v>
      </c>
      <c r="S10" s="6">
        <v>4792110</v>
      </c>
      <c r="T10" s="6">
        <v>4892420</v>
      </c>
      <c r="U10" s="6">
        <v>4926990</v>
      </c>
      <c r="V10" s="6">
        <v>4941840</v>
      </c>
      <c r="W10" s="6">
        <v>4931540</v>
      </c>
      <c r="X10" s="6">
        <v>4921910</v>
      </c>
      <c r="Y10" s="6">
        <v>4923140</v>
      </c>
      <c r="Z10" s="6">
        <v>4928320</v>
      </c>
      <c r="AA10" s="6">
        <v>4943360</v>
      </c>
      <c r="AB10" s="6">
        <v>4959300</v>
      </c>
      <c r="AC10" s="6">
        <v>4974200</v>
      </c>
      <c r="AD10" s="6">
        <v>4989000</v>
      </c>
      <c r="AE10" s="6">
        <v>5009070</v>
      </c>
      <c r="AF10" s="6">
        <v>5033850</v>
      </c>
      <c r="AG10" s="6">
        <v>5076330</v>
      </c>
      <c r="AH10" s="6">
        <v>5138120</v>
      </c>
    </row>
    <row r="11" spans="1:34" x14ac:dyDescent="0.35">
      <c r="A11" t="s">
        <v>383</v>
      </c>
      <c r="B11" t="s">
        <v>399</v>
      </c>
      <c r="C11" t="s">
        <v>400</v>
      </c>
      <c r="D11">
        <v>0</v>
      </c>
      <c r="E11">
        <v>537543</v>
      </c>
      <c r="F11">
        <v>988786</v>
      </c>
      <c r="G11" s="6">
        <v>1338460</v>
      </c>
      <c r="H11" s="6">
        <v>1613970</v>
      </c>
      <c r="I11" s="6">
        <v>1917900</v>
      </c>
      <c r="J11" s="6">
        <v>2221510</v>
      </c>
      <c r="K11" s="6">
        <v>2501620</v>
      </c>
      <c r="L11" s="6">
        <v>2779840</v>
      </c>
      <c r="M11" s="6">
        <v>3072110</v>
      </c>
      <c r="N11" s="6">
        <v>3401540</v>
      </c>
      <c r="O11" s="6">
        <v>3692710</v>
      </c>
      <c r="P11" s="6">
        <v>3983880</v>
      </c>
      <c r="Q11" s="6">
        <v>4277210</v>
      </c>
      <c r="R11" s="6">
        <v>4623650</v>
      </c>
      <c r="S11" s="6">
        <v>4788500</v>
      </c>
      <c r="T11" s="6">
        <v>4888680</v>
      </c>
      <c r="U11" s="6">
        <v>4923290</v>
      </c>
      <c r="V11" s="6">
        <v>4938320</v>
      </c>
      <c r="W11" s="6">
        <v>4928120</v>
      </c>
      <c r="X11" s="6">
        <v>4918430</v>
      </c>
      <c r="Y11" s="6">
        <v>4919560</v>
      </c>
      <c r="Z11" s="6">
        <v>4924510</v>
      </c>
      <c r="AA11" s="6">
        <v>4939150</v>
      </c>
      <c r="AB11" s="6">
        <v>4954720</v>
      </c>
      <c r="AC11" s="6">
        <v>4969150</v>
      </c>
      <c r="AD11" s="6">
        <v>4983270</v>
      </c>
      <c r="AE11" s="6">
        <v>5002500</v>
      </c>
      <c r="AF11" s="6">
        <v>5026470</v>
      </c>
      <c r="AG11" s="6">
        <v>5068240</v>
      </c>
      <c r="AH11" s="6">
        <v>5129320</v>
      </c>
    </row>
    <row r="12" spans="1:34" x14ac:dyDescent="0.35">
      <c r="A12" t="s">
        <v>383</v>
      </c>
      <c r="B12" t="s">
        <v>401</v>
      </c>
      <c r="C12" t="s">
        <v>402</v>
      </c>
      <c r="D12">
        <v>0</v>
      </c>
      <c r="E12">
        <v>532810</v>
      </c>
      <c r="F12">
        <v>979743</v>
      </c>
      <c r="G12" s="6">
        <v>1326640</v>
      </c>
      <c r="H12" s="6">
        <v>1601450</v>
      </c>
      <c r="I12" s="6">
        <v>1905300</v>
      </c>
      <c r="J12" s="6">
        <v>2208590</v>
      </c>
      <c r="K12" s="6">
        <v>2488210</v>
      </c>
      <c r="L12" s="6">
        <v>2766030</v>
      </c>
      <c r="M12" s="6">
        <v>3058240</v>
      </c>
      <c r="N12" s="6">
        <v>3391840</v>
      </c>
      <c r="O12" s="6">
        <v>3684710</v>
      </c>
      <c r="P12" s="6">
        <v>3975050</v>
      </c>
      <c r="Q12" s="6">
        <v>4266840</v>
      </c>
      <c r="R12" s="6">
        <v>4611840</v>
      </c>
      <c r="S12" s="6">
        <v>4776240</v>
      </c>
      <c r="T12" s="6">
        <v>4876730</v>
      </c>
      <c r="U12" s="6">
        <v>4911580</v>
      </c>
      <c r="V12" s="6">
        <v>4926800</v>
      </c>
      <c r="W12" s="6">
        <v>4916810</v>
      </c>
      <c r="X12" s="6">
        <v>4907410</v>
      </c>
      <c r="Y12" s="6">
        <v>4908420</v>
      </c>
      <c r="Z12" s="6">
        <v>4912950</v>
      </c>
      <c r="AA12" s="6">
        <v>4927080</v>
      </c>
      <c r="AB12" s="6">
        <v>4942310</v>
      </c>
      <c r="AC12" s="6">
        <v>4956860</v>
      </c>
      <c r="AD12" s="6">
        <v>4971460</v>
      </c>
      <c r="AE12" s="6">
        <v>4991220</v>
      </c>
      <c r="AF12" s="6">
        <v>5015600</v>
      </c>
      <c r="AG12" s="6">
        <v>5057590</v>
      </c>
      <c r="AH12" s="6">
        <v>5118780</v>
      </c>
    </row>
    <row r="13" spans="1:34" x14ac:dyDescent="0.35">
      <c r="A13" t="s">
        <v>383</v>
      </c>
      <c r="B13" t="s">
        <v>403</v>
      </c>
      <c r="C13" t="s">
        <v>404</v>
      </c>
      <c r="D13">
        <v>0</v>
      </c>
      <c r="E13">
        <v>532285</v>
      </c>
      <c r="F13">
        <v>976669</v>
      </c>
      <c r="G13" s="6">
        <v>1317880</v>
      </c>
      <c r="H13" s="6">
        <v>1583750</v>
      </c>
      <c r="I13" s="6">
        <v>1874210</v>
      </c>
      <c r="J13" s="6">
        <v>2159220</v>
      </c>
      <c r="K13" s="6">
        <v>2418420</v>
      </c>
      <c r="L13" s="6">
        <v>2675430</v>
      </c>
      <c r="M13" s="6">
        <v>2944830</v>
      </c>
      <c r="N13" s="6">
        <v>3270500</v>
      </c>
      <c r="O13" s="6">
        <v>3541360</v>
      </c>
      <c r="P13" s="6">
        <v>3807430</v>
      </c>
      <c r="Q13" s="6">
        <v>4071550</v>
      </c>
      <c r="R13" s="6">
        <v>4391540</v>
      </c>
      <c r="S13" s="6">
        <v>4522240</v>
      </c>
      <c r="T13" s="6">
        <v>4589790</v>
      </c>
      <c r="U13" s="6">
        <v>4592740</v>
      </c>
      <c r="V13" s="6">
        <v>4577100</v>
      </c>
      <c r="W13" s="6">
        <v>4542430</v>
      </c>
      <c r="X13" s="6">
        <v>4509570</v>
      </c>
      <c r="Y13" s="6">
        <v>4488260</v>
      </c>
      <c r="Z13" s="6">
        <v>4470360</v>
      </c>
      <c r="AA13" s="6">
        <v>4462160</v>
      </c>
      <c r="AB13" s="6">
        <v>4453110</v>
      </c>
      <c r="AC13" s="6">
        <v>4442670</v>
      </c>
      <c r="AD13" s="6">
        <v>4421900</v>
      </c>
      <c r="AE13" s="6">
        <v>4406780</v>
      </c>
      <c r="AF13" s="6">
        <v>4397020</v>
      </c>
      <c r="AG13" s="6">
        <v>4406320</v>
      </c>
      <c r="AH13" s="6">
        <v>4430580</v>
      </c>
    </row>
    <row r="14" spans="1:34" x14ac:dyDescent="0.35">
      <c r="A14" t="s">
        <v>383</v>
      </c>
      <c r="B14" t="s">
        <v>405</v>
      </c>
      <c r="C14" t="s">
        <v>406</v>
      </c>
      <c r="D14">
        <v>0</v>
      </c>
      <c r="E14">
        <v>532380</v>
      </c>
      <c r="F14">
        <v>978671</v>
      </c>
      <c r="G14" s="6">
        <v>1325290</v>
      </c>
      <c r="H14" s="6">
        <v>1600560</v>
      </c>
      <c r="I14" s="6">
        <v>1905350</v>
      </c>
      <c r="J14" s="6">
        <v>2209500</v>
      </c>
      <c r="K14" s="6">
        <v>2489990</v>
      </c>
      <c r="L14" s="6">
        <v>2769090</v>
      </c>
      <c r="M14" s="6">
        <v>3063160</v>
      </c>
      <c r="N14" s="6">
        <v>3399140</v>
      </c>
      <c r="O14" s="6">
        <v>3693230</v>
      </c>
      <c r="P14" s="6">
        <v>3984130</v>
      </c>
      <c r="Q14" s="6">
        <v>4276150</v>
      </c>
      <c r="R14" s="6">
        <v>4621270</v>
      </c>
      <c r="S14" s="6">
        <v>4785710</v>
      </c>
      <c r="T14" s="6">
        <v>4885810</v>
      </c>
      <c r="U14" s="6">
        <v>4920130</v>
      </c>
      <c r="V14" s="6">
        <v>4934700</v>
      </c>
      <c r="W14" s="6">
        <v>4924060</v>
      </c>
      <c r="X14" s="6">
        <v>4914120</v>
      </c>
      <c r="Y14" s="6">
        <v>4914950</v>
      </c>
      <c r="Z14" s="6">
        <v>4919710</v>
      </c>
      <c r="AA14" s="6">
        <v>4934270</v>
      </c>
      <c r="AB14" s="6">
        <v>4949710</v>
      </c>
      <c r="AC14" s="6">
        <v>4964110</v>
      </c>
      <c r="AD14" s="6">
        <v>4978490</v>
      </c>
      <c r="AE14" s="6">
        <v>4998150</v>
      </c>
      <c r="AF14" s="6">
        <v>5022540</v>
      </c>
      <c r="AG14" s="6">
        <v>5064610</v>
      </c>
      <c r="AH14" s="6">
        <v>5125930</v>
      </c>
    </row>
    <row r="15" spans="1:34" x14ac:dyDescent="0.35">
      <c r="A15" t="s">
        <v>383</v>
      </c>
      <c r="B15" t="s">
        <v>407</v>
      </c>
      <c r="C15" t="s">
        <v>408</v>
      </c>
      <c r="D15">
        <v>0</v>
      </c>
      <c r="E15">
        <v>447891</v>
      </c>
      <c r="F15">
        <v>765657</v>
      </c>
      <c r="G15">
        <v>990711</v>
      </c>
      <c r="H15" s="6">
        <v>1148360</v>
      </c>
      <c r="I15" s="6">
        <v>1325010</v>
      </c>
      <c r="J15" s="6">
        <v>1469840</v>
      </c>
      <c r="K15" s="6">
        <v>1655810</v>
      </c>
      <c r="L15" s="6">
        <v>1867680</v>
      </c>
      <c r="M15" s="6">
        <v>2103010</v>
      </c>
      <c r="N15" s="6">
        <v>2383490</v>
      </c>
      <c r="O15" s="6">
        <v>2594390</v>
      </c>
      <c r="P15" s="6">
        <v>2789290</v>
      </c>
      <c r="Q15" s="6">
        <v>2985540</v>
      </c>
      <c r="R15" s="6">
        <v>3229920</v>
      </c>
      <c r="S15" s="6">
        <v>3296650</v>
      </c>
      <c r="T15" s="6">
        <v>3308170</v>
      </c>
      <c r="U15" s="6">
        <v>3271940</v>
      </c>
      <c r="V15" s="6">
        <v>3234560</v>
      </c>
      <c r="W15" s="6">
        <v>3187200</v>
      </c>
      <c r="X15" s="6">
        <v>3141870</v>
      </c>
      <c r="Y15" s="6">
        <v>3103620</v>
      </c>
      <c r="Z15" s="6">
        <v>3063610</v>
      </c>
      <c r="AA15" s="6">
        <v>3028120</v>
      </c>
      <c r="AB15" s="6">
        <v>2994560</v>
      </c>
      <c r="AC15" s="6">
        <v>2960460</v>
      </c>
      <c r="AD15" s="6">
        <v>2931500</v>
      </c>
      <c r="AE15" s="6">
        <v>2910720</v>
      </c>
      <c r="AF15" s="6">
        <v>2895370</v>
      </c>
      <c r="AG15" s="6">
        <v>2889960</v>
      </c>
      <c r="AH15" s="6">
        <v>2893220</v>
      </c>
    </row>
    <row r="16" spans="1:34" x14ac:dyDescent="0.35">
      <c r="A16" t="s">
        <v>383</v>
      </c>
      <c r="B16" t="s">
        <v>409</v>
      </c>
      <c r="C16" t="s">
        <v>410</v>
      </c>
      <c r="D16">
        <v>0</v>
      </c>
      <c r="E16">
        <v>541147</v>
      </c>
      <c r="F16">
        <v>985604</v>
      </c>
      <c r="G16" s="6">
        <v>1328000</v>
      </c>
      <c r="H16" s="6">
        <v>1599050</v>
      </c>
      <c r="I16" s="6">
        <v>1901130</v>
      </c>
      <c r="J16" s="6">
        <v>2203610</v>
      </c>
      <c r="K16" s="6">
        <v>2482180</v>
      </c>
      <c r="L16" s="6">
        <v>2758210</v>
      </c>
      <c r="M16" s="6">
        <v>3048120</v>
      </c>
      <c r="N16" s="6">
        <v>3373770</v>
      </c>
      <c r="O16" s="6">
        <v>3663240</v>
      </c>
      <c r="P16" s="6">
        <v>3954280</v>
      </c>
      <c r="Q16" s="6">
        <v>4247650</v>
      </c>
      <c r="R16" s="6">
        <v>4593900</v>
      </c>
      <c r="S16" s="6">
        <v>4758240</v>
      </c>
      <c r="T16" s="6">
        <v>4858650</v>
      </c>
      <c r="U16" s="6">
        <v>4893820</v>
      </c>
      <c r="V16" s="6">
        <v>4909350</v>
      </c>
      <c r="W16" s="6">
        <v>4899350</v>
      </c>
      <c r="X16" s="6">
        <v>4889590</v>
      </c>
      <c r="Y16" s="6">
        <v>4890160</v>
      </c>
      <c r="Z16" s="6">
        <v>4894270</v>
      </c>
      <c r="AA16" s="6">
        <v>4908010</v>
      </c>
      <c r="AB16" s="6">
        <v>4922560</v>
      </c>
      <c r="AC16" s="6">
        <v>4936100</v>
      </c>
      <c r="AD16" s="6">
        <v>4949790</v>
      </c>
      <c r="AE16" s="6">
        <v>4968880</v>
      </c>
      <c r="AF16" s="6">
        <v>4992750</v>
      </c>
      <c r="AG16" s="6">
        <v>5034360</v>
      </c>
      <c r="AH16" s="6">
        <v>5095300</v>
      </c>
    </row>
    <row r="17" spans="1:34" x14ac:dyDescent="0.35">
      <c r="A17" t="s">
        <v>383</v>
      </c>
      <c r="B17" t="s">
        <v>411</v>
      </c>
      <c r="C17" t="s">
        <v>412</v>
      </c>
      <c r="D17">
        <v>0</v>
      </c>
      <c r="E17">
        <v>516318</v>
      </c>
      <c r="F17">
        <v>958539</v>
      </c>
      <c r="G17" s="6">
        <v>1307480</v>
      </c>
      <c r="H17" s="6">
        <v>1587150</v>
      </c>
      <c r="I17" s="6">
        <v>1893620</v>
      </c>
      <c r="J17" s="6">
        <v>2196610</v>
      </c>
      <c r="K17" s="6">
        <v>2474450</v>
      </c>
      <c r="L17" s="6">
        <v>2750180</v>
      </c>
      <c r="M17" s="6">
        <v>3039580</v>
      </c>
      <c r="N17" s="6">
        <v>3369970</v>
      </c>
      <c r="O17" s="6">
        <v>3662320</v>
      </c>
      <c r="P17" s="6">
        <v>3953350</v>
      </c>
      <c r="Q17" s="6">
        <v>4246480</v>
      </c>
      <c r="R17" s="6">
        <v>4593150</v>
      </c>
      <c r="S17" s="6">
        <v>4759060</v>
      </c>
      <c r="T17" s="6">
        <v>4860190</v>
      </c>
      <c r="U17" s="6">
        <v>4895320</v>
      </c>
      <c r="V17" s="6">
        <v>4910700</v>
      </c>
      <c r="W17" s="6">
        <v>4900850</v>
      </c>
      <c r="X17" s="6">
        <v>4891660</v>
      </c>
      <c r="Y17" s="6">
        <v>4893330</v>
      </c>
      <c r="Z17" s="6">
        <v>4898950</v>
      </c>
      <c r="AA17" s="6">
        <v>4914260</v>
      </c>
      <c r="AB17" s="6">
        <v>4930590</v>
      </c>
      <c r="AC17" s="6">
        <v>4945740</v>
      </c>
      <c r="AD17" s="6">
        <v>4960860</v>
      </c>
      <c r="AE17" s="6">
        <v>4980870</v>
      </c>
      <c r="AF17" s="6">
        <v>5004950</v>
      </c>
      <c r="AG17" s="6">
        <v>5046280</v>
      </c>
      <c r="AH17" s="6">
        <v>5106620</v>
      </c>
    </row>
    <row r="18" spans="1:34" x14ac:dyDescent="0.35">
      <c r="A18" t="s">
        <v>383</v>
      </c>
      <c r="B18" t="s">
        <v>413</v>
      </c>
      <c r="C18" t="s">
        <v>414</v>
      </c>
      <c r="D18">
        <v>0</v>
      </c>
      <c r="E18">
        <v>516699</v>
      </c>
      <c r="F18">
        <v>936658</v>
      </c>
      <c r="G18" s="6">
        <v>1249640</v>
      </c>
      <c r="H18" s="6">
        <v>1486250</v>
      </c>
      <c r="I18" s="6">
        <v>1749750</v>
      </c>
      <c r="J18" s="6">
        <v>2011800</v>
      </c>
      <c r="K18" s="6">
        <v>2248940</v>
      </c>
      <c r="L18" s="6">
        <v>2460560</v>
      </c>
      <c r="M18" s="6">
        <v>2680250</v>
      </c>
      <c r="N18" s="6">
        <v>2962260</v>
      </c>
      <c r="O18" s="6">
        <v>3211880</v>
      </c>
      <c r="P18" s="6">
        <v>3467320</v>
      </c>
      <c r="Q18" s="6">
        <v>3727370</v>
      </c>
      <c r="R18" s="6">
        <v>4043390</v>
      </c>
      <c r="S18" s="6">
        <v>4179930</v>
      </c>
      <c r="T18" s="6">
        <v>4262360</v>
      </c>
      <c r="U18" s="6">
        <v>4285970</v>
      </c>
      <c r="V18" s="6">
        <v>4294330</v>
      </c>
      <c r="W18" s="6">
        <v>4281120</v>
      </c>
      <c r="X18" s="6">
        <v>4274000</v>
      </c>
      <c r="Y18" s="6">
        <v>4282780</v>
      </c>
      <c r="Z18" s="6">
        <v>4300990</v>
      </c>
      <c r="AA18" s="6">
        <v>4334840</v>
      </c>
      <c r="AB18" s="6">
        <v>4378690</v>
      </c>
      <c r="AC18" s="6">
        <v>4425130</v>
      </c>
      <c r="AD18" s="6">
        <v>4471710</v>
      </c>
      <c r="AE18" s="6">
        <v>4522080</v>
      </c>
      <c r="AF18" s="6">
        <v>4573120</v>
      </c>
      <c r="AG18" s="6">
        <v>4637720</v>
      </c>
      <c r="AH18" s="6">
        <v>4718710</v>
      </c>
    </row>
    <row r="19" spans="1:34" x14ac:dyDescent="0.35">
      <c r="A19" t="s">
        <v>383</v>
      </c>
      <c r="B19" t="s">
        <v>415</v>
      </c>
      <c r="C19" t="s">
        <v>416</v>
      </c>
      <c r="D19">
        <v>0</v>
      </c>
      <c r="E19">
        <v>517734</v>
      </c>
      <c r="F19">
        <v>957240</v>
      </c>
      <c r="G19" s="6">
        <v>1302060</v>
      </c>
      <c r="H19" s="6">
        <v>1577470</v>
      </c>
      <c r="I19" s="6">
        <v>1882150</v>
      </c>
      <c r="J19" s="6">
        <v>2185980</v>
      </c>
      <c r="K19" s="6">
        <v>2465880</v>
      </c>
      <c r="L19" s="6">
        <v>2743990</v>
      </c>
      <c r="M19" s="6">
        <v>3037340</v>
      </c>
      <c r="N19" s="6">
        <v>3372730</v>
      </c>
      <c r="O19" s="6">
        <v>3663980</v>
      </c>
      <c r="P19" s="6">
        <v>3952130</v>
      </c>
      <c r="Q19" s="6">
        <v>4241510</v>
      </c>
      <c r="R19" s="6">
        <v>4583770</v>
      </c>
      <c r="S19" s="6">
        <v>4745430</v>
      </c>
      <c r="T19" s="6">
        <v>4842840</v>
      </c>
      <c r="U19" s="6">
        <v>4874260</v>
      </c>
      <c r="V19" s="6">
        <v>4885900</v>
      </c>
      <c r="W19" s="6">
        <v>4872350</v>
      </c>
      <c r="X19" s="6">
        <v>4859300</v>
      </c>
      <c r="Y19" s="6">
        <v>4856770</v>
      </c>
      <c r="Z19" s="6">
        <v>4857850</v>
      </c>
      <c r="AA19" s="6">
        <v>4868640</v>
      </c>
      <c r="AB19" s="6">
        <v>4880350</v>
      </c>
      <c r="AC19" s="6">
        <v>4890960</v>
      </c>
      <c r="AD19" s="6">
        <v>4901990</v>
      </c>
      <c r="AE19" s="6">
        <v>4918400</v>
      </c>
      <c r="AF19" s="6">
        <v>4939550</v>
      </c>
      <c r="AG19" s="6">
        <v>4978190</v>
      </c>
      <c r="AH19" s="6">
        <v>5035930</v>
      </c>
    </row>
    <row r="20" spans="1:34" x14ac:dyDescent="0.35">
      <c r="A20" t="s">
        <v>383</v>
      </c>
      <c r="B20" t="s">
        <v>417</v>
      </c>
      <c r="C20" t="s">
        <v>418</v>
      </c>
      <c r="D20">
        <v>0</v>
      </c>
      <c r="E20">
        <v>515828</v>
      </c>
      <c r="F20">
        <v>960549</v>
      </c>
      <c r="G20" s="6">
        <v>1303970</v>
      </c>
      <c r="H20" s="6">
        <v>1579700</v>
      </c>
      <c r="I20" s="6">
        <v>1865310</v>
      </c>
      <c r="J20" s="6">
        <v>2136960</v>
      </c>
      <c r="K20" s="6">
        <v>2397060</v>
      </c>
      <c r="L20" s="6">
        <v>2657840</v>
      </c>
      <c r="M20" s="6">
        <v>2935350</v>
      </c>
      <c r="N20" s="6">
        <v>3284690</v>
      </c>
      <c r="O20" s="6">
        <v>3585110</v>
      </c>
      <c r="P20" s="6">
        <v>3875470</v>
      </c>
      <c r="Q20" s="6">
        <v>4160460</v>
      </c>
      <c r="R20" s="6">
        <v>4434140</v>
      </c>
      <c r="S20" s="6">
        <v>4660120</v>
      </c>
      <c r="T20" s="6">
        <v>4822990</v>
      </c>
      <c r="U20" s="6">
        <v>4900640</v>
      </c>
      <c r="V20" s="6">
        <v>4940520</v>
      </c>
      <c r="W20" s="6">
        <v>4957460</v>
      </c>
      <c r="X20" s="6">
        <v>4966520</v>
      </c>
      <c r="Y20" s="6">
        <v>4977310</v>
      </c>
      <c r="Z20" s="6">
        <v>4986540</v>
      </c>
      <c r="AA20" s="6">
        <v>5002190</v>
      </c>
      <c r="AB20" s="6">
        <v>5017590</v>
      </c>
      <c r="AC20" s="6">
        <v>5032180</v>
      </c>
      <c r="AD20" s="6">
        <v>5047640</v>
      </c>
      <c r="AE20" s="6">
        <v>5068430</v>
      </c>
      <c r="AF20" s="6">
        <v>5094100</v>
      </c>
      <c r="AG20" s="6">
        <v>5137090</v>
      </c>
      <c r="AH20" s="6">
        <v>5199190</v>
      </c>
    </row>
    <row r="21" spans="1:34" x14ac:dyDescent="0.35">
      <c r="A21" t="s">
        <v>383</v>
      </c>
      <c r="B21" t="s">
        <v>419</v>
      </c>
      <c r="C21" t="s">
        <v>420</v>
      </c>
      <c r="D21">
        <v>0</v>
      </c>
      <c r="E21">
        <v>504876</v>
      </c>
      <c r="F21">
        <v>913749</v>
      </c>
      <c r="G21" s="6">
        <v>1218750</v>
      </c>
      <c r="H21" s="6">
        <v>1450810</v>
      </c>
      <c r="I21" s="6">
        <v>1712770</v>
      </c>
      <c r="J21" s="6">
        <v>1974840</v>
      </c>
      <c r="K21" s="6">
        <v>2213370</v>
      </c>
      <c r="L21" s="6">
        <v>2453910</v>
      </c>
      <c r="M21" s="6">
        <v>2710730</v>
      </c>
      <c r="N21" s="6">
        <v>3007440</v>
      </c>
      <c r="O21" s="6">
        <v>3265920</v>
      </c>
      <c r="P21" s="6">
        <v>3526260</v>
      </c>
      <c r="Q21" s="6">
        <v>3790300</v>
      </c>
      <c r="R21" s="6">
        <v>4112850</v>
      </c>
      <c r="S21" s="6">
        <v>4247390</v>
      </c>
      <c r="T21" s="6">
        <v>4319840</v>
      </c>
      <c r="U21" s="6">
        <v>4326000</v>
      </c>
      <c r="V21" s="6">
        <v>4313450</v>
      </c>
      <c r="W21" s="6">
        <v>4275120</v>
      </c>
      <c r="X21" s="6">
        <v>4236970</v>
      </c>
      <c r="Y21" s="6">
        <v>4209160</v>
      </c>
      <c r="Z21" s="6">
        <v>4184530</v>
      </c>
      <c r="AA21" s="6">
        <v>4168660</v>
      </c>
      <c r="AB21" s="6">
        <v>4153400</v>
      </c>
      <c r="AC21" s="6">
        <v>4135930</v>
      </c>
      <c r="AD21" s="6">
        <v>4116240</v>
      </c>
      <c r="AE21" s="6">
        <v>4100760</v>
      </c>
      <c r="AF21" s="6">
        <v>4088980</v>
      </c>
      <c r="AG21" s="6">
        <v>4094200</v>
      </c>
      <c r="AH21" s="6">
        <v>4119010</v>
      </c>
    </row>
    <row r="22" spans="1:34" x14ac:dyDescent="0.35">
      <c r="A22" t="s">
        <v>383</v>
      </c>
      <c r="B22" t="s">
        <v>421</v>
      </c>
      <c r="C22" t="s">
        <v>422</v>
      </c>
      <c r="D22">
        <v>0</v>
      </c>
      <c r="E22">
        <v>533021</v>
      </c>
      <c r="F22">
        <v>980261</v>
      </c>
      <c r="G22" s="6">
        <v>1328030</v>
      </c>
      <c r="H22" s="6">
        <v>1604630</v>
      </c>
      <c r="I22" s="6">
        <v>1910820</v>
      </c>
      <c r="J22" s="6">
        <v>2216440</v>
      </c>
      <c r="K22" s="6">
        <v>2498530</v>
      </c>
      <c r="L22" s="6">
        <v>2779350</v>
      </c>
      <c r="M22" s="6">
        <v>3075200</v>
      </c>
      <c r="N22" s="6">
        <v>3413140</v>
      </c>
      <c r="O22" s="6">
        <v>3709200</v>
      </c>
      <c r="P22" s="6">
        <v>4002080</v>
      </c>
      <c r="Q22" s="6">
        <v>4296220</v>
      </c>
      <c r="R22" s="6">
        <v>4643540</v>
      </c>
      <c r="S22" s="6">
        <v>4810270</v>
      </c>
      <c r="T22" s="6">
        <v>4912780</v>
      </c>
      <c r="U22" s="6">
        <v>4949580</v>
      </c>
      <c r="V22" s="6">
        <v>4966700</v>
      </c>
      <c r="W22" s="6">
        <v>4958640</v>
      </c>
      <c r="X22" s="6">
        <v>4951380</v>
      </c>
      <c r="Y22" s="6">
        <v>4955110</v>
      </c>
      <c r="Z22" s="6">
        <v>4962860</v>
      </c>
      <c r="AA22" s="6">
        <v>4980550</v>
      </c>
      <c r="AB22" s="6">
        <v>4999210</v>
      </c>
      <c r="AC22" s="6">
        <v>5016930</v>
      </c>
      <c r="AD22" s="6">
        <v>5034440</v>
      </c>
      <c r="AE22" s="6">
        <v>5057150</v>
      </c>
      <c r="AF22" s="6">
        <v>5084500</v>
      </c>
      <c r="AG22" s="6">
        <v>5129470</v>
      </c>
      <c r="AH22" s="6">
        <v>5193690</v>
      </c>
    </row>
    <row r="23" spans="1:34" x14ac:dyDescent="0.35">
      <c r="A23" t="s">
        <v>383</v>
      </c>
      <c r="B23" t="s">
        <v>423</v>
      </c>
      <c r="C23" t="s">
        <v>424</v>
      </c>
      <c r="D23">
        <v>0</v>
      </c>
      <c r="E23">
        <v>534946</v>
      </c>
      <c r="F23">
        <v>985251</v>
      </c>
      <c r="G23" s="6">
        <v>1336340</v>
      </c>
      <c r="H23" s="6">
        <v>1616140</v>
      </c>
      <c r="I23" s="6">
        <v>1925850</v>
      </c>
      <c r="J23" s="6">
        <v>2234970</v>
      </c>
      <c r="K23" s="6">
        <v>2520400</v>
      </c>
      <c r="L23" s="6">
        <v>2804610</v>
      </c>
      <c r="M23" s="6">
        <v>3103470</v>
      </c>
      <c r="N23" s="6">
        <v>3444110</v>
      </c>
      <c r="O23" s="6">
        <v>3742920</v>
      </c>
      <c r="P23" s="6">
        <v>4038410</v>
      </c>
      <c r="Q23" s="6">
        <v>4334940</v>
      </c>
      <c r="R23" s="6">
        <v>4684500</v>
      </c>
      <c r="S23" s="6">
        <v>4853060</v>
      </c>
      <c r="T23" s="6">
        <v>4957220</v>
      </c>
      <c r="U23" s="6">
        <v>4995220</v>
      </c>
      <c r="V23" s="6">
        <v>5013280</v>
      </c>
      <c r="W23" s="6">
        <v>5006040</v>
      </c>
      <c r="X23" s="6">
        <v>4999300</v>
      </c>
      <c r="Y23" s="6">
        <v>5003670</v>
      </c>
      <c r="Z23" s="6">
        <v>5011800</v>
      </c>
      <c r="AA23" s="6">
        <v>5029840</v>
      </c>
      <c r="AB23" s="6">
        <v>5048860</v>
      </c>
      <c r="AC23" s="6">
        <v>5066700</v>
      </c>
      <c r="AD23" s="6">
        <v>5084290</v>
      </c>
      <c r="AE23" s="6">
        <v>5107000</v>
      </c>
      <c r="AF23" s="6">
        <v>5134620</v>
      </c>
      <c r="AG23" s="6">
        <v>5179830</v>
      </c>
      <c r="AH23" s="6">
        <v>5244520</v>
      </c>
    </row>
    <row r="24" spans="1:34" x14ac:dyDescent="0.35">
      <c r="A24" t="s">
        <v>383</v>
      </c>
      <c r="B24" t="s">
        <v>425</v>
      </c>
      <c r="C24" t="s">
        <v>426</v>
      </c>
      <c r="D24">
        <v>0</v>
      </c>
      <c r="E24">
        <v>532073</v>
      </c>
      <c r="F24">
        <v>977710</v>
      </c>
      <c r="G24" s="6">
        <v>1323560</v>
      </c>
      <c r="H24" s="6">
        <v>1598130</v>
      </c>
      <c r="I24" s="6">
        <v>1902120</v>
      </c>
      <c r="J24" s="6">
        <v>2210910</v>
      </c>
      <c r="K24" s="6">
        <v>2491780</v>
      </c>
      <c r="L24" s="6">
        <v>2765470</v>
      </c>
      <c r="M24" s="6">
        <v>3049690</v>
      </c>
      <c r="N24" s="6">
        <v>3371980</v>
      </c>
      <c r="O24" s="6">
        <v>3652530</v>
      </c>
      <c r="P24" s="6">
        <v>3930160</v>
      </c>
      <c r="Q24" s="6">
        <v>4210370</v>
      </c>
      <c r="R24" s="6">
        <v>4545850</v>
      </c>
      <c r="S24" s="6">
        <v>4704790</v>
      </c>
      <c r="T24" s="6">
        <v>4811200</v>
      </c>
      <c r="U24" s="6">
        <v>4855380</v>
      </c>
      <c r="V24" s="6">
        <v>4880610</v>
      </c>
      <c r="W24" s="6">
        <v>4880970</v>
      </c>
      <c r="X24" s="6">
        <v>4881740</v>
      </c>
      <c r="Y24" s="6">
        <v>4892510</v>
      </c>
      <c r="Z24" s="6">
        <v>4906460</v>
      </c>
      <c r="AA24" s="6">
        <v>4928890</v>
      </c>
      <c r="AB24" s="6">
        <v>4951510</v>
      </c>
      <c r="AC24" s="6">
        <v>4972220</v>
      </c>
      <c r="AD24" s="6">
        <v>4990920</v>
      </c>
      <c r="AE24" s="6">
        <v>5013240</v>
      </c>
      <c r="AF24" s="6">
        <v>5038930</v>
      </c>
      <c r="AG24" s="6">
        <v>5081750</v>
      </c>
      <c r="AH24" s="6">
        <v>5143450</v>
      </c>
    </row>
    <row r="25" spans="1:34" x14ac:dyDescent="0.35">
      <c r="A25" t="s">
        <v>383</v>
      </c>
      <c r="B25" t="s">
        <v>427</v>
      </c>
      <c r="C25" t="s">
        <v>428</v>
      </c>
      <c r="D25">
        <v>0</v>
      </c>
      <c r="E25">
        <v>532075</v>
      </c>
      <c r="F25">
        <v>987071</v>
      </c>
      <c r="G25" s="6">
        <v>1340640</v>
      </c>
      <c r="H25" s="6">
        <v>1623460</v>
      </c>
      <c r="I25" s="6">
        <v>1937620</v>
      </c>
      <c r="J25" s="6">
        <v>2251320</v>
      </c>
      <c r="K25" s="6">
        <v>2541840</v>
      </c>
      <c r="L25" s="6">
        <v>2835360</v>
      </c>
      <c r="M25" s="6">
        <v>3137960</v>
      </c>
      <c r="N25" s="6">
        <v>3479780</v>
      </c>
      <c r="O25" s="6">
        <v>3785020</v>
      </c>
      <c r="P25" s="6">
        <v>4089130</v>
      </c>
      <c r="Q25" s="6">
        <v>4396450</v>
      </c>
      <c r="R25" s="6">
        <v>4758930</v>
      </c>
      <c r="S25" s="6">
        <v>4939420</v>
      </c>
      <c r="T25" s="6">
        <v>5055310</v>
      </c>
      <c r="U25" s="6">
        <v>5104370</v>
      </c>
      <c r="V25" s="6">
        <v>5132640</v>
      </c>
      <c r="W25" s="6">
        <v>5134450</v>
      </c>
      <c r="X25" s="6">
        <v>5138200</v>
      </c>
      <c r="Y25" s="6">
        <v>5155190</v>
      </c>
      <c r="Z25" s="6">
        <v>5177250</v>
      </c>
      <c r="AA25" s="6">
        <v>5210730</v>
      </c>
      <c r="AB25" s="6">
        <v>5246790</v>
      </c>
      <c r="AC25" s="6">
        <v>5282650</v>
      </c>
      <c r="AD25" s="6">
        <v>5314590</v>
      </c>
      <c r="AE25" s="6">
        <v>5350180</v>
      </c>
      <c r="AF25" s="6">
        <v>5389670</v>
      </c>
      <c r="AG25" s="6">
        <v>5448410</v>
      </c>
      <c r="AH25" s="6">
        <v>5529460</v>
      </c>
    </row>
    <row r="26" spans="1:34" x14ac:dyDescent="0.35">
      <c r="A26" t="s">
        <v>383</v>
      </c>
      <c r="B26" t="s">
        <v>429</v>
      </c>
      <c r="C26" t="s">
        <v>430</v>
      </c>
      <c r="D26">
        <v>0</v>
      </c>
      <c r="E26">
        <v>512703</v>
      </c>
      <c r="F26">
        <v>957795</v>
      </c>
      <c r="G26" s="6">
        <v>1312410</v>
      </c>
      <c r="H26" s="6">
        <v>1597730</v>
      </c>
      <c r="I26" s="6">
        <v>1913400</v>
      </c>
      <c r="J26" s="6">
        <v>2227300</v>
      </c>
      <c r="K26" s="6">
        <v>2522530</v>
      </c>
      <c r="L26" s="6">
        <v>2822590</v>
      </c>
      <c r="M26" s="6">
        <v>3120940</v>
      </c>
      <c r="N26" s="6">
        <v>3452860</v>
      </c>
      <c r="O26" s="6">
        <v>3752350</v>
      </c>
      <c r="P26" s="6">
        <v>4048910</v>
      </c>
      <c r="Q26" s="6">
        <v>4350360</v>
      </c>
      <c r="R26" s="6">
        <v>4713130</v>
      </c>
      <c r="S26" s="6">
        <v>4884720</v>
      </c>
      <c r="T26" s="6">
        <v>4990700</v>
      </c>
      <c r="U26" s="6">
        <v>5022490</v>
      </c>
      <c r="V26" s="6">
        <v>5034630</v>
      </c>
      <c r="W26" s="6">
        <v>5024420</v>
      </c>
      <c r="X26" s="6">
        <v>5017060</v>
      </c>
      <c r="Y26" s="6">
        <v>5020520</v>
      </c>
      <c r="Z26" s="6">
        <v>5028310</v>
      </c>
      <c r="AA26" s="6">
        <v>5046610</v>
      </c>
      <c r="AB26" s="6">
        <v>5066540</v>
      </c>
      <c r="AC26" s="6">
        <v>5082710</v>
      </c>
      <c r="AD26" s="6">
        <v>5091750</v>
      </c>
      <c r="AE26" s="6">
        <v>5097810</v>
      </c>
      <c r="AF26" s="6">
        <v>5104490</v>
      </c>
      <c r="AG26" s="6">
        <v>5128080</v>
      </c>
      <c r="AH26" s="6">
        <v>5172100</v>
      </c>
    </row>
    <row r="27" spans="1:34" x14ac:dyDescent="0.35">
      <c r="A27" t="s">
        <v>383</v>
      </c>
      <c r="B27" t="s">
        <v>431</v>
      </c>
      <c r="C27" t="s">
        <v>432</v>
      </c>
      <c r="D27">
        <v>0</v>
      </c>
      <c r="E27">
        <v>532460</v>
      </c>
      <c r="F27">
        <v>979432</v>
      </c>
      <c r="G27" s="6">
        <v>1326890</v>
      </c>
      <c r="H27" s="6">
        <v>1602970</v>
      </c>
      <c r="I27" s="6">
        <v>1908370</v>
      </c>
      <c r="J27" s="6">
        <v>2212770</v>
      </c>
      <c r="K27" s="6">
        <v>2493170</v>
      </c>
      <c r="L27" s="6">
        <v>2769170</v>
      </c>
      <c r="M27" s="6">
        <v>3053940</v>
      </c>
      <c r="N27" s="6">
        <v>3344410</v>
      </c>
      <c r="O27" s="6">
        <v>3565170</v>
      </c>
      <c r="P27" s="6">
        <v>3782420</v>
      </c>
      <c r="Q27" s="6">
        <v>4003720</v>
      </c>
      <c r="R27" s="6">
        <v>4220480</v>
      </c>
      <c r="S27" s="6">
        <v>4355240</v>
      </c>
      <c r="T27" s="6">
        <v>4458590</v>
      </c>
      <c r="U27" s="6">
        <v>4560910</v>
      </c>
      <c r="V27" s="6">
        <v>4651550</v>
      </c>
      <c r="W27" s="6">
        <v>4722150</v>
      </c>
      <c r="X27" s="6">
        <v>4786130</v>
      </c>
      <c r="Y27" s="6">
        <v>4848930</v>
      </c>
      <c r="Z27" s="6">
        <v>4905740</v>
      </c>
      <c r="AA27" s="6">
        <v>4963340</v>
      </c>
      <c r="AB27" s="6">
        <v>5015790</v>
      </c>
      <c r="AC27" s="6">
        <v>5060250</v>
      </c>
      <c r="AD27" s="6">
        <v>5099920</v>
      </c>
      <c r="AE27" s="6">
        <v>5140690</v>
      </c>
      <c r="AF27" s="6">
        <v>5181570</v>
      </c>
      <c r="AG27" s="6">
        <v>5235830</v>
      </c>
      <c r="AH27" s="6">
        <v>5306570</v>
      </c>
    </row>
    <row r="28" spans="1:34" x14ac:dyDescent="0.35">
      <c r="A28" t="s">
        <v>383</v>
      </c>
      <c r="B28" t="s">
        <v>433</v>
      </c>
      <c r="C28" t="s">
        <v>434</v>
      </c>
      <c r="D28">
        <v>0</v>
      </c>
      <c r="E28">
        <v>329122</v>
      </c>
      <c r="F28">
        <v>678019</v>
      </c>
      <c r="G28">
        <v>986140</v>
      </c>
      <c r="H28" s="6">
        <v>1247890</v>
      </c>
      <c r="I28" s="6">
        <v>1553220</v>
      </c>
      <c r="J28" s="6">
        <v>1862320</v>
      </c>
      <c r="K28" s="6">
        <v>2149040</v>
      </c>
      <c r="L28" s="6">
        <v>2434900</v>
      </c>
      <c r="M28" s="6">
        <v>2734500</v>
      </c>
      <c r="N28" s="6">
        <v>3074740</v>
      </c>
      <c r="O28" s="6">
        <v>3372950</v>
      </c>
      <c r="P28" s="6">
        <v>3668060</v>
      </c>
      <c r="Q28" s="6">
        <v>3964030</v>
      </c>
      <c r="R28" s="6">
        <v>4312860</v>
      </c>
      <c r="S28" s="6">
        <v>4478880</v>
      </c>
      <c r="T28" s="6">
        <v>4580940</v>
      </c>
      <c r="U28" s="6">
        <v>4616640</v>
      </c>
      <c r="V28" s="6">
        <v>4632410</v>
      </c>
      <c r="W28" s="6">
        <v>4622960</v>
      </c>
      <c r="X28" s="6">
        <v>4614160</v>
      </c>
      <c r="Y28" s="6">
        <v>4615810</v>
      </c>
      <c r="Z28" s="6">
        <v>4621210</v>
      </c>
      <c r="AA28" s="6">
        <v>4636510</v>
      </c>
      <c r="AB28" s="6">
        <v>4656390</v>
      </c>
      <c r="AC28" s="6">
        <v>4674720</v>
      </c>
      <c r="AD28" s="6">
        <v>4691870</v>
      </c>
      <c r="AE28" s="6">
        <v>4713440</v>
      </c>
      <c r="AF28" s="6">
        <v>4738870</v>
      </c>
      <c r="AG28" s="6">
        <v>4781240</v>
      </c>
      <c r="AH28" s="6">
        <v>4842820</v>
      </c>
    </row>
    <row r="29" spans="1:34" x14ac:dyDescent="0.35">
      <c r="A29" t="s">
        <v>383</v>
      </c>
      <c r="B29" t="s">
        <v>435</v>
      </c>
      <c r="C29" t="s">
        <v>436</v>
      </c>
      <c r="D29">
        <v>0</v>
      </c>
      <c r="E29">
        <v>510599</v>
      </c>
      <c r="F29" s="6">
        <v>1003510</v>
      </c>
      <c r="G29" s="6">
        <v>1393260</v>
      </c>
      <c r="H29" s="6">
        <v>1679110</v>
      </c>
      <c r="I29" s="6">
        <v>2035110</v>
      </c>
      <c r="J29" s="6">
        <v>2397290</v>
      </c>
      <c r="K29" s="6">
        <v>2745460</v>
      </c>
      <c r="L29" s="6">
        <v>3096380</v>
      </c>
      <c r="M29" s="6">
        <v>3353360</v>
      </c>
      <c r="N29" s="6">
        <v>3635360</v>
      </c>
      <c r="O29" s="6">
        <v>3856290</v>
      </c>
      <c r="P29" s="6">
        <v>4087220</v>
      </c>
      <c r="Q29" s="6">
        <v>4328080</v>
      </c>
      <c r="R29" s="6">
        <v>4565490</v>
      </c>
      <c r="S29" s="6">
        <v>4732210</v>
      </c>
      <c r="T29" s="6">
        <v>4813050</v>
      </c>
      <c r="U29" s="6">
        <v>4830350</v>
      </c>
      <c r="V29" s="6">
        <v>4842710</v>
      </c>
      <c r="W29" s="6">
        <v>4836400</v>
      </c>
      <c r="X29" s="6">
        <v>4829100</v>
      </c>
      <c r="Y29" s="6">
        <v>4833200</v>
      </c>
      <c r="Z29" s="6">
        <v>4841160</v>
      </c>
      <c r="AA29" s="6">
        <v>4837980</v>
      </c>
      <c r="AB29" s="6">
        <v>4820170</v>
      </c>
      <c r="AC29" s="6">
        <v>4861850</v>
      </c>
      <c r="AD29" s="6">
        <v>4881850</v>
      </c>
      <c r="AE29" s="6">
        <v>4900760</v>
      </c>
      <c r="AF29" s="6">
        <v>4920720</v>
      </c>
      <c r="AG29" s="6">
        <v>4980470</v>
      </c>
      <c r="AH29" s="6">
        <v>5048880</v>
      </c>
    </row>
    <row r="30" spans="1:34" x14ac:dyDescent="0.35">
      <c r="A30" t="s">
        <v>383</v>
      </c>
      <c r="B30" t="s">
        <v>437</v>
      </c>
      <c r="C30" t="s">
        <v>438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922B9-7BB3-4DD3-9D5A-04AE1E75BD19}">
  <sheetPr>
    <tabColor theme="7" tint="0.39997558519241921"/>
  </sheetPr>
  <dimension ref="A1:AF30"/>
  <sheetViews>
    <sheetView workbookViewId="0">
      <selection activeCell="A30" sqref="A30"/>
    </sheetView>
  </sheetViews>
  <sheetFormatPr defaultRowHeight="14.5" x14ac:dyDescent="0.35"/>
  <cols>
    <col min="1" max="1" width="80.1796875" customWidth="1"/>
    <col min="2" max="2" width="11.54296875" bestFit="1" customWidth="1"/>
  </cols>
  <sheetData>
    <row r="1" spans="1:32" x14ac:dyDescent="0.35">
      <c r="A1" s="4" t="s">
        <v>477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tr">
        <f>US_ContributionTestResults!B2</f>
        <v>DisabledPolicyGroup=None</v>
      </c>
      <c r="B2">
        <f>(US_ContributionTestResults!D2-US_ContributionTestResults!D$2)*-1</f>
        <v>0</v>
      </c>
      <c r="C2">
        <f>(US_ContributionTestResults!E2-US_ContributionTestResults!E$2)*-1</f>
        <v>0</v>
      </c>
      <c r="D2">
        <f>(US_ContributionTestResults!F2-US_ContributionTestResults!F$2)*-1</f>
        <v>0</v>
      </c>
      <c r="E2">
        <f>(US_ContributionTestResults!G2-US_ContributionTestResults!G$2)*-1</f>
        <v>0</v>
      </c>
      <c r="F2">
        <f>(US_ContributionTestResults!H2-US_ContributionTestResults!H$2)*-1</f>
        <v>0</v>
      </c>
      <c r="G2">
        <f>(US_ContributionTestResults!I2-US_ContributionTestResults!I$2)*-1</f>
        <v>0</v>
      </c>
      <c r="H2">
        <f>(US_ContributionTestResults!J2-US_ContributionTestResults!J$2)*-1</f>
        <v>0</v>
      </c>
      <c r="I2">
        <f>(US_ContributionTestResults!K2-US_ContributionTestResults!K$2)*-1</f>
        <v>0</v>
      </c>
      <c r="J2">
        <f>(US_ContributionTestResults!L2-US_ContributionTestResults!L$2)*-1</f>
        <v>0</v>
      </c>
      <c r="K2">
        <f>(US_ContributionTestResults!M2-US_ContributionTestResults!M$2)*-1</f>
        <v>0</v>
      </c>
      <c r="L2">
        <f>(US_ContributionTestResults!N2-US_ContributionTestResults!N$2)*-1</f>
        <v>0</v>
      </c>
      <c r="M2">
        <f>(US_ContributionTestResults!O2-US_ContributionTestResults!O$2)*-1</f>
        <v>0</v>
      </c>
      <c r="N2">
        <f>(US_ContributionTestResults!P2-US_ContributionTestResults!P$2)*-1</f>
        <v>0</v>
      </c>
      <c r="O2">
        <f>(US_ContributionTestResults!Q2-US_ContributionTestResults!Q$2)*-1</f>
        <v>0</v>
      </c>
      <c r="P2">
        <f>(US_ContributionTestResults!R2-US_ContributionTestResults!R$2)*-1</f>
        <v>0</v>
      </c>
      <c r="Q2">
        <f>(US_ContributionTestResults!S2-US_ContributionTestResults!S$2)*-1</f>
        <v>0</v>
      </c>
      <c r="R2">
        <f>(US_ContributionTestResults!T2-US_ContributionTestResults!T$2)*-1</f>
        <v>0</v>
      </c>
      <c r="S2">
        <f>(US_ContributionTestResults!U2-US_ContributionTestResults!U$2)*-1</f>
        <v>0</v>
      </c>
      <c r="T2">
        <f>(US_ContributionTestResults!V2-US_ContributionTestResults!V$2)*-1</f>
        <v>0</v>
      </c>
      <c r="U2">
        <f>(US_ContributionTestResults!W2-US_ContributionTestResults!W$2)*-1</f>
        <v>0</v>
      </c>
      <c r="V2">
        <f>(US_ContributionTestResults!X2-US_ContributionTestResults!X$2)*-1</f>
        <v>0</v>
      </c>
      <c r="W2">
        <f>(US_ContributionTestResults!Y2-US_ContributionTestResults!Y$2)*-1</f>
        <v>0</v>
      </c>
      <c r="X2">
        <f>(US_ContributionTestResults!Z2-US_ContributionTestResults!Z$2)*-1</f>
        <v>0</v>
      </c>
      <c r="Y2">
        <f>(US_ContributionTestResults!AA2-US_ContributionTestResults!AA$2)*-1</f>
        <v>0</v>
      </c>
      <c r="Z2">
        <f>(US_ContributionTestResults!AB2-US_ContributionTestResults!AB$2)*-1</f>
        <v>0</v>
      </c>
      <c r="AA2">
        <f>(US_ContributionTestResults!AC2-US_ContributionTestResults!AC$2)*-1</f>
        <v>0</v>
      </c>
      <c r="AB2">
        <f>(US_ContributionTestResults!AD2-US_ContributionTestResults!AD$2)*-1</f>
        <v>0</v>
      </c>
      <c r="AC2">
        <f>(US_ContributionTestResults!AE2-US_ContributionTestResults!AE$2)*-1</f>
        <v>0</v>
      </c>
      <c r="AD2">
        <f>(US_ContributionTestResults!AF2-US_ContributionTestResults!AF$2)*-1</f>
        <v>0</v>
      </c>
      <c r="AE2">
        <f>(US_ContributionTestResults!AG2-US_ContributionTestResults!AG$2)*-1</f>
        <v>0</v>
      </c>
      <c r="AF2">
        <f>(US_ContributionTestResults!AH2-US_ContributionTestResults!AH$2)*-1</f>
        <v>0</v>
      </c>
    </row>
    <row r="3" spans="1:32" x14ac:dyDescent="0.35">
      <c r="A3" t="str">
        <f>US_ContributionTestResults!B3</f>
        <v>DisabledPolicyGroup=Passenger Car ZEV Sales Standard</v>
      </c>
      <c r="B3">
        <f>(US_ContributionTestResults!D3-US_ContributionTestResults!D$2)*-1</f>
        <v>0</v>
      </c>
      <c r="C3">
        <f>(US_ContributionTestResults!E3-US_ContributionTestResults!E$2)*-1</f>
        <v>56</v>
      </c>
      <c r="D3">
        <f>(US_ContributionTestResults!F3-US_ContributionTestResults!F$2)*-1</f>
        <v>1752</v>
      </c>
      <c r="E3">
        <f>(US_ContributionTestResults!G3-US_ContributionTestResults!G$2)*-1</f>
        <v>12540</v>
      </c>
      <c r="F3">
        <f>(US_ContributionTestResults!H3-US_ContributionTestResults!H$2)*-1</f>
        <v>27250</v>
      </c>
      <c r="G3">
        <f>(US_ContributionTestResults!I3-US_ContributionTestResults!I$2)*-1</f>
        <v>51310</v>
      </c>
      <c r="H3">
        <f>(US_ContributionTestResults!J3-US_ContributionTestResults!J$2)*-1</f>
        <v>88050</v>
      </c>
      <c r="I3">
        <f>(US_ContributionTestResults!K3-US_ContributionTestResults!K$2)*-1</f>
        <v>123430</v>
      </c>
      <c r="J3">
        <f>(US_ContributionTestResults!L3-US_ContributionTestResults!L$2)*-1</f>
        <v>174390</v>
      </c>
      <c r="K3">
        <f>(US_ContributionTestResults!M3-US_ContributionTestResults!M$2)*-1</f>
        <v>209710</v>
      </c>
      <c r="L3">
        <f>(US_ContributionTestResults!N3-US_ContributionTestResults!N$2)*-1</f>
        <v>227020</v>
      </c>
      <c r="M3">
        <f>(US_ContributionTestResults!O3-US_ContributionTestResults!O$2)*-1</f>
        <v>243810</v>
      </c>
      <c r="N3">
        <f>(US_ContributionTestResults!P3-US_ContributionTestResults!P$2)*-1</f>
        <v>269320</v>
      </c>
      <c r="O3">
        <f>(US_ContributionTestResults!Q3-US_ContributionTestResults!Q$2)*-1</f>
        <v>300630</v>
      </c>
      <c r="P3">
        <f>(US_ContributionTestResults!R3-US_ContributionTestResults!R$2)*-1</f>
        <v>336290</v>
      </c>
      <c r="Q3">
        <f>(US_ContributionTestResults!S3-US_ContributionTestResults!S$2)*-1</f>
        <v>374810</v>
      </c>
      <c r="R3">
        <f>(US_ContributionTestResults!T3-US_ContributionTestResults!T$2)*-1</f>
        <v>387590</v>
      </c>
      <c r="S3">
        <f>(US_ContributionTestResults!U3-US_ContributionTestResults!U$2)*-1</f>
        <v>390700</v>
      </c>
      <c r="T3">
        <f>(US_ContributionTestResults!V3-US_ContributionTestResults!V$2)*-1</f>
        <v>390760</v>
      </c>
      <c r="U3">
        <f>(US_ContributionTestResults!W3-US_ContributionTestResults!W$2)*-1</f>
        <v>388360</v>
      </c>
      <c r="V3">
        <f>(US_ContributionTestResults!X3-US_ContributionTestResults!X$2)*-1</f>
        <v>386750</v>
      </c>
      <c r="W3">
        <f>(US_ContributionTestResults!Y3-US_ContributionTestResults!Y$2)*-1</f>
        <v>387280</v>
      </c>
      <c r="X3">
        <f>(US_ContributionTestResults!Z3-US_ContributionTestResults!Z$2)*-1</f>
        <v>388060</v>
      </c>
      <c r="Y3">
        <f>(US_ContributionTestResults!AA3-US_ContributionTestResults!AA$2)*-1</f>
        <v>391620</v>
      </c>
      <c r="Z3">
        <f>(US_ContributionTestResults!AB3-US_ContributionTestResults!AB$2)*-1</f>
        <v>395130</v>
      </c>
      <c r="AA3">
        <f>(US_ContributionTestResults!AC3-US_ContributionTestResults!AC$2)*-1</f>
        <v>396620</v>
      </c>
      <c r="AB3">
        <f>(US_ContributionTestResults!AD3-US_ContributionTestResults!AD$2)*-1</f>
        <v>396010</v>
      </c>
      <c r="AC3">
        <f>(US_ContributionTestResults!AE3-US_ContributionTestResults!AE$2)*-1</f>
        <v>391490</v>
      </c>
      <c r="AD3">
        <f>(US_ContributionTestResults!AF3-US_ContributionTestResults!AF$2)*-1</f>
        <v>382260</v>
      </c>
      <c r="AE3">
        <f>(US_ContributionTestResults!AG3-US_ContributionTestResults!AG$2)*-1</f>
        <v>371720</v>
      </c>
      <c r="AF3">
        <f>(US_ContributionTestResults!AH3-US_ContributionTestResults!AH$2)*-1</f>
        <v>361120</v>
      </c>
    </row>
    <row r="4" spans="1:32" x14ac:dyDescent="0.35">
      <c r="A4" t="str">
        <f>US_ContributionTestResults!B4</f>
        <v>DisabledPolicyGroup=California HDV Rules</v>
      </c>
      <c r="B4">
        <f>(US_ContributionTestResults!D4-US_ContributionTestResults!D$2)*-1</f>
        <v>0</v>
      </c>
      <c r="C4">
        <f>(US_ContributionTestResults!E4-US_ContributionTestResults!E$2)*-1</f>
        <v>2224</v>
      </c>
      <c r="D4">
        <f>(US_ContributionTestResults!F4-US_ContributionTestResults!F$2)*-1</f>
        <v>6254</v>
      </c>
      <c r="E4">
        <f>(US_ContributionTestResults!G4-US_ContributionTestResults!G$2)*-1</f>
        <v>11350</v>
      </c>
      <c r="F4">
        <f>(US_ContributionTestResults!H4-US_ContributionTestResults!H$2)*-1</f>
        <v>23420</v>
      </c>
      <c r="G4">
        <f>(US_ContributionTestResults!I4-US_ContributionTestResults!I$2)*-1</f>
        <v>35290</v>
      </c>
      <c r="H4">
        <f>(US_ContributionTestResults!J4-US_ContributionTestResults!J$2)*-1</f>
        <v>48740</v>
      </c>
      <c r="I4">
        <f>(US_ContributionTestResults!K4-US_ContributionTestResults!K$2)*-1</f>
        <v>65540</v>
      </c>
      <c r="J4">
        <f>(US_ContributionTestResults!L4-US_ContributionTestResults!L$2)*-1</f>
        <v>86690</v>
      </c>
      <c r="K4">
        <f>(US_ContributionTestResults!M4-US_ContributionTestResults!M$2)*-1</f>
        <v>106150</v>
      </c>
      <c r="L4">
        <f>(US_ContributionTestResults!N4-US_ContributionTestResults!N$2)*-1</f>
        <v>124690</v>
      </c>
      <c r="M4">
        <f>(US_ContributionTestResults!O4-US_ContributionTestResults!O$2)*-1</f>
        <v>146370</v>
      </c>
      <c r="N4">
        <f>(US_ContributionTestResults!P4-US_ContributionTestResults!P$2)*-1</f>
        <v>167570</v>
      </c>
      <c r="O4">
        <f>(US_ContributionTestResults!Q4-US_ContributionTestResults!Q$2)*-1</f>
        <v>188800</v>
      </c>
      <c r="P4">
        <f>(US_ContributionTestResults!R4-US_ContributionTestResults!R$2)*-1</f>
        <v>207430</v>
      </c>
      <c r="Q4">
        <f>(US_ContributionTestResults!S4-US_ContributionTestResults!S$2)*-1</f>
        <v>233430</v>
      </c>
      <c r="R4">
        <f>(US_ContributionTestResults!T4-US_ContributionTestResults!T$2)*-1</f>
        <v>252070</v>
      </c>
      <c r="S4">
        <f>(US_ContributionTestResults!U4-US_ContributionTestResults!U$2)*-1</f>
        <v>266130</v>
      </c>
      <c r="T4">
        <f>(US_ContributionTestResults!V4-US_ContributionTestResults!V$2)*-1</f>
        <v>276720</v>
      </c>
      <c r="U4">
        <f>(US_ContributionTestResults!W4-US_ContributionTestResults!W$2)*-1</f>
        <v>282990</v>
      </c>
      <c r="V4">
        <f>(US_ContributionTestResults!X4-US_ContributionTestResults!X$2)*-1</f>
        <v>288110</v>
      </c>
      <c r="W4">
        <f>(US_ContributionTestResults!Y4-US_ContributionTestResults!Y$2)*-1</f>
        <v>293070</v>
      </c>
      <c r="X4">
        <f>(US_ContributionTestResults!Z4-US_ContributionTestResults!Z$2)*-1</f>
        <v>297660</v>
      </c>
      <c r="Y4">
        <f>(US_ContributionTestResults!AA4-US_ContributionTestResults!AA$2)*-1</f>
        <v>302220</v>
      </c>
      <c r="Z4">
        <f>(US_ContributionTestResults!AB4-US_ContributionTestResults!AB$2)*-1</f>
        <v>304720</v>
      </c>
      <c r="AA4">
        <f>(US_ContributionTestResults!AC4-US_ContributionTestResults!AC$2)*-1</f>
        <v>302610</v>
      </c>
      <c r="AB4">
        <f>(US_ContributionTestResults!AD4-US_ContributionTestResults!AD$2)*-1</f>
        <v>295730</v>
      </c>
      <c r="AC4">
        <f>(US_ContributionTestResults!AE4-US_ContributionTestResults!AE$2)*-1</f>
        <v>285750</v>
      </c>
      <c r="AD4">
        <f>(US_ContributionTestResults!AF4-US_ContributionTestResults!AF$2)*-1</f>
        <v>273990</v>
      </c>
      <c r="AE4">
        <f>(US_ContributionTestResults!AG4-US_ContributionTestResults!AG$2)*-1</f>
        <v>261190</v>
      </c>
      <c r="AF4">
        <f>(US_ContributionTestResults!AH4-US_ContributionTestResults!AH$2)*-1</f>
        <v>248950</v>
      </c>
    </row>
    <row r="5" spans="1:32" x14ac:dyDescent="0.35">
      <c r="A5" t="str">
        <f>US_ContributionTestResults!B5</f>
        <v>DisabledPolicyGroup=Power Sector Coal Regs</v>
      </c>
      <c r="B5">
        <f>(US_ContributionTestResults!D5-US_ContributionTestResults!D$2)*-1</f>
        <v>0</v>
      </c>
      <c r="C5">
        <f>(US_ContributionTestResults!E5-US_ContributionTestResults!E$2)*-1</f>
        <v>7876</v>
      </c>
      <c r="D5">
        <f>(US_ContributionTestResults!F5-US_ContributionTestResults!F$2)*-1</f>
        <v>18814</v>
      </c>
      <c r="E5">
        <f>(US_ContributionTestResults!G5-US_ContributionTestResults!G$2)*-1</f>
        <v>34730</v>
      </c>
      <c r="F5">
        <f>(US_ContributionTestResults!H5-US_ContributionTestResults!H$2)*-1</f>
        <v>55940</v>
      </c>
      <c r="G5">
        <f>(US_ContributionTestResults!I5-US_ContributionTestResults!I$2)*-1</f>
        <v>73050</v>
      </c>
      <c r="H5">
        <f>(US_ContributionTestResults!J5-US_ContributionTestResults!J$2)*-1</f>
        <v>86140</v>
      </c>
      <c r="I5">
        <f>(US_ContributionTestResults!K5-US_ContributionTestResults!K$2)*-1</f>
        <v>96610</v>
      </c>
      <c r="J5">
        <f>(US_ContributionTestResults!L5-US_ContributionTestResults!L$2)*-1</f>
        <v>111450</v>
      </c>
      <c r="K5">
        <f>(US_ContributionTestResults!M5-US_ContributionTestResults!M$2)*-1</f>
        <v>80360</v>
      </c>
      <c r="L5">
        <f>(US_ContributionTestResults!N5-US_ContributionTestResults!N$2)*-1</f>
        <v>47180</v>
      </c>
      <c r="M5">
        <f>(US_ContributionTestResults!O5-US_ContributionTestResults!O$2)*-1</f>
        <v>24150</v>
      </c>
      <c r="N5">
        <f>(US_ContributionTestResults!P5-US_ContributionTestResults!P$2)*-1</f>
        <v>4770</v>
      </c>
      <c r="O5">
        <f>(US_ContributionTestResults!Q5-US_ContributionTestResults!Q$2)*-1</f>
        <v>-8170</v>
      </c>
      <c r="P5">
        <f>(US_ContributionTestResults!R5-US_ContributionTestResults!R$2)*-1</f>
        <v>-14930</v>
      </c>
      <c r="Q5">
        <f>(US_ContributionTestResults!S5-US_ContributionTestResults!S$2)*-1</f>
        <v>-13290</v>
      </c>
      <c r="R5">
        <f>(US_ContributionTestResults!T5-US_ContributionTestResults!T$2)*-1</f>
        <v>-9740</v>
      </c>
      <c r="S5">
        <f>(US_ContributionTestResults!U5-US_ContributionTestResults!U$2)*-1</f>
        <v>-5830</v>
      </c>
      <c r="T5">
        <f>(US_ContributionTestResults!V5-US_ContributionTestResults!V$2)*-1</f>
        <v>-4690</v>
      </c>
      <c r="U5">
        <f>(US_ContributionTestResults!W5-US_ContributionTestResults!W$2)*-1</f>
        <v>-2510</v>
      </c>
      <c r="V5">
        <f>(US_ContributionTestResults!X5-US_ContributionTestResults!X$2)*-1</f>
        <v>-940</v>
      </c>
      <c r="W5">
        <f>(US_ContributionTestResults!Y5-US_ContributionTestResults!Y$2)*-1</f>
        <v>540</v>
      </c>
      <c r="X5">
        <f>(US_ContributionTestResults!Z5-US_ContributionTestResults!Z$2)*-1</f>
        <v>2300</v>
      </c>
      <c r="Y5">
        <f>(US_ContributionTestResults!AA5-US_ContributionTestResults!AA$2)*-1</f>
        <v>4090</v>
      </c>
      <c r="Z5">
        <f>(US_ContributionTestResults!AB5-US_ContributionTestResults!AB$2)*-1</f>
        <v>5610</v>
      </c>
      <c r="AA5">
        <f>(US_ContributionTestResults!AC5-US_ContributionTestResults!AC$2)*-1</f>
        <v>3060</v>
      </c>
      <c r="AB5">
        <f>(US_ContributionTestResults!AD5-US_ContributionTestResults!AD$2)*-1</f>
        <v>6390</v>
      </c>
      <c r="AC5">
        <f>(US_ContributionTestResults!AE5-US_ContributionTestResults!AE$2)*-1</f>
        <v>7990</v>
      </c>
      <c r="AD5">
        <f>(US_ContributionTestResults!AF5-US_ContributionTestResults!AF$2)*-1</f>
        <v>7390</v>
      </c>
      <c r="AE5">
        <f>(US_ContributionTestResults!AG5-US_ContributionTestResults!AG$2)*-1</f>
        <v>9400</v>
      </c>
      <c r="AF5">
        <f>(US_ContributionTestResults!AH5-US_ContributionTestResults!AH$2)*-1</f>
        <v>9710</v>
      </c>
    </row>
    <row r="6" spans="1:32" x14ac:dyDescent="0.35">
      <c r="A6" t="str">
        <f>US_ContributionTestResults!B6</f>
        <v>DisabledPolicyGroup=Power Sector Gas Regs</v>
      </c>
      <c r="B6">
        <f>(US_ContributionTestResults!D6-US_ContributionTestResults!D$2)*-1</f>
        <v>0</v>
      </c>
      <c r="C6">
        <f>(US_ContributionTestResults!E6-US_ContributionTestResults!E$2)*-1</f>
        <v>411</v>
      </c>
      <c r="D6">
        <f>(US_ContributionTestResults!F6-US_ContributionTestResults!F$2)*-1</f>
        <v>2012</v>
      </c>
      <c r="E6">
        <f>(US_ContributionTestResults!G6-US_ContributionTestResults!G$2)*-1</f>
        <v>5540</v>
      </c>
      <c r="F6">
        <f>(US_ContributionTestResults!H6-US_ContributionTestResults!H$2)*-1</f>
        <v>10950</v>
      </c>
      <c r="G6">
        <f>(US_ContributionTestResults!I6-US_ContributionTestResults!I$2)*-1</f>
        <v>19460</v>
      </c>
      <c r="H6">
        <f>(US_ContributionTestResults!J6-US_ContributionTestResults!J$2)*-1</f>
        <v>39530</v>
      </c>
      <c r="I6">
        <f>(US_ContributionTestResults!K6-US_ContributionTestResults!K$2)*-1</f>
        <v>57820</v>
      </c>
      <c r="J6">
        <f>(US_ContributionTestResults!L6-US_ContributionTestResults!L$2)*-1</f>
        <v>80370</v>
      </c>
      <c r="K6">
        <f>(US_ContributionTestResults!M6-US_ContributionTestResults!M$2)*-1</f>
        <v>77590</v>
      </c>
      <c r="L6">
        <f>(US_ContributionTestResults!N6-US_ContributionTestResults!N$2)*-1</f>
        <v>69350</v>
      </c>
      <c r="M6">
        <f>(US_ContributionTestResults!O6-US_ContributionTestResults!O$2)*-1</f>
        <v>81600</v>
      </c>
      <c r="N6">
        <f>(US_ContributionTestResults!P6-US_ContributionTestResults!P$2)*-1</f>
        <v>97200</v>
      </c>
      <c r="O6">
        <f>(US_ContributionTestResults!Q6-US_ContributionTestResults!Q$2)*-1</f>
        <v>118060</v>
      </c>
      <c r="P6">
        <f>(US_ContributionTestResults!R6-US_ContributionTestResults!R$2)*-1</f>
        <v>138000</v>
      </c>
      <c r="Q6">
        <f>(US_ContributionTestResults!S6-US_ContributionTestResults!S$2)*-1</f>
        <v>166750</v>
      </c>
      <c r="R6">
        <f>(US_ContributionTestResults!T6-US_ContributionTestResults!T$2)*-1</f>
        <v>188610</v>
      </c>
      <c r="S6">
        <f>(US_ContributionTestResults!U6-US_ContributionTestResults!U$2)*-1</f>
        <v>195090</v>
      </c>
      <c r="T6">
        <f>(US_ContributionTestResults!V6-US_ContributionTestResults!V$2)*-1</f>
        <v>193150</v>
      </c>
      <c r="U6">
        <f>(US_ContributionTestResults!W6-US_ContributionTestResults!W$2)*-1</f>
        <v>186740</v>
      </c>
      <c r="V6">
        <f>(US_ContributionTestResults!X6-US_ContributionTestResults!X$2)*-1</f>
        <v>179340</v>
      </c>
      <c r="W6">
        <f>(US_ContributionTestResults!Y6-US_ContributionTestResults!Y$2)*-1</f>
        <v>171430</v>
      </c>
      <c r="X6">
        <f>(US_ContributionTestResults!Z6-US_ContributionTestResults!Z$2)*-1</f>
        <v>162960</v>
      </c>
      <c r="Y6">
        <f>(US_ContributionTestResults!AA6-US_ContributionTestResults!AA$2)*-1</f>
        <v>153960</v>
      </c>
      <c r="Z6">
        <f>(US_ContributionTestResults!AB6-US_ContributionTestResults!AB$2)*-1</f>
        <v>144740</v>
      </c>
      <c r="AA6">
        <f>(US_ContributionTestResults!AC6-US_ContributionTestResults!AC$2)*-1</f>
        <v>135290</v>
      </c>
      <c r="AB6">
        <f>(US_ContributionTestResults!AD6-US_ContributionTestResults!AD$2)*-1</f>
        <v>125410</v>
      </c>
      <c r="AC6">
        <f>(US_ContributionTestResults!AE6-US_ContributionTestResults!AE$2)*-1</f>
        <v>116290</v>
      </c>
      <c r="AD6">
        <f>(US_ContributionTestResults!AF6-US_ContributionTestResults!AF$2)*-1</f>
        <v>108360</v>
      </c>
      <c r="AE6">
        <f>(US_ContributionTestResults!AG6-US_ContributionTestResults!AG$2)*-1</f>
        <v>101720</v>
      </c>
      <c r="AF6">
        <f>(US_ContributionTestResults!AH6-US_ContributionTestResults!AH$2)*-1</f>
        <v>96430</v>
      </c>
    </row>
    <row r="7" spans="1:32" x14ac:dyDescent="0.35">
      <c r="A7" t="str">
        <f>US_ContributionTestResults!B7</f>
        <v xml:space="preserve">DisabledPolicyGroup=EV Charger Deployment </v>
      </c>
      <c r="B7">
        <f>(US_ContributionTestResults!D7-US_ContributionTestResults!D$2)*-1</f>
        <v>0</v>
      </c>
      <c r="C7">
        <f>(US_ContributionTestResults!E7-US_ContributionTestResults!E$2)*-1</f>
        <v>-136</v>
      </c>
      <c r="D7">
        <f>(US_ContributionTestResults!F7-US_ContributionTestResults!F$2)*-1</f>
        <v>40</v>
      </c>
      <c r="E7">
        <f>(US_ContributionTestResults!G7-US_ContributionTestResults!G$2)*-1</f>
        <v>110</v>
      </c>
      <c r="F7">
        <f>(US_ContributionTestResults!H7-US_ContributionTestResults!H$2)*-1</f>
        <v>160</v>
      </c>
      <c r="G7">
        <f>(US_ContributionTestResults!I7-US_ContributionTestResults!I$2)*-1</f>
        <v>200</v>
      </c>
      <c r="H7">
        <f>(US_ContributionTestResults!J7-US_ContributionTestResults!J$2)*-1</f>
        <v>250</v>
      </c>
      <c r="I7">
        <f>(US_ContributionTestResults!K7-US_ContributionTestResults!K$2)*-1</f>
        <v>290</v>
      </c>
      <c r="J7">
        <f>(US_ContributionTestResults!L7-US_ContributionTestResults!L$2)*-1</f>
        <v>340</v>
      </c>
      <c r="K7">
        <f>(US_ContributionTestResults!M7-US_ContributionTestResults!M$2)*-1</f>
        <v>380</v>
      </c>
      <c r="L7">
        <f>(US_ContributionTestResults!N7-US_ContributionTestResults!N$2)*-1</f>
        <v>430</v>
      </c>
      <c r="M7">
        <f>(US_ContributionTestResults!O7-US_ContributionTestResults!O$2)*-1</f>
        <v>90</v>
      </c>
      <c r="N7">
        <f>(US_ContributionTestResults!P7-US_ContributionTestResults!P$2)*-1</f>
        <v>10</v>
      </c>
      <c r="O7">
        <f>(US_ContributionTestResults!Q7-US_ContributionTestResults!Q$2)*-1</f>
        <v>-20</v>
      </c>
      <c r="P7">
        <f>(US_ContributionTestResults!R7-US_ContributionTestResults!R$2)*-1</f>
        <v>0</v>
      </c>
      <c r="Q7">
        <f>(US_ContributionTestResults!S7-US_ContributionTestResults!S$2)*-1</f>
        <v>10</v>
      </c>
      <c r="R7">
        <f>(US_ContributionTestResults!T7-US_ContributionTestResults!T$2)*-1</f>
        <v>10</v>
      </c>
      <c r="S7">
        <f>(US_ContributionTestResults!U7-US_ContributionTestResults!U$2)*-1</f>
        <v>-80</v>
      </c>
      <c r="T7">
        <f>(US_ContributionTestResults!V7-US_ContributionTestResults!V$2)*-1</f>
        <v>-110</v>
      </c>
      <c r="U7">
        <f>(US_ContributionTestResults!W7-US_ContributionTestResults!W$2)*-1</f>
        <v>-120</v>
      </c>
      <c r="V7">
        <f>(US_ContributionTestResults!X7-US_ContributionTestResults!X$2)*-1</f>
        <v>-190</v>
      </c>
      <c r="W7">
        <f>(US_ContributionTestResults!Y7-US_ContributionTestResults!Y$2)*-1</f>
        <v>-130</v>
      </c>
      <c r="X7">
        <f>(US_ContributionTestResults!Z7-US_ContributionTestResults!Z$2)*-1</f>
        <v>-90</v>
      </c>
      <c r="Y7">
        <f>(US_ContributionTestResults!AA7-US_ContributionTestResults!AA$2)*-1</f>
        <v>-60</v>
      </c>
      <c r="Z7">
        <f>(US_ContributionTestResults!AB7-US_ContributionTestResults!AB$2)*-1</f>
        <v>-50</v>
      </c>
      <c r="AA7">
        <f>(US_ContributionTestResults!AC7-US_ContributionTestResults!AC$2)*-1</f>
        <v>-20</v>
      </c>
      <c r="AB7">
        <f>(US_ContributionTestResults!AD7-US_ContributionTestResults!AD$2)*-1</f>
        <v>-10</v>
      </c>
      <c r="AC7">
        <f>(US_ContributionTestResults!AE7-US_ContributionTestResults!AE$2)*-1</f>
        <v>-10</v>
      </c>
      <c r="AD7">
        <f>(US_ContributionTestResults!AF7-US_ContributionTestResults!AF$2)*-1</f>
        <v>-10</v>
      </c>
      <c r="AE7">
        <f>(US_ContributionTestResults!AG7-US_ContributionTestResults!AG$2)*-1</f>
        <v>0</v>
      </c>
      <c r="AF7">
        <f>(US_ContributionTestResults!AH7-US_ContributionTestResults!AH$2)*-1</f>
        <v>10</v>
      </c>
    </row>
    <row r="8" spans="1:32" x14ac:dyDescent="0.35">
      <c r="A8" t="str">
        <f>US_ContributionTestResults!B8</f>
        <v>DisabledPolicyGroup=Grid Flexibility</v>
      </c>
      <c r="B8">
        <f>(US_ContributionTestResults!D8-US_ContributionTestResults!D$2)*-1</f>
        <v>0</v>
      </c>
      <c r="C8">
        <f>(US_ContributionTestResults!E8-US_ContributionTestResults!E$2)*-1</f>
        <v>87997</v>
      </c>
      <c r="D8">
        <f>(US_ContributionTestResults!F8-US_ContributionTestResults!F$2)*-1</f>
        <v>118344</v>
      </c>
      <c r="E8">
        <f>(US_ContributionTestResults!G8-US_ContributionTestResults!G$2)*-1</f>
        <v>128730</v>
      </c>
      <c r="F8">
        <f>(US_ContributionTestResults!H8-US_ContributionTestResults!H$2)*-1</f>
        <v>139650</v>
      </c>
      <c r="G8">
        <f>(US_ContributionTestResults!I8-US_ContributionTestResults!I$2)*-1</f>
        <v>143920</v>
      </c>
      <c r="H8">
        <f>(US_ContributionTestResults!J8-US_ContributionTestResults!J$2)*-1</f>
        <v>125660</v>
      </c>
      <c r="I8">
        <f>(US_ContributionTestResults!K8-US_ContributionTestResults!K$2)*-1</f>
        <v>88220</v>
      </c>
      <c r="J8">
        <f>(US_ContributionTestResults!L8-US_ContributionTestResults!L$2)*-1</f>
        <v>33780</v>
      </c>
      <c r="K8">
        <f>(US_ContributionTestResults!M8-US_ContributionTestResults!M$2)*-1</f>
        <v>930</v>
      </c>
      <c r="L8">
        <f>(US_ContributionTestResults!N8-US_ContributionTestResults!N$2)*-1</f>
        <v>-11380</v>
      </c>
      <c r="M8">
        <f>(US_ContributionTestResults!O8-US_ContributionTestResults!O$2)*-1</f>
        <v>-24600</v>
      </c>
      <c r="N8">
        <f>(US_ContributionTestResults!P8-US_ContributionTestResults!P$2)*-1</f>
        <v>-52420</v>
      </c>
      <c r="O8">
        <f>(US_ContributionTestResults!Q8-US_ContributionTestResults!Q$2)*-1</f>
        <v>-69890</v>
      </c>
      <c r="P8">
        <f>(US_ContributionTestResults!R8-US_ContributionTestResults!R$2)*-1</f>
        <v>-44020</v>
      </c>
      <c r="Q8">
        <f>(US_ContributionTestResults!S8-US_ContributionTestResults!S$2)*-1</f>
        <v>-121220</v>
      </c>
      <c r="R8">
        <f>(US_ContributionTestResults!T8-US_ContributionTestResults!T$2)*-1</f>
        <v>-203100</v>
      </c>
      <c r="S8">
        <f>(US_ContributionTestResults!U8-US_ContributionTestResults!U$2)*-1</f>
        <v>-258750</v>
      </c>
      <c r="T8">
        <f>(US_ContributionTestResults!V8-US_ContributionTestResults!V$2)*-1</f>
        <v>-287920</v>
      </c>
      <c r="U8">
        <f>(US_ContributionTestResults!W8-US_ContributionTestResults!W$2)*-1</f>
        <v>-240670</v>
      </c>
      <c r="V8">
        <f>(US_ContributionTestResults!X8-US_ContributionTestResults!X$2)*-1</f>
        <v>-202770</v>
      </c>
      <c r="W8">
        <f>(US_ContributionTestResults!Y8-US_ContributionTestResults!Y$2)*-1</f>
        <v>-178660</v>
      </c>
      <c r="X8">
        <f>(US_ContributionTestResults!Z8-US_ContributionTestResults!Z$2)*-1</f>
        <v>-180780</v>
      </c>
      <c r="Y8">
        <f>(US_ContributionTestResults!AA8-US_ContributionTestResults!AA$2)*-1</f>
        <v>-200080</v>
      </c>
      <c r="Z8">
        <f>(US_ContributionTestResults!AB8-US_ContributionTestResults!AB$2)*-1</f>
        <v>-243210</v>
      </c>
      <c r="AA8">
        <f>(US_ContributionTestResults!AC8-US_ContributionTestResults!AC$2)*-1</f>
        <v>-297220</v>
      </c>
      <c r="AB8">
        <f>(US_ContributionTestResults!AD8-US_ContributionTestResults!AD$2)*-1</f>
        <v>-361690</v>
      </c>
      <c r="AC8">
        <f>(US_ContributionTestResults!AE8-US_ContributionTestResults!AE$2)*-1</f>
        <v>-425910</v>
      </c>
      <c r="AD8">
        <f>(US_ContributionTestResults!AF8-US_ContributionTestResults!AF$2)*-1</f>
        <v>-488830</v>
      </c>
      <c r="AE8">
        <f>(US_ContributionTestResults!AG8-US_ContributionTestResults!AG$2)*-1</f>
        <v>-548900</v>
      </c>
      <c r="AF8">
        <f>(US_ContributionTestResults!AH8-US_ContributionTestResults!AH$2)*-1</f>
        <v>-610520</v>
      </c>
    </row>
    <row r="9" spans="1:32" x14ac:dyDescent="0.35">
      <c r="A9" t="str">
        <f>US_ContributionTestResults!B9</f>
        <v>DisabledPolicyGroup=Afforestation and Reforestation</v>
      </c>
      <c r="B9">
        <f>(US_ContributionTestResults!D9-US_ContributionTestResults!D$2)*-1</f>
        <v>0</v>
      </c>
      <c r="C9">
        <f>(US_ContributionTestResults!E9-US_ContributionTestResults!E$2)*-1</f>
        <v>746</v>
      </c>
      <c r="D9">
        <f>(US_ContributionTestResults!F9-US_ContributionTestResults!F$2)*-1</f>
        <v>1981</v>
      </c>
      <c r="E9">
        <f>(US_ContributionTestResults!G9-US_ContributionTestResults!G$2)*-1</f>
        <v>3570</v>
      </c>
      <c r="F9">
        <f>(US_ContributionTestResults!H9-US_ContributionTestResults!H$2)*-1</f>
        <v>5480</v>
      </c>
      <c r="G9">
        <f>(US_ContributionTestResults!I9-US_ContributionTestResults!I$2)*-1</f>
        <v>7370</v>
      </c>
      <c r="H9">
        <f>(US_ContributionTestResults!J9-US_ContributionTestResults!J$2)*-1</f>
        <v>9350</v>
      </c>
      <c r="I9">
        <f>(US_ContributionTestResults!K9-US_ContributionTestResults!K$2)*-1</f>
        <v>11400</v>
      </c>
      <c r="J9">
        <f>(US_ContributionTestResults!L9-US_ContributionTestResults!L$2)*-1</f>
        <v>13590</v>
      </c>
      <c r="K9">
        <f>(US_ContributionTestResults!M9-US_ContributionTestResults!M$2)*-1</f>
        <v>15920</v>
      </c>
      <c r="L9">
        <f>(US_ContributionTestResults!N9-US_ContributionTestResults!N$2)*-1</f>
        <v>18310</v>
      </c>
      <c r="M9">
        <f>(US_ContributionTestResults!O9-US_ContributionTestResults!O$2)*-1</f>
        <v>20360</v>
      </c>
      <c r="N9">
        <f>(US_ContributionTestResults!P9-US_ContributionTestResults!P$2)*-1</f>
        <v>22120</v>
      </c>
      <c r="O9">
        <f>(US_ContributionTestResults!Q9-US_ContributionTestResults!Q$2)*-1</f>
        <v>23670</v>
      </c>
      <c r="P9">
        <f>(US_ContributionTestResults!R9-US_ContributionTestResults!R$2)*-1</f>
        <v>25210</v>
      </c>
      <c r="Q9">
        <f>(US_ContributionTestResults!S9-US_ContributionTestResults!S$2)*-1</f>
        <v>26920</v>
      </c>
      <c r="R9">
        <f>(US_ContributionTestResults!T9-US_ContributionTestResults!T$2)*-1</f>
        <v>28520</v>
      </c>
      <c r="S9">
        <f>(US_ContributionTestResults!U9-US_ContributionTestResults!U$2)*-1</f>
        <v>29900</v>
      </c>
      <c r="T9">
        <f>(US_ContributionTestResults!V9-US_ContributionTestResults!V$2)*-1</f>
        <v>31190</v>
      </c>
      <c r="U9">
        <f>(US_ContributionTestResults!W9-US_ContributionTestResults!W$2)*-1</f>
        <v>32370</v>
      </c>
      <c r="V9">
        <f>(US_ContributionTestResults!X9-US_ContributionTestResults!X$2)*-1</f>
        <v>33510</v>
      </c>
      <c r="W9">
        <f>(US_ContributionTestResults!Y9-US_ContributionTestResults!Y$2)*-1</f>
        <v>34570</v>
      </c>
      <c r="X9">
        <f>(US_ContributionTestResults!Z9-US_ContributionTestResults!Z$2)*-1</f>
        <v>35580</v>
      </c>
      <c r="Y9">
        <f>(US_ContributionTestResults!AA9-US_ContributionTestResults!AA$2)*-1</f>
        <v>36570</v>
      </c>
      <c r="Z9">
        <f>(US_ContributionTestResults!AB9-US_ContributionTestResults!AB$2)*-1</f>
        <v>37440</v>
      </c>
      <c r="AA9">
        <f>(US_ContributionTestResults!AC9-US_ContributionTestResults!AC$2)*-1</f>
        <v>38290</v>
      </c>
      <c r="AB9">
        <f>(US_ContributionTestResults!AD9-US_ContributionTestResults!AD$2)*-1</f>
        <v>39020</v>
      </c>
      <c r="AC9">
        <f>(US_ContributionTestResults!AE9-US_ContributionTestResults!AE$2)*-1</f>
        <v>39670</v>
      </c>
      <c r="AD9">
        <f>(US_ContributionTestResults!AF9-US_ContributionTestResults!AF$2)*-1</f>
        <v>40280</v>
      </c>
      <c r="AE9">
        <f>(US_ContributionTestResults!AG9-US_ContributionTestResults!AG$2)*-1</f>
        <v>40820</v>
      </c>
      <c r="AF9">
        <f>(US_ContributionTestResults!AH9-US_ContributionTestResults!AH$2)*-1</f>
        <v>41230</v>
      </c>
    </row>
    <row r="10" spans="1:32" x14ac:dyDescent="0.35">
      <c r="A10" t="str">
        <f>US_ContributionTestResults!B10</f>
        <v>DisabledPolicyGroup=Cement Clinker Substitution</v>
      </c>
      <c r="B10">
        <f>(US_ContributionTestResults!D10-US_ContributionTestResults!D$2)*-1</f>
        <v>0</v>
      </c>
      <c r="C10">
        <f>(US_ContributionTestResults!E10-US_ContributionTestResults!E$2)*-1</f>
        <v>-133</v>
      </c>
      <c r="D10">
        <f>(US_ContributionTestResults!F10-US_ContributionTestResults!F$2)*-1</f>
        <v>-483</v>
      </c>
      <c r="E10">
        <f>(US_ContributionTestResults!G10-US_ContributionTestResults!G$2)*-1</f>
        <v>-890</v>
      </c>
      <c r="F10">
        <f>(US_ContributionTestResults!H10-US_ContributionTestResults!H$2)*-1</f>
        <v>-1350</v>
      </c>
      <c r="G10">
        <f>(US_ContributionTestResults!I10-US_ContributionTestResults!I$2)*-1</f>
        <v>-1780</v>
      </c>
      <c r="H10">
        <f>(US_ContributionTestResults!J10-US_ContributionTestResults!J$2)*-1</f>
        <v>-2280</v>
      </c>
      <c r="I10">
        <f>(US_ContributionTestResults!K10-US_ContributionTestResults!K$2)*-1</f>
        <v>-2820</v>
      </c>
      <c r="J10">
        <f>(US_ContributionTestResults!L10-US_ContributionTestResults!L$2)*-1</f>
        <v>-3380</v>
      </c>
      <c r="K10">
        <f>(US_ContributionTestResults!M10-US_ContributionTestResults!M$2)*-1</f>
        <v>-4020</v>
      </c>
      <c r="L10">
        <f>(US_ContributionTestResults!N10-US_ContributionTestResults!N$2)*-1</f>
        <v>-4650</v>
      </c>
      <c r="M10">
        <f>(US_ContributionTestResults!O10-US_ContributionTestResults!O$2)*-1</f>
        <v>-3960</v>
      </c>
      <c r="N10">
        <f>(US_ContributionTestResults!P10-US_ContributionTestResults!P$2)*-1</f>
        <v>-3710</v>
      </c>
      <c r="O10">
        <f>(US_ContributionTestResults!Q10-US_ContributionTestResults!Q$2)*-1</f>
        <v>-3750</v>
      </c>
      <c r="P10">
        <f>(US_ContributionTestResults!R10-US_ContributionTestResults!R$2)*-1</f>
        <v>-3980</v>
      </c>
      <c r="Q10">
        <f>(US_ContributionTestResults!S10-US_ContributionTestResults!S$2)*-1</f>
        <v>-4300</v>
      </c>
      <c r="R10">
        <f>(US_ContributionTestResults!T10-US_ContributionTestResults!T$2)*-1</f>
        <v>-4570</v>
      </c>
      <c r="S10">
        <f>(US_ContributionTestResults!U10-US_ContributionTestResults!U$2)*-1</f>
        <v>-4970</v>
      </c>
      <c r="T10">
        <f>(US_ContributionTestResults!V10-US_ContributionTestResults!V$2)*-1</f>
        <v>-5330</v>
      </c>
      <c r="U10">
        <f>(US_ContributionTestResults!W10-US_ContributionTestResults!W$2)*-1</f>
        <v>-5750</v>
      </c>
      <c r="V10">
        <f>(US_ContributionTestResults!X10-US_ContributionTestResults!X$2)*-1</f>
        <v>-6170</v>
      </c>
      <c r="W10">
        <f>(US_ContributionTestResults!Y10-US_ContributionTestResults!Y$2)*-1</f>
        <v>-6570</v>
      </c>
      <c r="X10">
        <f>(US_ContributionTestResults!Z10-US_ContributionTestResults!Z$2)*-1</f>
        <v>-7010</v>
      </c>
      <c r="Y10">
        <f>(US_ContributionTestResults!AA10-US_ContributionTestResults!AA$2)*-1</f>
        <v>-7510</v>
      </c>
      <c r="Z10">
        <f>(US_ContributionTestResults!AB10-US_ContributionTestResults!AB$2)*-1</f>
        <v>-8040</v>
      </c>
      <c r="AA10">
        <f>(US_ContributionTestResults!AC10-US_ContributionTestResults!AC$2)*-1</f>
        <v>-8560</v>
      </c>
      <c r="AB10">
        <f>(US_ContributionTestResults!AD10-US_ContributionTestResults!AD$2)*-1</f>
        <v>-9030</v>
      </c>
      <c r="AC10">
        <f>(US_ContributionTestResults!AE10-US_ContributionTestResults!AE$2)*-1</f>
        <v>-9470</v>
      </c>
      <c r="AD10">
        <f>(US_ContributionTestResults!AF10-US_ContributionTestResults!AF$2)*-1</f>
        <v>-9890</v>
      </c>
      <c r="AE10">
        <f>(US_ContributionTestResults!AG10-US_ContributionTestResults!AG$2)*-1</f>
        <v>-10340</v>
      </c>
      <c r="AF10">
        <f>(US_ContributionTestResults!AH10-US_ContributionTestResults!AH$2)*-1</f>
        <v>-10830</v>
      </c>
    </row>
    <row r="11" spans="1:32" x14ac:dyDescent="0.35">
      <c r="A11" t="str">
        <f>US_ContributionTestResults!B11</f>
        <v>DisabledPolicyGroup=Cropland Measures</v>
      </c>
      <c r="B11">
        <f>(US_ContributionTestResults!D11-US_ContributionTestResults!D$2)*-1</f>
        <v>0</v>
      </c>
      <c r="C11">
        <f>(US_ContributionTestResults!E11-US_ContributionTestResults!E$2)*-1</f>
        <v>-4937</v>
      </c>
      <c r="D11">
        <f>(US_ContributionTestResults!F11-US_ContributionTestResults!F$2)*-1</f>
        <v>-9593</v>
      </c>
      <c r="E11">
        <f>(US_ContributionTestResults!G11-US_ContributionTestResults!G$2)*-1</f>
        <v>-12330</v>
      </c>
      <c r="F11">
        <f>(US_ContributionTestResults!H11-US_ContributionTestResults!H$2)*-1</f>
        <v>-12260</v>
      </c>
      <c r="G11">
        <f>(US_ContributionTestResults!I11-US_ContributionTestResults!I$2)*-1</f>
        <v>-11140</v>
      </c>
      <c r="H11">
        <f>(US_ContributionTestResults!J11-US_ContributionTestResults!J$2)*-1</f>
        <v>-10390</v>
      </c>
      <c r="I11">
        <f>(US_ContributionTestResults!K11-US_ContributionTestResults!K$2)*-1</f>
        <v>-9830</v>
      </c>
      <c r="J11">
        <f>(US_ContributionTestResults!L11-US_ContributionTestResults!L$2)*-1</f>
        <v>-8760</v>
      </c>
      <c r="K11">
        <f>(US_ContributionTestResults!M11-US_ContributionTestResults!M$2)*-1</f>
        <v>-6800</v>
      </c>
      <c r="L11">
        <f>(US_ContributionTestResults!N11-US_ContributionTestResults!N$2)*-1</f>
        <v>-70</v>
      </c>
      <c r="M11">
        <f>(US_ContributionTestResults!O11-US_ContributionTestResults!O$2)*-1</f>
        <v>2860</v>
      </c>
      <c r="N11">
        <f>(US_ContributionTestResults!P11-US_ContributionTestResults!P$2)*-1</f>
        <v>2540</v>
      </c>
      <c r="O11">
        <f>(US_ContributionTestResults!Q11-US_ContributionTestResults!Q$2)*-1</f>
        <v>1150</v>
      </c>
      <c r="P11">
        <f>(US_ContributionTestResults!R11-US_ContributionTestResults!R$2)*-1</f>
        <v>-210</v>
      </c>
      <c r="Q11">
        <f>(US_ContributionTestResults!S11-US_ContributionTestResults!S$2)*-1</f>
        <v>-690</v>
      </c>
      <c r="R11">
        <f>(US_ContributionTestResults!T11-US_ContributionTestResults!T$2)*-1</f>
        <v>-830</v>
      </c>
      <c r="S11">
        <f>(US_ContributionTestResults!U11-US_ContributionTestResults!U$2)*-1</f>
        <v>-1270</v>
      </c>
      <c r="T11">
        <f>(US_ContributionTestResults!V11-US_ContributionTestResults!V$2)*-1</f>
        <v>-1810</v>
      </c>
      <c r="U11">
        <f>(US_ContributionTestResults!W11-US_ContributionTestResults!W$2)*-1</f>
        <v>-2330</v>
      </c>
      <c r="V11">
        <f>(US_ContributionTestResults!X11-US_ContributionTestResults!X$2)*-1</f>
        <v>-2690</v>
      </c>
      <c r="W11">
        <f>(US_ContributionTestResults!Y11-US_ContributionTestResults!Y$2)*-1</f>
        <v>-2990</v>
      </c>
      <c r="X11">
        <f>(US_ContributionTestResults!Z11-US_ContributionTestResults!Z$2)*-1</f>
        <v>-3200</v>
      </c>
      <c r="Y11">
        <f>(US_ContributionTestResults!AA11-US_ContributionTestResults!AA$2)*-1</f>
        <v>-3300</v>
      </c>
      <c r="Z11">
        <f>(US_ContributionTestResults!AB11-US_ContributionTestResults!AB$2)*-1</f>
        <v>-3460</v>
      </c>
      <c r="AA11">
        <f>(US_ContributionTestResults!AC11-US_ContributionTestResults!AC$2)*-1</f>
        <v>-3510</v>
      </c>
      <c r="AB11">
        <f>(US_ContributionTestResults!AD11-US_ContributionTestResults!AD$2)*-1</f>
        <v>-3300</v>
      </c>
      <c r="AC11">
        <f>(US_ContributionTestResults!AE11-US_ContributionTestResults!AE$2)*-1</f>
        <v>-2900</v>
      </c>
      <c r="AD11">
        <f>(US_ContributionTestResults!AF11-US_ContributionTestResults!AF$2)*-1</f>
        <v>-2510</v>
      </c>
      <c r="AE11">
        <f>(US_ContributionTestResults!AG11-US_ContributionTestResults!AG$2)*-1</f>
        <v>-2250</v>
      </c>
      <c r="AF11">
        <f>(US_ContributionTestResults!AH11-US_ContributionTestResults!AH$2)*-1</f>
        <v>-2030</v>
      </c>
    </row>
    <row r="12" spans="1:32" x14ac:dyDescent="0.35">
      <c r="A12" t="str">
        <f>US_ContributionTestResults!B12</f>
        <v>DisabledPolicyGroup=F-Gas Policies</v>
      </c>
      <c r="B12">
        <f>(US_ContributionTestResults!D12-US_ContributionTestResults!D$2)*-1</f>
        <v>0</v>
      </c>
      <c r="C12">
        <f>(US_ContributionTestResults!E12-US_ContributionTestResults!E$2)*-1</f>
        <v>-204</v>
      </c>
      <c r="D12">
        <f>(US_ContributionTestResults!F12-US_ContributionTestResults!F$2)*-1</f>
        <v>-550</v>
      </c>
      <c r="E12">
        <f>(US_ContributionTestResults!G12-US_ContributionTestResults!G$2)*-1</f>
        <v>-510</v>
      </c>
      <c r="F12">
        <f>(US_ContributionTestResults!H12-US_ContributionTestResults!H$2)*-1</f>
        <v>260</v>
      </c>
      <c r="G12">
        <f>(US_ContributionTestResults!I12-US_ContributionTestResults!I$2)*-1</f>
        <v>1460</v>
      </c>
      <c r="H12">
        <f>(US_ContributionTestResults!J12-US_ContributionTestResults!J$2)*-1</f>
        <v>2530</v>
      </c>
      <c r="I12">
        <f>(US_ContributionTestResults!K12-US_ContributionTestResults!K$2)*-1</f>
        <v>3580</v>
      </c>
      <c r="J12">
        <f>(US_ContributionTestResults!L12-US_ContributionTestResults!L$2)*-1</f>
        <v>5050</v>
      </c>
      <c r="K12">
        <f>(US_ContributionTestResults!M12-US_ContributionTestResults!M$2)*-1</f>
        <v>7070</v>
      </c>
      <c r="L12">
        <f>(US_ContributionTestResults!N12-US_ContributionTestResults!N$2)*-1</f>
        <v>9630</v>
      </c>
      <c r="M12">
        <f>(US_ContributionTestResults!O12-US_ContributionTestResults!O$2)*-1</f>
        <v>10860</v>
      </c>
      <c r="N12">
        <f>(US_ContributionTestResults!P12-US_ContributionTestResults!P$2)*-1</f>
        <v>11370</v>
      </c>
      <c r="O12">
        <f>(US_ContributionTestResults!Q12-US_ContributionTestResults!Q$2)*-1</f>
        <v>11520</v>
      </c>
      <c r="P12">
        <f>(US_ContributionTestResults!R12-US_ContributionTestResults!R$2)*-1</f>
        <v>11600</v>
      </c>
      <c r="Q12">
        <f>(US_ContributionTestResults!S12-US_ContributionTestResults!S$2)*-1</f>
        <v>11570</v>
      </c>
      <c r="R12">
        <f>(US_ContributionTestResults!T12-US_ContributionTestResults!T$2)*-1</f>
        <v>11120</v>
      </c>
      <c r="S12">
        <f>(US_ContributionTestResults!U12-US_ContributionTestResults!U$2)*-1</f>
        <v>10440</v>
      </c>
      <c r="T12">
        <f>(US_ContributionTestResults!V12-US_ContributionTestResults!V$2)*-1</f>
        <v>9710</v>
      </c>
      <c r="U12">
        <f>(US_ContributionTestResults!W12-US_ContributionTestResults!W$2)*-1</f>
        <v>8980</v>
      </c>
      <c r="V12">
        <f>(US_ContributionTestResults!X12-US_ContributionTestResults!X$2)*-1</f>
        <v>8330</v>
      </c>
      <c r="W12">
        <f>(US_ContributionTestResults!Y12-US_ContributionTestResults!Y$2)*-1</f>
        <v>8150</v>
      </c>
      <c r="X12">
        <f>(US_ContributionTestResults!Z12-US_ContributionTestResults!Z$2)*-1</f>
        <v>8360</v>
      </c>
      <c r="Y12">
        <f>(US_ContributionTestResults!AA12-US_ContributionTestResults!AA$2)*-1</f>
        <v>8770</v>
      </c>
      <c r="Z12">
        <f>(US_ContributionTestResults!AB12-US_ContributionTestResults!AB$2)*-1</f>
        <v>8950</v>
      </c>
      <c r="AA12">
        <f>(US_ContributionTestResults!AC12-US_ContributionTestResults!AC$2)*-1</f>
        <v>8780</v>
      </c>
      <c r="AB12">
        <f>(US_ContributionTestResults!AD12-US_ContributionTestResults!AD$2)*-1</f>
        <v>8510</v>
      </c>
      <c r="AC12">
        <f>(US_ContributionTestResults!AE12-US_ContributionTestResults!AE$2)*-1</f>
        <v>8380</v>
      </c>
      <c r="AD12">
        <f>(US_ContributionTestResults!AF12-US_ContributionTestResults!AF$2)*-1</f>
        <v>8360</v>
      </c>
      <c r="AE12">
        <f>(US_ContributionTestResults!AG12-US_ContributionTestResults!AG$2)*-1</f>
        <v>8400</v>
      </c>
      <c r="AF12">
        <f>(US_ContributionTestResults!AH12-US_ContributionTestResults!AH$2)*-1</f>
        <v>8510</v>
      </c>
    </row>
    <row r="13" spans="1:32" x14ac:dyDescent="0.35">
      <c r="A13" t="str">
        <f>US_ContributionTestResults!B13</f>
        <v>DisabledPolicyGroup=Hydrogen Electrolysis</v>
      </c>
      <c r="B13">
        <f>(US_ContributionTestResults!D13-US_ContributionTestResults!D$2)*-1</f>
        <v>0</v>
      </c>
      <c r="C13">
        <f>(US_ContributionTestResults!E13-US_ContributionTestResults!E$2)*-1</f>
        <v>321</v>
      </c>
      <c r="D13">
        <f>(US_ContributionTestResults!F13-US_ContributionTestResults!F$2)*-1</f>
        <v>2524</v>
      </c>
      <c r="E13">
        <f>(US_ContributionTestResults!G13-US_ContributionTestResults!G$2)*-1</f>
        <v>8250</v>
      </c>
      <c r="F13">
        <f>(US_ContributionTestResults!H13-US_ContributionTestResults!H$2)*-1</f>
        <v>17960</v>
      </c>
      <c r="G13">
        <f>(US_ContributionTestResults!I13-US_ContributionTestResults!I$2)*-1</f>
        <v>32550</v>
      </c>
      <c r="H13">
        <f>(US_ContributionTestResults!J13-US_ContributionTestResults!J$2)*-1</f>
        <v>51900</v>
      </c>
      <c r="I13">
        <f>(US_ContributionTestResults!K13-US_ContributionTestResults!K$2)*-1</f>
        <v>73370</v>
      </c>
      <c r="J13">
        <f>(US_ContributionTestResults!L13-US_ContributionTestResults!L$2)*-1</f>
        <v>95650</v>
      </c>
      <c r="K13">
        <f>(US_ContributionTestResults!M13-US_ContributionTestResults!M$2)*-1</f>
        <v>120480</v>
      </c>
      <c r="L13">
        <f>(US_ContributionTestResults!N13-US_ContributionTestResults!N$2)*-1</f>
        <v>130970</v>
      </c>
      <c r="M13">
        <f>(US_ContributionTestResults!O13-US_ContributionTestResults!O$2)*-1</f>
        <v>154210</v>
      </c>
      <c r="N13">
        <f>(US_ContributionTestResults!P13-US_ContributionTestResults!P$2)*-1</f>
        <v>178990</v>
      </c>
      <c r="O13">
        <f>(US_ContributionTestResults!Q13-US_ContributionTestResults!Q$2)*-1</f>
        <v>206810</v>
      </c>
      <c r="P13">
        <f>(US_ContributionTestResults!R13-US_ContributionTestResults!R$2)*-1</f>
        <v>231900</v>
      </c>
      <c r="Q13">
        <f>(US_ContributionTestResults!S13-US_ContributionTestResults!S$2)*-1</f>
        <v>265570</v>
      </c>
      <c r="R13">
        <f>(US_ContributionTestResults!T13-US_ContributionTestResults!T$2)*-1</f>
        <v>298060</v>
      </c>
      <c r="S13">
        <f>(US_ContributionTestResults!U13-US_ContributionTestResults!U$2)*-1</f>
        <v>329280</v>
      </c>
      <c r="T13">
        <f>(US_ContributionTestResults!V13-US_ContributionTestResults!V$2)*-1</f>
        <v>359410</v>
      </c>
      <c r="U13">
        <f>(US_ContributionTestResults!W13-US_ContributionTestResults!W$2)*-1</f>
        <v>383360</v>
      </c>
      <c r="V13">
        <f>(US_ContributionTestResults!X13-US_ContributionTestResults!X$2)*-1</f>
        <v>406170</v>
      </c>
      <c r="W13">
        <f>(US_ContributionTestResults!Y13-US_ContributionTestResults!Y$2)*-1</f>
        <v>428310</v>
      </c>
      <c r="X13">
        <f>(US_ContributionTestResults!Z13-US_ContributionTestResults!Z$2)*-1</f>
        <v>450950</v>
      </c>
      <c r="Y13">
        <f>(US_ContributionTestResults!AA13-US_ContributionTestResults!AA$2)*-1</f>
        <v>473690</v>
      </c>
      <c r="Z13">
        <f>(US_ContributionTestResults!AB13-US_ContributionTestResults!AB$2)*-1</f>
        <v>498150</v>
      </c>
      <c r="AA13">
        <f>(US_ContributionTestResults!AC13-US_ContributionTestResults!AC$2)*-1</f>
        <v>522970</v>
      </c>
      <c r="AB13">
        <f>(US_ContributionTestResults!AD13-US_ContributionTestResults!AD$2)*-1</f>
        <v>558070</v>
      </c>
      <c r="AC13">
        <f>(US_ContributionTestResults!AE13-US_ContributionTestResults!AE$2)*-1</f>
        <v>592820</v>
      </c>
      <c r="AD13">
        <f>(US_ContributionTestResults!AF13-US_ContributionTestResults!AF$2)*-1</f>
        <v>626940</v>
      </c>
      <c r="AE13">
        <f>(US_ContributionTestResults!AG13-US_ContributionTestResults!AG$2)*-1</f>
        <v>659670</v>
      </c>
      <c r="AF13">
        <f>(US_ContributionTestResults!AH13-US_ContributionTestResults!AH$2)*-1</f>
        <v>696710</v>
      </c>
    </row>
    <row r="14" spans="1:32" x14ac:dyDescent="0.35">
      <c r="A14" t="str">
        <f>US_ContributionTestResults!B14</f>
        <v>DisabledPolicyGroup=Forest Management</v>
      </c>
      <c r="B14">
        <f>(US_ContributionTestResults!D14-US_ContributionTestResults!D$2)*-1</f>
        <v>0</v>
      </c>
      <c r="C14">
        <f>(US_ContributionTestResults!E14-US_ContributionTestResults!E$2)*-1</f>
        <v>226</v>
      </c>
      <c r="D14">
        <f>(US_ContributionTestResults!F14-US_ContributionTestResults!F$2)*-1</f>
        <v>522</v>
      </c>
      <c r="E14">
        <f>(US_ContributionTestResults!G14-US_ContributionTestResults!G$2)*-1</f>
        <v>840</v>
      </c>
      <c r="F14">
        <f>(US_ContributionTestResults!H14-US_ContributionTestResults!H$2)*-1</f>
        <v>1150</v>
      </c>
      <c r="G14">
        <f>(US_ContributionTestResults!I14-US_ContributionTestResults!I$2)*-1</f>
        <v>1410</v>
      </c>
      <c r="H14">
        <f>(US_ContributionTestResults!J14-US_ContributionTestResults!J$2)*-1</f>
        <v>1620</v>
      </c>
      <c r="I14">
        <f>(US_ContributionTestResults!K14-US_ContributionTestResults!K$2)*-1</f>
        <v>1800</v>
      </c>
      <c r="J14">
        <f>(US_ContributionTestResults!L14-US_ContributionTestResults!L$2)*-1</f>
        <v>1990</v>
      </c>
      <c r="K14">
        <f>(US_ContributionTestResults!M14-US_ContributionTestResults!M$2)*-1</f>
        <v>2150</v>
      </c>
      <c r="L14">
        <f>(US_ContributionTestResults!N14-US_ContributionTestResults!N$2)*-1</f>
        <v>2330</v>
      </c>
      <c r="M14">
        <f>(US_ContributionTestResults!O14-US_ContributionTestResults!O$2)*-1</f>
        <v>2340</v>
      </c>
      <c r="N14">
        <f>(US_ContributionTestResults!P14-US_ContributionTestResults!P$2)*-1</f>
        <v>2290</v>
      </c>
      <c r="O14">
        <f>(US_ContributionTestResults!Q14-US_ContributionTestResults!Q$2)*-1</f>
        <v>2210</v>
      </c>
      <c r="P14">
        <f>(US_ContributionTestResults!R14-US_ContributionTestResults!R$2)*-1</f>
        <v>2170</v>
      </c>
      <c r="Q14">
        <f>(US_ContributionTestResults!S14-US_ContributionTestResults!S$2)*-1</f>
        <v>2100</v>
      </c>
      <c r="R14">
        <f>(US_ContributionTestResults!T14-US_ContributionTestResults!T$2)*-1</f>
        <v>2040</v>
      </c>
      <c r="S14">
        <f>(US_ContributionTestResults!U14-US_ContributionTestResults!U$2)*-1</f>
        <v>1890</v>
      </c>
      <c r="T14">
        <f>(US_ContributionTestResults!V14-US_ContributionTestResults!V$2)*-1</f>
        <v>1810</v>
      </c>
      <c r="U14">
        <f>(US_ContributionTestResults!W14-US_ContributionTestResults!W$2)*-1</f>
        <v>1730</v>
      </c>
      <c r="V14">
        <f>(US_ContributionTestResults!X14-US_ContributionTestResults!X$2)*-1</f>
        <v>1620</v>
      </c>
      <c r="W14">
        <f>(US_ContributionTestResults!Y14-US_ContributionTestResults!Y$2)*-1</f>
        <v>1620</v>
      </c>
      <c r="X14">
        <f>(US_ContributionTestResults!Z14-US_ContributionTestResults!Z$2)*-1</f>
        <v>1600</v>
      </c>
      <c r="Y14">
        <f>(US_ContributionTestResults!AA14-US_ContributionTestResults!AA$2)*-1</f>
        <v>1580</v>
      </c>
      <c r="Z14">
        <f>(US_ContributionTestResults!AB14-US_ContributionTestResults!AB$2)*-1</f>
        <v>1550</v>
      </c>
      <c r="AA14">
        <f>(US_ContributionTestResults!AC14-US_ContributionTestResults!AC$2)*-1</f>
        <v>1530</v>
      </c>
      <c r="AB14">
        <f>(US_ContributionTestResults!AD14-US_ContributionTestResults!AD$2)*-1</f>
        <v>1480</v>
      </c>
      <c r="AC14">
        <f>(US_ContributionTestResults!AE14-US_ContributionTestResults!AE$2)*-1</f>
        <v>1450</v>
      </c>
      <c r="AD14">
        <f>(US_ContributionTestResults!AF14-US_ContributionTestResults!AF$2)*-1</f>
        <v>1420</v>
      </c>
      <c r="AE14">
        <f>(US_ContributionTestResults!AG14-US_ContributionTestResults!AG$2)*-1</f>
        <v>1380</v>
      </c>
      <c r="AF14">
        <f>(US_ContributionTestResults!AH14-US_ContributionTestResults!AH$2)*-1</f>
        <v>1360</v>
      </c>
    </row>
    <row r="15" spans="1:32" x14ac:dyDescent="0.35">
      <c r="A15" t="str">
        <f>US_ContributionTestResults!B15</f>
        <v>DisabledPolicyGroup=Industrial Fuel Switching</v>
      </c>
      <c r="B15">
        <f>(US_ContributionTestResults!D15-US_ContributionTestResults!D$2)*-1</f>
        <v>0</v>
      </c>
      <c r="C15">
        <f>(US_ContributionTestResults!E15-US_ContributionTestResults!E$2)*-1</f>
        <v>84715</v>
      </c>
      <c r="D15">
        <f>(US_ContributionTestResults!F15-US_ContributionTestResults!F$2)*-1</f>
        <v>213536</v>
      </c>
      <c r="E15">
        <f>(US_ContributionTestResults!G15-US_ContributionTestResults!G$2)*-1</f>
        <v>335419</v>
      </c>
      <c r="F15">
        <f>(US_ContributionTestResults!H15-US_ContributionTestResults!H$2)*-1</f>
        <v>453350</v>
      </c>
      <c r="G15">
        <f>(US_ContributionTestResults!I15-US_ContributionTestResults!I$2)*-1</f>
        <v>581750</v>
      </c>
      <c r="H15">
        <f>(US_ContributionTestResults!J15-US_ContributionTestResults!J$2)*-1</f>
        <v>741280</v>
      </c>
      <c r="I15">
        <f>(US_ContributionTestResults!K15-US_ContributionTestResults!K$2)*-1</f>
        <v>835980</v>
      </c>
      <c r="J15">
        <f>(US_ContributionTestResults!L15-US_ContributionTestResults!L$2)*-1</f>
        <v>903400</v>
      </c>
      <c r="K15">
        <f>(US_ContributionTestResults!M15-US_ContributionTestResults!M$2)*-1</f>
        <v>962300</v>
      </c>
      <c r="L15">
        <f>(US_ContributionTestResults!N15-US_ContributionTestResults!N$2)*-1</f>
        <v>1017980</v>
      </c>
      <c r="M15">
        <f>(US_ContributionTestResults!O15-US_ContributionTestResults!O$2)*-1</f>
        <v>1101180</v>
      </c>
      <c r="N15">
        <f>(US_ContributionTestResults!P15-US_ContributionTestResults!P$2)*-1</f>
        <v>1197130</v>
      </c>
      <c r="O15">
        <f>(US_ContributionTestResults!Q15-US_ContributionTestResults!Q$2)*-1</f>
        <v>1292820</v>
      </c>
      <c r="P15">
        <f>(US_ContributionTestResults!R15-US_ContributionTestResults!R$2)*-1</f>
        <v>1393520</v>
      </c>
      <c r="Q15">
        <f>(US_ContributionTestResults!S15-US_ContributionTestResults!S$2)*-1</f>
        <v>1491160</v>
      </c>
      <c r="R15">
        <f>(US_ContributionTestResults!T15-US_ContributionTestResults!T$2)*-1</f>
        <v>1579680</v>
      </c>
      <c r="S15">
        <f>(US_ContributionTestResults!U15-US_ContributionTestResults!U$2)*-1</f>
        <v>1650080</v>
      </c>
      <c r="T15">
        <f>(US_ContributionTestResults!V15-US_ContributionTestResults!V$2)*-1</f>
        <v>1701950</v>
      </c>
      <c r="U15">
        <f>(US_ContributionTestResults!W15-US_ContributionTestResults!W$2)*-1</f>
        <v>1738590</v>
      </c>
      <c r="V15">
        <f>(US_ContributionTestResults!X15-US_ContributionTestResults!X$2)*-1</f>
        <v>1773870</v>
      </c>
      <c r="W15">
        <f>(US_ContributionTestResults!Y15-US_ContributionTestResults!Y$2)*-1</f>
        <v>1812950</v>
      </c>
      <c r="X15">
        <f>(US_ContributionTestResults!Z15-US_ContributionTestResults!Z$2)*-1</f>
        <v>1857700</v>
      </c>
      <c r="Y15">
        <f>(US_ContributionTestResults!AA15-US_ContributionTestResults!AA$2)*-1</f>
        <v>1907730</v>
      </c>
      <c r="Z15">
        <f>(US_ContributionTestResults!AB15-US_ContributionTestResults!AB$2)*-1</f>
        <v>1956700</v>
      </c>
      <c r="AA15">
        <f>(US_ContributionTestResults!AC15-US_ContributionTestResults!AC$2)*-1</f>
        <v>2005180</v>
      </c>
      <c r="AB15">
        <f>(US_ContributionTestResults!AD15-US_ContributionTestResults!AD$2)*-1</f>
        <v>2048470</v>
      </c>
      <c r="AC15">
        <f>(US_ContributionTestResults!AE15-US_ContributionTestResults!AE$2)*-1</f>
        <v>2088880</v>
      </c>
      <c r="AD15">
        <f>(US_ContributionTestResults!AF15-US_ContributionTestResults!AF$2)*-1</f>
        <v>2128590</v>
      </c>
      <c r="AE15">
        <f>(US_ContributionTestResults!AG15-US_ContributionTestResults!AG$2)*-1</f>
        <v>2176030</v>
      </c>
      <c r="AF15">
        <f>(US_ContributionTestResults!AH15-US_ContributionTestResults!AH$2)*-1</f>
        <v>2234070</v>
      </c>
    </row>
    <row r="16" spans="1:32" x14ac:dyDescent="0.35">
      <c r="A16" t="str">
        <f>US_ContributionTestResults!B16</f>
        <v>DisabledPolicyGroup=Livestock Measures</v>
      </c>
      <c r="B16">
        <f>(US_ContributionTestResults!D16-US_ContributionTestResults!D$2)*-1</f>
        <v>0</v>
      </c>
      <c r="C16">
        <f>(US_ContributionTestResults!E16-US_ContributionTestResults!E$2)*-1</f>
        <v>-8541</v>
      </c>
      <c r="D16">
        <f>(US_ContributionTestResults!F16-US_ContributionTestResults!F$2)*-1</f>
        <v>-6411</v>
      </c>
      <c r="E16">
        <f>(US_ContributionTestResults!G16-US_ContributionTestResults!G$2)*-1</f>
        <v>-1870</v>
      </c>
      <c r="F16">
        <f>(US_ContributionTestResults!H16-US_ContributionTestResults!H$2)*-1</f>
        <v>2660</v>
      </c>
      <c r="G16">
        <f>(US_ContributionTestResults!I16-US_ContributionTestResults!I$2)*-1</f>
        <v>5630</v>
      </c>
      <c r="H16">
        <f>(US_ContributionTestResults!J16-US_ContributionTestResults!J$2)*-1</f>
        <v>7510</v>
      </c>
      <c r="I16">
        <f>(US_ContributionTestResults!K16-US_ContributionTestResults!K$2)*-1</f>
        <v>9610</v>
      </c>
      <c r="J16">
        <f>(US_ContributionTestResults!L16-US_ContributionTestResults!L$2)*-1</f>
        <v>12870</v>
      </c>
      <c r="K16">
        <f>(US_ContributionTestResults!M16-US_ContributionTestResults!M$2)*-1</f>
        <v>17190</v>
      </c>
      <c r="L16">
        <f>(US_ContributionTestResults!N16-US_ContributionTestResults!N$2)*-1</f>
        <v>27700</v>
      </c>
      <c r="M16">
        <f>(US_ContributionTestResults!O16-US_ContributionTestResults!O$2)*-1</f>
        <v>32330</v>
      </c>
      <c r="N16">
        <f>(US_ContributionTestResults!P16-US_ContributionTestResults!P$2)*-1</f>
        <v>32140</v>
      </c>
      <c r="O16">
        <f>(US_ContributionTestResults!Q16-US_ContributionTestResults!Q$2)*-1</f>
        <v>30710</v>
      </c>
      <c r="P16">
        <f>(US_ContributionTestResults!R16-US_ContributionTestResults!R$2)*-1</f>
        <v>29540</v>
      </c>
      <c r="Q16">
        <f>(US_ContributionTestResults!S16-US_ContributionTestResults!S$2)*-1</f>
        <v>29570</v>
      </c>
      <c r="R16">
        <f>(US_ContributionTestResults!T16-US_ContributionTestResults!T$2)*-1</f>
        <v>29200</v>
      </c>
      <c r="S16">
        <f>(US_ContributionTestResults!U16-US_ContributionTestResults!U$2)*-1</f>
        <v>28200</v>
      </c>
      <c r="T16">
        <f>(US_ContributionTestResults!V16-US_ContributionTestResults!V$2)*-1</f>
        <v>27160</v>
      </c>
      <c r="U16">
        <f>(US_ContributionTestResults!W16-US_ContributionTestResults!W$2)*-1</f>
        <v>26440</v>
      </c>
      <c r="V16">
        <f>(US_ContributionTestResults!X16-US_ContributionTestResults!X$2)*-1</f>
        <v>26150</v>
      </c>
      <c r="W16">
        <f>(US_ContributionTestResults!Y16-US_ContributionTestResults!Y$2)*-1</f>
        <v>26410</v>
      </c>
      <c r="X16">
        <f>(US_ContributionTestResults!Z16-US_ContributionTestResults!Z$2)*-1</f>
        <v>27040</v>
      </c>
      <c r="Y16">
        <f>(US_ContributionTestResults!AA16-US_ContributionTestResults!AA$2)*-1</f>
        <v>27840</v>
      </c>
      <c r="Z16">
        <f>(US_ContributionTestResults!AB16-US_ContributionTestResults!AB$2)*-1</f>
        <v>28700</v>
      </c>
      <c r="AA16">
        <f>(US_ContributionTestResults!AC16-US_ContributionTestResults!AC$2)*-1</f>
        <v>29540</v>
      </c>
      <c r="AB16">
        <f>(US_ContributionTestResults!AD16-US_ContributionTestResults!AD$2)*-1</f>
        <v>30180</v>
      </c>
      <c r="AC16">
        <f>(US_ContributionTestResults!AE16-US_ContributionTestResults!AE$2)*-1</f>
        <v>30720</v>
      </c>
      <c r="AD16">
        <f>(US_ContributionTestResults!AF16-US_ContributionTestResults!AF$2)*-1</f>
        <v>31210</v>
      </c>
      <c r="AE16">
        <f>(US_ContributionTestResults!AG16-US_ContributionTestResults!AG$2)*-1</f>
        <v>31630</v>
      </c>
      <c r="AF16">
        <f>(US_ContributionTestResults!AH16-US_ContributionTestResults!AH$2)*-1</f>
        <v>31990</v>
      </c>
    </row>
    <row r="17" spans="1:32" x14ac:dyDescent="0.35">
      <c r="A17" t="str">
        <f>US_ContributionTestResults!B17</f>
        <v>DisabledPolicyGroup=Methane Capture and Destruction</v>
      </c>
      <c r="B17">
        <f>(US_ContributionTestResults!D17-US_ContributionTestResults!D$2)*-1</f>
        <v>0</v>
      </c>
      <c r="C17">
        <f>(US_ContributionTestResults!E17-US_ContributionTestResults!E$2)*-1</f>
        <v>16288</v>
      </c>
      <c r="D17">
        <f>(US_ContributionTestResults!F17-US_ContributionTestResults!F$2)*-1</f>
        <v>20654</v>
      </c>
      <c r="E17">
        <f>(US_ContributionTestResults!G17-US_ContributionTestResults!G$2)*-1</f>
        <v>18650</v>
      </c>
      <c r="F17">
        <f>(US_ContributionTestResults!H17-US_ContributionTestResults!H$2)*-1</f>
        <v>14560</v>
      </c>
      <c r="G17">
        <f>(US_ContributionTestResults!I17-US_ContributionTestResults!I$2)*-1</f>
        <v>13140</v>
      </c>
      <c r="H17">
        <f>(US_ContributionTestResults!J17-US_ContributionTestResults!J$2)*-1</f>
        <v>14510</v>
      </c>
      <c r="I17">
        <f>(US_ContributionTestResults!K17-US_ContributionTestResults!K$2)*-1</f>
        <v>17340</v>
      </c>
      <c r="J17">
        <f>(US_ContributionTestResults!L17-US_ContributionTestResults!L$2)*-1</f>
        <v>20900</v>
      </c>
      <c r="K17">
        <f>(US_ContributionTestResults!M17-US_ContributionTestResults!M$2)*-1</f>
        <v>25730</v>
      </c>
      <c r="L17">
        <f>(US_ContributionTestResults!N17-US_ContributionTestResults!N$2)*-1</f>
        <v>31500</v>
      </c>
      <c r="M17">
        <f>(US_ContributionTestResults!O17-US_ContributionTestResults!O$2)*-1</f>
        <v>33250</v>
      </c>
      <c r="N17">
        <f>(US_ContributionTestResults!P17-US_ContributionTestResults!P$2)*-1</f>
        <v>33070</v>
      </c>
      <c r="O17">
        <f>(US_ContributionTestResults!Q17-US_ContributionTestResults!Q$2)*-1</f>
        <v>31880</v>
      </c>
      <c r="P17">
        <f>(US_ContributionTestResults!R17-US_ContributionTestResults!R$2)*-1</f>
        <v>30290</v>
      </c>
      <c r="Q17">
        <f>(US_ContributionTestResults!S17-US_ContributionTestResults!S$2)*-1</f>
        <v>28750</v>
      </c>
      <c r="R17">
        <f>(US_ContributionTestResults!T17-US_ContributionTestResults!T$2)*-1</f>
        <v>27660</v>
      </c>
      <c r="S17">
        <f>(US_ContributionTestResults!U17-US_ContributionTestResults!U$2)*-1</f>
        <v>26700</v>
      </c>
      <c r="T17">
        <f>(US_ContributionTestResults!V17-US_ContributionTestResults!V$2)*-1</f>
        <v>25810</v>
      </c>
      <c r="U17">
        <f>(US_ContributionTestResults!W17-US_ContributionTestResults!W$2)*-1</f>
        <v>24940</v>
      </c>
      <c r="V17">
        <f>(US_ContributionTestResults!X17-US_ContributionTestResults!X$2)*-1</f>
        <v>24080</v>
      </c>
      <c r="W17">
        <f>(US_ContributionTestResults!Y17-US_ContributionTestResults!Y$2)*-1</f>
        <v>23240</v>
      </c>
      <c r="X17">
        <f>(US_ContributionTestResults!Z17-US_ContributionTestResults!Z$2)*-1</f>
        <v>22360</v>
      </c>
      <c r="Y17">
        <f>(US_ContributionTestResults!AA17-US_ContributionTestResults!AA$2)*-1</f>
        <v>21590</v>
      </c>
      <c r="Z17">
        <f>(US_ContributionTestResults!AB17-US_ContributionTestResults!AB$2)*-1</f>
        <v>20670</v>
      </c>
      <c r="AA17">
        <f>(US_ContributionTestResults!AC17-US_ContributionTestResults!AC$2)*-1</f>
        <v>19900</v>
      </c>
      <c r="AB17">
        <f>(US_ContributionTestResults!AD17-US_ContributionTestResults!AD$2)*-1</f>
        <v>19110</v>
      </c>
      <c r="AC17">
        <f>(US_ContributionTestResults!AE17-US_ContributionTestResults!AE$2)*-1</f>
        <v>18730</v>
      </c>
      <c r="AD17">
        <f>(US_ContributionTestResults!AF17-US_ContributionTestResults!AF$2)*-1</f>
        <v>19010</v>
      </c>
      <c r="AE17">
        <f>(US_ContributionTestResults!AG17-US_ContributionTestResults!AG$2)*-1</f>
        <v>19710</v>
      </c>
      <c r="AF17">
        <f>(US_ContributionTestResults!AH17-US_ContributionTestResults!AH$2)*-1</f>
        <v>20670</v>
      </c>
    </row>
    <row r="18" spans="1:32" x14ac:dyDescent="0.35">
      <c r="A18" t="str">
        <f>US_ContributionTestResults!B18</f>
        <v>DisabledPolicyGroup=Building Electrification</v>
      </c>
      <c r="B18">
        <f>(US_ContributionTestResults!D18-US_ContributionTestResults!D$2)*-1</f>
        <v>0</v>
      </c>
      <c r="C18">
        <f>(US_ContributionTestResults!E18-US_ContributionTestResults!E$2)*-1</f>
        <v>15907</v>
      </c>
      <c r="D18">
        <f>(US_ContributionTestResults!F18-US_ContributionTestResults!F$2)*-1</f>
        <v>42535</v>
      </c>
      <c r="E18">
        <f>(US_ContributionTestResults!G18-US_ContributionTestResults!G$2)*-1</f>
        <v>76490</v>
      </c>
      <c r="F18">
        <f>(US_ContributionTestResults!H18-US_ContributionTestResults!H$2)*-1</f>
        <v>115460</v>
      </c>
      <c r="G18">
        <f>(US_ContributionTestResults!I18-US_ContributionTestResults!I$2)*-1</f>
        <v>157010</v>
      </c>
      <c r="H18">
        <f>(US_ContributionTestResults!J18-US_ContributionTestResults!J$2)*-1</f>
        <v>199320</v>
      </c>
      <c r="I18">
        <f>(US_ContributionTestResults!K18-US_ContributionTestResults!K$2)*-1</f>
        <v>242850</v>
      </c>
      <c r="J18">
        <f>(US_ContributionTestResults!L18-US_ContributionTestResults!L$2)*-1</f>
        <v>310520</v>
      </c>
      <c r="K18">
        <f>(US_ContributionTestResults!M18-US_ContributionTestResults!M$2)*-1</f>
        <v>385060</v>
      </c>
      <c r="L18">
        <f>(US_ContributionTestResults!N18-US_ContributionTestResults!N$2)*-1</f>
        <v>439210</v>
      </c>
      <c r="M18">
        <f>(US_ContributionTestResults!O18-US_ContributionTestResults!O$2)*-1</f>
        <v>483690</v>
      </c>
      <c r="N18">
        <f>(US_ContributionTestResults!P18-US_ContributionTestResults!P$2)*-1</f>
        <v>519100</v>
      </c>
      <c r="O18">
        <f>(US_ContributionTestResults!Q18-US_ContributionTestResults!Q$2)*-1</f>
        <v>550990</v>
      </c>
      <c r="P18">
        <f>(US_ContributionTestResults!R18-US_ContributionTestResults!R$2)*-1</f>
        <v>580050</v>
      </c>
      <c r="Q18">
        <f>(US_ContributionTestResults!S18-US_ContributionTestResults!S$2)*-1</f>
        <v>607880</v>
      </c>
      <c r="R18">
        <f>(US_ContributionTestResults!T18-US_ContributionTestResults!T$2)*-1</f>
        <v>625490</v>
      </c>
      <c r="S18">
        <f>(US_ContributionTestResults!U18-US_ContributionTestResults!U$2)*-1</f>
        <v>636050</v>
      </c>
      <c r="T18">
        <f>(US_ContributionTestResults!V18-US_ContributionTestResults!V$2)*-1</f>
        <v>642180</v>
      </c>
      <c r="U18">
        <f>(US_ContributionTestResults!W18-US_ContributionTestResults!W$2)*-1</f>
        <v>644670</v>
      </c>
      <c r="V18">
        <f>(US_ContributionTestResults!X18-US_ContributionTestResults!X$2)*-1</f>
        <v>641740</v>
      </c>
      <c r="W18">
        <f>(US_ContributionTestResults!Y18-US_ContributionTestResults!Y$2)*-1</f>
        <v>633790</v>
      </c>
      <c r="X18">
        <f>(US_ContributionTestResults!Z18-US_ContributionTestResults!Z$2)*-1</f>
        <v>620320</v>
      </c>
      <c r="Y18">
        <f>(US_ContributionTestResults!AA18-US_ContributionTestResults!AA$2)*-1</f>
        <v>601010</v>
      </c>
      <c r="Z18">
        <f>(US_ContributionTestResults!AB18-US_ContributionTestResults!AB$2)*-1</f>
        <v>572570</v>
      </c>
      <c r="AA18">
        <f>(US_ContributionTestResults!AC18-US_ContributionTestResults!AC$2)*-1</f>
        <v>540510</v>
      </c>
      <c r="AB18">
        <f>(US_ContributionTestResults!AD18-US_ContributionTestResults!AD$2)*-1</f>
        <v>508260</v>
      </c>
      <c r="AC18">
        <f>(US_ContributionTestResults!AE18-US_ContributionTestResults!AE$2)*-1</f>
        <v>477520</v>
      </c>
      <c r="AD18">
        <f>(US_ContributionTestResults!AF18-US_ContributionTestResults!AF$2)*-1</f>
        <v>450840</v>
      </c>
      <c r="AE18">
        <f>(US_ContributionTestResults!AG18-US_ContributionTestResults!AG$2)*-1</f>
        <v>428270</v>
      </c>
      <c r="AF18">
        <f>(US_ContributionTestResults!AH18-US_ContributionTestResults!AH$2)*-1</f>
        <v>408580</v>
      </c>
    </row>
    <row r="19" spans="1:32" x14ac:dyDescent="0.35">
      <c r="A19" t="str">
        <f>US_ContributionTestResults!B19</f>
        <v>DisabledPolicyGroup=Industrial CCS</v>
      </c>
      <c r="B19">
        <f>(US_ContributionTestResults!D19-US_ContributionTestResults!D$2)*-1</f>
        <v>0</v>
      </c>
      <c r="C19">
        <f>(US_ContributionTestResults!E19-US_ContributionTestResults!E$2)*-1</f>
        <v>14872</v>
      </c>
      <c r="D19">
        <f>(US_ContributionTestResults!F19-US_ContributionTestResults!F$2)*-1</f>
        <v>21953</v>
      </c>
      <c r="E19">
        <f>(US_ContributionTestResults!G19-US_ContributionTestResults!G$2)*-1</f>
        <v>24070</v>
      </c>
      <c r="F19">
        <f>(US_ContributionTestResults!H19-US_ContributionTestResults!H$2)*-1</f>
        <v>24240</v>
      </c>
      <c r="G19">
        <f>(US_ContributionTestResults!I19-US_ContributionTestResults!I$2)*-1</f>
        <v>24610</v>
      </c>
      <c r="H19">
        <f>(US_ContributionTestResults!J19-US_ContributionTestResults!J$2)*-1</f>
        <v>25140</v>
      </c>
      <c r="I19">
        <f>(US_ContributionTestResults!K19-US_ContributionTestResults!K$2)*-1</f>
        <v>25910</v>
      </c>
      <c r="J19">
        <f>(US_ContributionTestResults!L19-US_ContributionTestResults!L$2)*-1</f>
        <v>27090</v>
      </c>
      <c r="K19">
        <f>(US_ContributionTestResults!M19-US_ContributionTestResults!M$2)*-1</f>
        <v>27970</v>
      </c>
      <c r="L19">
        <f>(US_ContributionTestResults!N19-US_ContributionTestResults!N$2)*-1</f>
        <v>28740</v>
      </c>
      <c r="M19">
        <f>(US_ContributionTestResults!O19-US_ContributionTestResults!O$2)*-1</f>
        <v>31590</v>
      </c>
      <c r="N19">
        <f>(US_ContributionTestResults!P19-US_ContributionTestResults!P$2)*-1</f>
        <v>34290</v>
      </c>
      <c r="O19">
        <f>(US_ContributionTestResults!Q19-US_ContributionTestResults!Q$2)*-1</f>
        <v>36850</v>
      </c>
      <c r="P19">
        <f>(US_ContributionTestResults!R19-US_ContributionTestResults!R$2)*-1</f>
        <v>39670</v>
      </c>
      <c r="Q19">
        <f>(US_ContributionTestResults!S19-US_ContributionTestResults!S$2)*-1</f>
        <v>42380</v>
      </c>
      <c r="R19">
        <f>(US_ContributionTestResults!T19-US_ContributionTestResults!T$2)*-1</f>
        <v>45010</v>
      </c>
      <c r="S19">
        <f>(US_ContributionTestResults!U19-US_ContributionTestResults!U$2)*-1</f>
        <v>47760</v>
      </c>
      <c r="T19">
        <f>(US_ContributionTestResults!V19-US_ContributionTestResults!V$2)*-1</f>
        <v>50610</v>
      </c>
      <c r="U19">
        <f>(US_ContributionTestResults!W19-US_ContributionTestResults!W$2)*-1</f>
        <v>53440</v>
      </c>
      <c r="V19">
        <f>(US_ContributionTestResults!X19-US_ContributionTestResults!X$2)*-1</f>
        <v>56440</v>
      </c>
      <c r="W19">
        <f>(US_ContributionTestResults!Y19-US_ContributionTestResults!Y$2)*-1</f>
        <v>59800</v>
      </c>
      <c r="X19">
        <f>(US_ContributionTestResults!Z19-US_ContributionTestResults!Z$2)*-1</f>
        <v>63460</v>
      </c>
      <c r="Y19">
        <f>(US_ContributionTestResults!AA19-US_ContributionTestResults!AA$2)*-1</f>
        <v>67210</v>
      </c>
      <c r="Z19">
        <f>(US_ContributionTestResults!AB19-US_ContributionTestResults!AB$2)*-1</f>
        <v>70910</v>
      </c>
      <c r="AA19">
        <f>(US_ContributionTestResults!AC19-US_ContributionTestResults!AC$2)*-1</f>
        <v>74680</v>
      </c>
      <c r="AB19">
        <f>(US_ContributionTestResults!AD19-US_ContributionTestResults!AD$2)*-1</f>
        <v>77980</v>
      </c>
      <c r="AC19">
        <f>(US_ContributionTestResults!AE19-US_ContributionTestResults!AE$2)*-1</f>
        <v>81200</v>
      </c>
      <c r="AD19">
        <f>(US_ContributionTestResults!AF19-US_ContributionTestResults!AF$2)*-1</f>
        <v>84410</v>
      </c>
      <c r="AE19">
        <f>(US_ContributionTestResults!AG19-US_ContributionTestResults!AG$2)*-1</f>
        <v>87800</v>
      </c>
      <c r="AF19">
        <f>(US_ContributionTestResults!AH19-US_ContributionTestResults!AH$2)*-1</f>
        <v>91360</v>
      </c>
    </row>
    <row r="20" spans="1:32" x14ac:dyDescent="0.35">
      <c r="A20" t="str">
        <f>US_ContributionTestResults!B20</f>
        <v>DisabledPolicyGroup=Electricity PTC/ITC</v>
      </c>
      <c r="B20">
        <f>(US_ContributionTestResults!D20-US_ContributionTestResults!D$2)*-1</f>
        <v>0</v>
      </c>
      <c r="C20">
        <f>(US_ContributionTestResults!E20-US_ContributionTestResults!E$2)*-1</f>
        <v>16778</v>
      </c>
      <c r="D20">
        <f>(US_ContributionTestResults!F20-US_ContributionTestResults!F$2)*-1</f>
        <v>18644</v>
      </c>
      <c r="E20">
        <f>(US_ContributionTestResults!G20-US_ContributionTestResults!G$2)*-1</f>
        <v>22160</v>
      </c>
      <c r="F20">
        <f>(US_ContributionTestResults!H20-US_ContributionTestResults!H$2)*-1</f>
        <v>22010</v>
      </c>
      <c r="G20">
        <f>(US_ContributionTestResults!I20-US_ContributionTestResults!I$2)*-1</f>
        <v>41450</v>
      </c>
      <c r="H20">
        <f>(US_ContributionTestResults!J20-US_ContributionTestResults!J$2)*-1</f>
        <v>74160</v>
      </c>
      <c r="I20">
        <f>(US_ContributionTestResults!K20-US_ContributionTestResults!K$2)*-1</f>
        <v>94730</v>
      </c>
      <c r="J20">
        <f>(US_ContributionTestResults!L20-US_ContributionTestResults!L$2)*-1</f>
        <v>113240</v>
      </c>
      <c r="K20">
        <f>(US_ContributionTestResults!M20-US_ContributionTestResults!M$2)*-1</f>
        <v>129960</v>
      </c>
      <c r="L20">
        <f>(US_ContributionTestResults!N20-US_ContributionTestResults!N$2)*-1</f>
        <v>116780</v>
      </c>
      <c r="M20">
        <f>(US_ContributionTestResults!O20-US_ContributionTestResults!O$2)*-1</f>
        <v>110460</v>
      </c>
      <c r="N20">
        <f>(US_ContributionTestResults!P20-US_ContributionTestResults!P$2)*-1</f>
        <v>110950</v>
      </c>
      <c r="O20">
        <f>(US_ContributionTestResults!Q20-US_ContributionTestResults!Q$2)*-1</f>
        <v>117900</v>
      </c>
      <c r="P20">
        <f>(US_ContributionTestResults!R20-US_ContributionTestResults!R$2)*-1</f>
        <v>189300</v>
      </c>
      <c r="Q20">
        <f>(US_ContributionTestResults!S20-US_ContributionTestResults!S$2)*-1</f>
        <v>127690</v>
      </c>
      <c r="R20">
        <f>(US_ContributionTestResults!T20-US_ContributionTestResults!T$2)*-1</f>
        <v>64860</v>
      </c>
      <c r="S20">
        <f>(US_ContributionTestResults!U20-US_ContributionTestResults!U$2)*-1</f>
        <v>21380</v>
      </c>
      <c r="T20">
        <f>(US_ContributionTestResults!V20-US_ContributionTestResults!V$2)*-1</f>
        <v>-4010</v>
      </c>
      <c r="U20">
        <f>(US_ContributionTestResults!W20-US_ContributionTestResults!W$2)*-1</f>
        <v>-31670</v>
      </c>
      <c r="V20">
        <f>(US_ContributionTestResults!X20-US_ContributionTestResults!X$2)*-1</f>
        <v>-50780</v>
      </c>
      <c r="W20">
        <f>(US_ContributionTestResults!Y20-US_ContributionTestResults!Y$2)*-1</f>
        <v>-60740</v>
      </c>
      <c r="X20">
        <f>(US_ContributionTestResults!Z20-US_ContributionTestResults!Z$2)*-1</f>
        <v>-65230</v>
      </c>
      <c r="Y20">
        <f>(US_ContributionTestResults!AA20-US_ContributionTestResults!AA$2)*-1</f>
        <v>-66340</v>
      </c>
      <c r="Z20">
        <f>(US_ContributionTestResults!AB20-US_ContributionTestResults!AB$2)*-1</f>
        <v>-66330</v>
      </c>
      <c r="AA20">
        <f>(US_ContributionTestResults!AC20-US_ContributionTestResults!AC$2)*-1</f>
        <v>-66540</v>
      </c>
      <c r="AB20">
        <f>(US_ContributionTestResults!AD20-US_ContributionTestResults!AD$2)*-1</f>
        <v>-67670</v>
      </c>
      <c r="AC20">
        <f>(US_ContributionTestResults!AE20-US_ContributionTestResults!AE$2)*-1</f>
        <v>-68830</v>
      </c>
      <c r="AD20">
        <f>(US_ContributionTestResults!AF20-US_ContributionTestResults!AF$2)*-1</f>
        <v>-70140</v>
      </c>
      <c r="AE20">
        <f>(US_ContributionTestResults!AG20-US_ContributionTestResults!AG$2)*-1</f>
        <v>-71100</v>
      </c>
      <c r="AF20">
        <f>(US_ContributionTestResults!AH20-US_ContributionTestResults!AH$2)*-1</f>
        <v>-71900</v>
      </c>
    </row>
    <row r="21" spans="1:32" x14ac:dyDescent="0.35">
      <c r="A21" t="str">
        <f>US_ContributionTestResults!B21</f>
        <v>DisabledPolicyGroup=Passenger Mode Shifting</v>
      </c>
      <c r="B21">
        <f>(US_ContributionTestResults!D21-US_ContributionTestResults!D$2)*-1</f>
        <v>0</v>
      </c>
      <c r="C21">
        <f>(US_ContributionTestResults!E21-US_ContributionTestResults!E$2)*-1</f>
        <v>27730</v>
      </c>
      <c r="D21">
        <f>(US_ContributionTestResults!F21-US_ContributionTestResults!F$2)*-1</f>
        <v>65444</v>
      </c>
      <c r="E21">
        <f>(US_ContributionTestResults!G21-US_ContributionTestResults!G$2)*-1</f>
        <v>107380</v>
      </c>
      <c r="F21">
        <f>(US_ContributionTestResults!H21-US_ContributionTestResults!H$2)*-1</f>
        <v>150900</v>
      </c>
      <c r="G21">
        <f>(US_ContributionTestResults!I21-US_ContributionTestResults!I$2)*-1</f>
        <v>193990</v>
      </c>
      <c r="H21">
        <f>(US_ContributionTestResults!J21-US_ContributionTestResults!J$2)*-1</f>
        <v>236280</v>
      </c>
      <c r="I21">
        <f>(US_ContributionTestResults!K21-US_ContributionTestResults!K$2)*-1</f>
        <v>278420</v>
      </c>
      <c r="J21">
        <f>(US_ContributionTestResults!L21-US_ContributionTestResults!L$2)*-1</f>
        <v>317170</v>
      </c>
      <c r="K21">
        <f>(US_ContributionTestResults!M21-US_ContributionTestResults!M$2)*-1</f>
        <v>354580</v>
      </c>
      <c r="L21">
        <f>(US_ContributionTestResults!N21-US_ContributionTestResults!N$2)*-1</f>
        <v>394030</v>
      </c>
      <c r="M21">
        <f>(US_ContributionTestResults!O21-US_ContributionTestResults!O$2)*-1</f>
        <v>429650</v>
      </c>
      <c r="N21">
        <f>(US_ContributionTestResults!P21-US_ContributionTestResults!P$2)*-1</f>
        <v>460160</v>
      </c>
      <c r="O21">
        <f>(US_ContributionTestResults!Q21-US_ContributionTestResults!Q$2)*-1</f>
        <v>488060</v>
      </c>
      <c r="P21">
        <f>(US_ContributionTestResults!R21-US_ContributionTestResults!R$2)*-1</f>
        <v>510590</v>
      </c>
      <c r="Q21">
        <f>(US_ContributionTestResults!S21-US_ContributionTestResults!S$2)*-1</f>
        <v>540420</v>
      </c>
      <c r="R21">
        <f>(US_ContributionTestResults!T21-US_ContributionTestResults!T$2)*-1</f>
        <v>568010</v>
      </c>
      <c r="S21">
        <f>(US_ContributionTestResults!U21-US_ContributionTestResults!U$2)*-1</f>
        <v>596020</v>
      </c>
      <c r="T21">
        <f>(US_ContributionTestResults!V21-US_ContributionTestResults!V$2)*-1</f>
        <v>623060</v>
      </c>
      <c r="U21">
        <f>(US_ContributionTestResults!W21-US_ContributionTestResults!W$2)*-1</f>
        <v>650670</v>
      </c>
      <c r="V21">
        <f>(US_ContributionTestResults!X21-US_ContributionTestResults!X$2)*-1</f>
        <v>678770</v>
      </c>
      <c r="W21">
        <f>(US_ContributionTestResults!Y21-US_ContributionTestResults!Y$2)*-1</f>
        <v>707410</v>
      </c>
      <c r="X21">
        <f>(US_ContributionTestResults!Z21-US_ContributionTestResults!Z$2)*-1</f>
        <v>736780</v>
      </c>
      <c r="Y21">
        <f>(US_ContributionTestResults!AA21-US_ContributionTestResults!AA$2)*-1</f>
        <v>767190</v>
      </c>
      <c r="Z21">
        <f>(US_ContributionTestResults!AB21-US_ContributionTestResults!AB$2)*-1</f>
        <v>797860</v>
      </c>
      <c r="AA21">
        <f>(US_ContributionTestResults!AC21-US_ContributionTestResults!AC$2)*-1</f>
        <v>829710</v>
      </c>
      <c r="AB21">
        <f>(US_ContributionTestResults!AD21-US_ContributionTestResults!AD$2)*-1</f>
        <v>863730</v>
      </c>
      <c r="AC21">
        <f>(US_ContributionTestResults!AE21-US_ContributionTestResults!AE$2)*-1</f>
        <v>898840</v>
      </c>
      <c r="AD21">
        <f>(US_ContributionTestResults!AF21-US_ContributionTestResults!AF$2)*-1</f>
        <v>934980</v>
      </c>
      <c r="AE21">
        <f>(US_ContributionTestResults!AG21-US_ContributionTestResults!AG$2)*-1</f>
        <v>971790</v>
      </c>
      <c r="AF21">
        <f>(US_ContributionTestResults!AH21-US_ContributionTestResults!AH$2)*-1</f>
        <v>1008280</v>
      </c>
    </row>
    <row r="22" spans="1:32" x14ac:dyDescent="0.35">
      <c r="A22" t="str">
        <f>US_ContributionTestResults!B22</f>
        <v>DisabledPolicyGroup=Freight Logistics</v>
      </c>
      <c r="B22">
        <f>(US_ContributionTestResults!D22-US_ContributionTestResults!D$2)*-1</f>
        <v>0</v>
      </c>
      <c r="C22">
        <f>(US_ContributionTestResults!E22-US_ContributionTestResults!E$2)*-1</f>
        <v>-415</v>
      </c>
      <c r="D22">
        <f>(US_ContributionTestResults!F22-US_ContributionTestResults!F$2)*-1</f>
        <v>-1068</v>
      </c>
      <c r="E22">
        <f>(US_ContributionTestResults!G22-US_ContributionTestResults!G$2)*-1</f>
        <v>-1900</v>
      </c>
      <c r="F22">
        <f>(US_ContributionTestResults!H22-US_ContributionTestResults!H$2)*-1</f>
        <v>-2920</v>
      </c>
      <c r="G22">
        <f>(US_ContributionTestResults!I22-US_ContributionTestResults!I$2)*-1</f>
        <v>-4060</v>
      </c>
      <c r="H22">
        <f>(US_ContributionTestResults!J22-US_ContributionTestResults!J$2)*-1</f>
        <v>-5320</v>
      </c>
      <c r="I22">
        <f>(US_ContributionTestResults!K22-US_ContributionTestResults!K$2)*-1</f>
        <v>-6740</v>
      </c>
      <c r="J22">
        <f>(US_ContributionTestResults!L22-US_ContributionTestResults!L$2)*-1</f>
        <v>-8270</v>
      </c>
      <c r="K22">
        <f>(US_ContributionTestResults!M22-US_ContributionTestResults!M$2)*-1</f>
        <v>-9890</v>
      </c>
      <c r="L22">
        <f>(US_ContributionTestResults!N22-US_ContributionTestResults!N$2)*-1</f>
        <v>-11670</v>
      </c>
      <c r="M22">
        <f>(US_ContributionTestResults!O22-US_ContributionTestResults!O$2)*-1</f>
        <v>-13630</v>
      </c>
      <c r="N22">
        <f>(US_ContributionTestResults!P22-US_ContributionTestResults!P$2)*-1</f>
        <v>-15660</v>
      </c>
      <c r="O22">
        <f>(US_ContributionTestResults!Q22-US_ContributionTestResults!Q$2)*-1</f>
        <v>-17860</v>
      </c>
      <c r="P22">
        <f>(US_ContributionTestResults!R22-US_ContributionTestResults!R$2)*-1</f>
        <v>-20100</v>
      </c>
      <c r="Q22">
        <f>(US_ContributionTestResults!S22-US_ContributionTestResults!S$2)*-1</f>
        <v>-22460</v>
      </c>
      <c r="R22">
        <f>(US_ContributionTestResults!T22-US_ContributionTestResults!T$2)*-1</f>
        <v>-24930</v>
      </c>
      <c r="S22">
        <f>(US_ContributionTestResults!U22-US_ContributionTestResults!U$2)*-1</f>
        <v>-27560</v>
      </c>
      <c r="T22">
        <f>(US_ContributionTestResults!V22-US_ContributionTestResults!V$2)*-1</f>
        <v>-30190</v>
      </c>
      <c r="U22">
        <f>(US_ContributionTestResults!W22-US_ContributionTestResults!W$2)*-1</f>
        <v>-32850</v>
      </c>
      <c r="V22">
        <f>(US_ContributionTestResults!X22-US_ContributionTestResults!X$2)*-1</f>
        <v>-35640</v>
      </c>
      <c r="W22">
        <f>(US_ContributionTestResults!Y22-US_ContributionTestResults!Y$2)*-1</f>
        <v>-38540</v>
      </c>
      <c r="X22">
        <f>(US_ContributionTestResults!Z22-US_ContributionTestResults!Z$2)*-1</f>
        <v>-41550</v>
      </c>
      <c r="Y22">
        <f>(US_ContributionTestResults!AA22-US_ContributionTestResults!AA$2)*-1</f>
        <v>-44700</v>
      </c>
      <c r="Z22">
        <f>(US_ContributionTestResults!AB22-US_ContributionTestResults!AB$2)*-1</f>
        <v>-47950</v>
      </c>
      <c r="AA22">
        <f>(US_ContributionTestResults!AC22-US_ContributionTestResults!AC$2)*-1</f>
        <v>-51290</v>
      </c>
      <c r="AB22">
        <f>(US_ContributionTestResults!AD22-US_ContributionTestResults!AD$2)*-1</f>
        <v>-54470</v>
      </c>
      <c r="AC22">
        <f>(US_ContributionTestResults!AE22-US_ContributionTestResults!AE$2)*-1</f>
        <v>-57550</v>
      </c>
      <c r="AD22">
        <f>(US_ContributionTestResults!AF22-US_ContributionTestResults!AF$2)*-1</f>
        <v>-60540</v>
      </c>
      <c r="AE22">
        <f>(US_ContributionTestResults!AG22-US_ContributionTestResults!AG$2)*-1</f>
        <v>-63480</v>
      </c>
      <c r="AF22">
        <f>(US_ContributionTestResults!AH22-US_ContributionTestResults!AH$2)*-1</f>
        <v>-66400</v>
      </c>
    </row>
    <row r="23" spans="1:32" x14ac:dyDescent="0.35">
      <c r="A23" t="str">
        <f>US_ContributionTestResults!B23</f>
        <v>DisabledPolicyGroup=Reduction in Industry Product Demand</v>
      </c>
      <c r="B23">
        <f>(US_ContributionTestResults!D23-US_ContributionTestResults!D$2)*-1</f>
        <v>0</v>
      </c>
      <c r="C23">
        <f>(US_ContributionTestResults!E23-US_ContributionTestResults!E$2)*-1</f>
        <v>-2340</v>
      </c>
      <c r="D23">
        <f>(US_ContributionTestResults!F23-US_ContributionTestResults!F$2)*-1</f>
        <v>-6058</v>
      </c>
      <c r="E23">
        <f>(US_ContributionTestResults!G23-US_ContributionTestResults!G$2)*-1</f>
        <v>-10210</v>
      </c>
      <c r="F23">
        <f>(US_ContributionTestResults!H23-US_ContributionTestResults!H$2)*-1</f>
        <v>-14430</v>
      </c>
      <c r="G23">
        <f>(US_ContributionTestResults!I23-US_ContributionTestResults!I$2)*-1</f>
        <v>-19090</v>
      </c>
      <c r="H23">
        <f>(US_ContributionTestResults!J23-US_ContributionTestResults!J$2)*-1</f>
        <v>-23850</v>
      </c>
      <c r="I23">
        <f>(US_ContributionTestResults!K23-US_ContributionTestResults!K$2)*-1</f>
        <v>-28610</v>
      </c>
      <c r="J23">
        <f>(US_ContributionTestResults!L23-US_ContributionTestResults!L$2)*-1</f>
        <v>-33530</v>
      </c>
      <c r="K23">
        <f>(US_ContributionTestResults!M23-US_ContributionTestResults!M$2)*-1</f>
        <v>-38160</v>
      </c>
      <c r="L23">
        <f>(US_ContributionTestResults!N23-US_ContributionTestResults!N$2)*-1</f>
        <v>-42640</v>
      </c>
      <c r="M23">
        <f>(US_ContributionTestResults!O23-US_ContributionTestResults!O$2)*-1</f>
        <v>-47350</v>
      </c>
      <c r="N23">
        <f>(US_ContributionTestResults!P23-US_ContributionTestResults!P$2)*-1</f>
        <v>-51990</v>
      </c>
      <c r="O23">
        <f>(US_ContributionTestResults!Q23-US_ContributionTestResults!Q$2)*-1</f>
        <v>-56580</v>
      </c>
      <c r="P23">
        <f>(US_ContributionTestResults!R23-US_ContributionTestResults!R$2)*-1</f>
        <v>-61060</v>
      </c>
      <c r="Q23">
        <f>(US_ContributionTestResults!S23-US_ContributionTestResults!S$2)*-1</f>
        <v>-65250</v>
      </c>
      <c r="R23">
        <f>(US_ContributionTestResults!T23-US_ContributionTestResults!T$2)*-1</f>
        <v>-69370</v>
      </c>
      <c r="S23">
        <f>(US_ContributionTestResults!U23-US_ContributionTestResults!U$2)*-1</f>
        <v>-73200</v>
      </c>
      <c r="T23">
        <f>(US_ContributionTestResults!V23-US_ContributionTestResults!V$2)*-1</f>
        <v>-76770</v>
      </c>
      <c r="U23">
        <f>(US_ContributionTestResults!W23-US_ContributionTestResults!W$2)*-1</f>
        <v>-80250</v>
      </c>
      <c r="V23">
        <f>(US_ContributionTestResults!X23-US_ContributionTestResults!X$2)*-1</f>
        <v>-83560</v>
      </c>
      <c r="W23">
        <f>(US_ContributionTestResults!Y23-US_ContributionTestResults!Y$2)*-1</f>
        <v>-87100</v>
      </c>
      <c r="X23">
        <f>(US_ContributionTestResults!Z23-US_ContributionTestResults!Z$2)*-1</f>
        <v>-90490</v>
      </c>
      <c r="Y23">
        <f>(US_ContributionTestResults!AA23-US_ContributionTestResults!AA$2)*-1</f>
        <v>-93990</v>
      </c>
      <c r="Z23">
        <f>(US_ContributionTestResults!AB23-US_ContributionTestResults!AB$2)*-1</f>
        <v>-97600</v>
      </c>
      <c r="AA23">
        <f>(US_ContributionTestResults!AC23-US_ContributionTestResults!AC$2)*-1</f>
        <v>-101060</v>
      </c>
      <c r="AB23">
        <f>(US_ContributionTestResults!AD23-US_ContributionTestResults!AD$2)*-1</f>
        <v>-104320</v>
      </c>
      <c r="AC23">
        <f>(US_ContributionTestResults!AE23-US_ContributionTestResults!AE$2)*-1</f>
        <v>-107400</v>
      </c>
      <c r="AD23">
        <f>(US_ContributionTestResults!AF23-US_ContributionTestResults!AF$2)*-1</f>
        <v>-110660</v>
      </c>
      <c r="AE23">
        <f>(US_ContributionTestResults!AG23-US_ContributionTestResults!AG$2)*-1</f>
        <v>-113840</v>
      </c>
      <c r="AF23">
        <f>(US_ContributionTestResults!AH23-US_ContributionTestResults!AH$2)*-1</f>
        <v>-117230</v>
      </c>
    </row>
    <row r="24" spans="1:32" x14ac:dyDescent="0.35">
      <c r="A24" t="str">
        <f>US_ContributionTestResults!B24</f>
        <v>DisabledPolicyGroup=Fuel Economy Standards</v>
      </c>
      <c r="B24">
        <f>(US_ContributionTestResults!D24-US_ContributionTestResults!D$2)*-1</f>
        <v>0</v>
      </c>
      <c r="C24">
        <f>(US_ContributionTestResults!E24-US_ContributionTestResults!E$2)*-1</f>
        <v>533</v>
      </c>
      <c r="D24">
        <f>(US_ContributionTestResults!F24-US_ContributionTestResults!F$2)*-1</f>
        <v>1483</v>
      </c>
      <c r="E24">
        <f>(US_ContributionTestResults!G24-US_ContributionTestResults!G$2)*-1</f>
        <v>2570</v>
      </c>
      <c r="F24">
        <f>(US_ContributionTestResults!H24-US_ContributionTestResults!H$2)*-1</f>
        <v>3580</v>
      </c>
      <c r="G24">
        <f>(US_ContributionTestResults!I24-US_ContributionTestResults!I$2)*-1</f>
        <v>4640</v>
      </c>
      <c r="H24">
        <f>(US_ContributionTestResults!J24-US_ContributionTestResults!J$2)*-1</f>
        <v>210</v>
      </c>
      <c r="I24">
        <f>(US_ContributionTestResults!K24-US_ContributionTestResults!K$2)*-1</f>
        <v>10</v>
      </c>
      <c r="J24">
        <f>(US_ContributionTestResults!L24-US_ContributionTestResults!L$2)*-1</f>
        <v>5610</v>
      </c>
      <c r="K24">
        <f>(US_ContributionTestResults!M24-US_ContributionTestResults!M$2)*-1</f>
        <v>15620</v>
      </c>
      <c r="L24">
        <f>(US_ContributionTestResults!N24-US_ContributionTestResults!N$2)*-1</f>
        <v>29490</v>
      </c>
      <c r="M24">
        <f>(US_ContributionTestResults!O24-US_ContributionTestResults!O$2)*-1</f>
        <v>43040</v>
      </c>
      <c r="N24">
        <f>(US_ContributionTestResults!P24-US_ContributionTestResults!P$2)*-1</f>
        <v>56260</v>
      </c>
      <c r="O24">
        <f>(US_ContributionTestResults!Q24-US_ContributionTestResults!Q$2)*-1</f>
        <v>67990</v>
      </c>
      <c r="P24">
        <f>(US_ContributionTestResults!R24-US_ContributionTestResults!R$2)*-1</f>
        <v>77590</v>
      </c>
      <c r="Q24">
        <f>(US_ContributionTestResults!S24-US_ContributionTestResults!S$2)*-1</f>
        <v>83020</v>
      </c>
      <c r="R24">
        <f>(US_ContributionTestResults!T24-US_ContributionTestResults!T$2)*-1</f>
        <v>76650</v>
      </c>
      <c r="S24">
        <f>(US_ContributionTestResults!U24-US_ContributionTestResults!U$2)*-1</f>
        <v>66640</v>
      </c>
      <c r="T24">
        <f>(US_ContributionTestResults!V24-US_ContributionTestResults!V$2)*-1</f>
        <v>55900</v>
      </c>
      <c r="U24">
        <f>(US_ContributionTestResults!W24-US_ContributionTestResults!W$2)*-1</f>
        <v>44820</v>
      </c>
      <c r="V24">
        <f>(US_ContributionTestResults!X24-US_ContributionTestResults!X$2)*-1</f>
        <v>34000</v>
      </c>
      <c r="W24">
        <f>(US_ContributionTestResults!Y24-US_ContributionTestResults!Y$2)*-1</f>
        <v>24060</v>
      </c>
      <c r="X24">
        <f>(US_ContributionTestResults!Z24-US_ContributionTestResults!Z$2)*-1</f>
        <v>14850</v>
      </c>
      <c r="Y24">
        <f>(US_ContributionTestResults!AA24-US_ContributionTestResults!AA$2)*-1</f>
        <v>6960</v>
      </c>
      <c r="Z24">
        <f>(US_ContributionTestResults!AB24-US_ContributionTestResults!AB$2)*-1</f>
        <v>-250</v>
      </c>
      <c r="AA24">
        <f>(US_ContributionTestResults!AC24-US_ContributionTestResults!AC$2)*-1</f>
        <v>-6580</v>
      </c>
      <c r="AB24">
        <f>(US_ContributionTestResults!AD24-US_ContributionTestResults!AD$2)*-1</f>
        <v>-10950</v>
      </c>
      <c r="AC24">
        <f>(US_ContributionTestResults!AE24-US_ContributionTestResults!AE$2)*-1</f>
        <v>-13640</v>
      </c>
      <c r="AD24">
        <f>(US_ContributionTestResults!AF24-US_ContributionTestResults!AF$2)*-1</f>
        <v>-14970</v>
      </c>
      <c r="AE24">
        <f>(US_ContributionTestResults!AG24-US_ContributionTestResults!AG$2)*-1</f>
        <v>-15760</v>
      </c>
      <c r="AF24">
        <f>(US_ContributionTestResults!AH24-US_ContributionTestResults!AH$2)*-1</f>
        <v>-16160</v>
      </c>
    </row>
    <row r="25" spans="1:32" x14ac:dyDescent="0.35">
      <c r="A25" t="str">
        <f>US_ContributionTestResults!B25</f>
        <v>DisabledPolicyGroup=Industrial Energy Efficiency Standards</v>
      </c>
      <c r="B25">
        <f>(US_ContributionTestResults!D25-US_ContributionTestResults!D$2)*-1</f>
        <v>0</v>
      </c>
      <c r="C25">
        <f>(US_ContributionTestResults!E25-US_ContributionTestResults!E$2)*-1</f>
        <v>531</v>
      </c>
      <c r="D25">
        <f>(US_ContributionTestResults!F25-US_ContributionTestResults!F$2)*-1</f>
        <v>-7878</v>
      </c>
      <c r="E25">
        <f>(US_ContributionTestResults!G25-US_ContributionTestResults!G$2)*-1</f>
        <v>-14510</v>
      </c>
      <c r="F25">
        <f>(US_ContributionTestResults!H25-US_ContributionTestResults!H$2)*-1</f>
        <v>-21750</v>
      </c>
      <c r="G25">
        <f>(US_ContributionTestResults!I25-US_ContributionTestResults!I$2)*-1</f>
        <v>-30860</v>
      </c>
      <c r="H25">
        <f>(US_ContributionTestResults!J25-US_ContributionTestResults!J$2)*-1</f>
        <v>-40200</v>
      </c>
      <c r="I25">
        <f>(US_ContributionTestResults!K25-US_ContributionTestResults!K$2)*-1</f>
        <v>-50050</v>
      </c>
      <c r="J25">
        <f>(US_ContributionTestResults!L25-US_ContributionTestResults!L$2)*-1</f>
        <v>-64280</v>
      </c>
      <c r="K25">
        <f>(US_ContributionTestResults!M25-US_ContributionTestResults!M$2)*-1</f>
        <v>-72650</v>
      </c>
      <c r="L25">
        <f>(US_ContributionTestResults!N25-US_ContributionTestResults!N$2)*-1</f>
        <v>-78310</v>
      </c>
      <c r="M25">
        <f>(US_ContributionTestResults!O25-US_ContributionTestResults!O$2)*-1</f>
        <v>-89450</v>
      </c>
      <c r="N25">
        <f>(US_ContributionTestResults!P25-US_ContributionTestResults!P$2)*-1</f>
        <v>-102710</v>
      </c>
      <c r="O25">
        <f>(US_ContributionTestResults!Q25-US_ContributionTestResults!Q$2)*-1</f>
        <v>-118090</v>
      </c>
      <c r="P25">
        <f>(US_ContributionTestResults!R25-US_ContributionTestResults!R$2)*-1</f>
        <v>-135490</v>
      </c>
      <c r="Q25">
        <f>(US_ContributionTestResults!S25-US_ContributionTestResults!S$2)*-1</f>
        <v>-151610</v>
      </c>
      <c r="R25">
        <f>(US_ContributionTestResults!T25-US_ContributionTestResults!T$2)*-1</f>
        <v>-167460</v>
      </c>
      <c r="S25">
        <f>(US_ContributionTestResults!U25-US_ContributionTestResults!U$2)*-1</f>
        <v>-182350</v>
      </c>
      <c r="T25">
        <f>(US_ContributionTestResults!V25-US_ContributionTestResults!V$2)*-1</f>
        <v>-196130</v>
      </c>
      <c r="U25">
        <f>(US_ContributionTestResults!W25-US_ContributionTestResults!W$2)*-1</f>
        <v>-208660</v>
      </c>
      <c r="V25">
        <f>(US_ContributionTestResults!X25-US_ContributionTestResults!X$2)*-1</f>
        <v>-222460</v>
      </c>
      <c r="W25">
        <f>(US_ContributionTestResults!Y25-US_ContributionTestResults!Y$2)*-1</f>
        <v>-238620</v>
      </c>
      <c r="X25">
        <f>(US_ContributionTestResults!Z25-US_ContributionTestResults!Z$2)*-1</f>
        <v>-255940</v>
      </c>
      <c r="Y25">
        <f>(US_ContributionTestResults!AA25-US_ContributionTestResults!AA$2)*-1</f>
        <v>-274880</v>
      </c>
      <c r="Z25">
        <f>(US_ContributionTestResults!AB25-US_ContributionTestResults!AB$2)*-1</f>
        <v>-295530</v>
      </c>
      <c r="AA25">
        <f>(US_ContributionTestResults!AC25-US_ContributionTestResults!AC$2)*-1</f>
        <v>-317010</v>
      </c>
      <c r="AB25">
        <f>(US_ContributionTestResults!AD25-US_ContributionTestResults!AD$2)*-1</f>
        <v>-334620</v>
      </c>
      <c r="AC25">
        <f>(US_ContributionTestResults!AE25-US_ContributionTestResults!AE$2)*-1</f>
        <v>-350580</v>
      </c>
      <c r="AD25">
        <f>(US_ContributionTestResults!AF25-US_ContributionTestResults!AF$2)*-1</f>
        <v>-365710</v>
      </c>
      <c r="AE25">
        <f>(US_ContributionTestResults!AG25-US_ContributionTestResults!AG$2)*-1</f>
        <v>-382420</v>
      </c>
      <c r="AF25">
        <f>(US_ContributionTestResults!AH25-US_ContributionTestResults!AH$2)*-1</f>
        <v>-402170</v>
      </c>
    </row>
    <row r="26" spans="1:32" x14ac:dyDescent="0.35">
      <c r="A26" t="str">
        <f>US_ContributionTestResults!B26</f>
        <v>DisabledPolicyGroup=Building Codes and Appliance Standards</v>
      </c>
      <c r="B26">
        <f>(US_ContributionTestResults!D26-US_ContributionTestResults!D$2)*-1</f>
        <v>0</v>
      </c>
      <c r="C26">
        <f>(US_ContributionTestResults!E26-US_ContributionTestResults!E$2)*-1</f>
        <v>19903</v>
      </c>
      <c r="D26">
        <f>(US_ContributionTestResults!F26-US_ContributionTestResults!F$2)*-1</f>
        <v>21398</v>
      </c>
      <c r="E26">
        <f>(US_ContributionTestResults!G26-US_ContributionTestResults!G$2)*-1</f>
        <v>13720</v>
      </c>
      <c r="F26">
        <f>(US_ContributionTestResults!H26-US_ContributionTestResults!H$2)*-1</f>
        <v>3980</v>
      </c>
      <c r="G26">
        <f>(US_ContributionTestResults!I26-US_ContributionTestResults!I$2)*-1</f>
        <v>-6640</v>
      </c>
      <c r="H26">
        <f>(US_ContributionTestResults!J26-US_ContributionTestResults!J$2)*-1</f>
        <v>-16180</v>
      </c>
      <c r="I26">
        <f>(US_ContributionTestResults!K26-US_ContributionTestResults!K$2)*-1</f>
        <v>-30740</v>
      </c>
      <c r="J26">
        <f>(US_ContributionTestResults!L26-US_ContributionTestResults!L$2)*-1</f>
        <v>-51510</v>
      </c>
      <c r="K26">
        <f>(US_ContributionTestResults!M26-US_ContributionTestResults!M$2)*-1</f>
        <v>-55630</v>
      </c>
      <c r="L26">
        <f>(US_ContributionTestResults!N26-US_ContributionTestResults!N$2)*-1</f>
        <v>-51390</v>
      </c>
      <c r="M26">
        <f>(US_ContributionTestResults!O26-US_ContributionTestResults!O$2)*-1</f>
        <v>-56780</v>
      </c>
      <c r="N26">
        <f>(US_ContributionTestResults!P26-US_ContributionTestResults!P$2)*-1</f>
        <v>-62490</v>
      </c>
      <c r="O26">
        <f>(US_ContributionTestResults!Q26-US_ContributionTestResults!Q$2)*-1</f>
        <v>-72000</v>
      </c>
      <c r="P26">
        <f>(US_ContributionTestResults!R26-US_ContributionTestResults!R$2)*-1</f>
        <v>-89690</v>
      </c>
      <c r="Q26">
        <f>(US_ContributionTestResults!S26-US_ContributionTestResults!S$2)*-1</f>
        <v>-96910</v>
      </c>
      <c r="R26">
        <f>(US_ContributionTestResults!T26-US_ContributionTestResults!T$2)*-1</f>
        <v>-102850</v>
      </c>
      <c r="S26">
        <f>(US_ContributionTestResults!U26-US_ContributionTestResults!U$2)*-1</f>
        <v>-100470</v>
      </c>
      <c r="T26">
        <f>(US_ContributionTestResults!V26-US_ContributionTestResults!V$2)*-1</f>
        <v>-98120</v>
      </c>
      <c r="U26">
        <f>(US_ContributionTestResults!W26-US_ContributionTestResults!W$2)*-1</f>
        <v>-98630</v>
      </c>
      <c r="V26">
        <f>(US_ContributionTestResults!X26-US_ContributionTestResults!X$2)*-1</f>
        <v>-101320</v>
      </c>
      <c r="W26">
        <f>(US_ContributionTestResults!Y26-US_ContributionTestResults!Y$2)*-1</f>
        <v>-103950</v>
      </c>
      <c r="X26">
        <f>(US_ContributionTestResults!Z26-US_ContributionTestResults!Z$2)*-1</f>
        <v>-107000</v>
      </c>
      <c r="Y26">
        <f>(US_ContributionTestResults!AA26-US_ContributionTestResults!AA$2)*-1</f>
        <v>-110760</v>
      </c>
      <c r="Z26">
        <f>(US_ContributionTestResults!AB26-US_ContributionTestResults!AB$2)*-1</f>
        <v>-115280</v>
      </c>
      <c r="AA26">
        <f>(US_ContributionTestResults!AC26-US_ContributionTestResults!AC$2)*-1</f>
        <v>-117070</v>
      </c>
      <c r="AB26">
        <f>(US_ContributionTestResults!AD26-US_ContributionTestResults!AD$2)*-1</f>
        <v>-111780</v>
      </c>
      <c r="AC26">
        <f>(US_ContributionTestResults!AE26-US_ContributionTestResults!AE$2)*-1</f>
        <v>-98210</v>
      </c>
      <c r="AD26">
        <f>(US_ContributionTestResults!AF26-US_ContributionTestResults!AF$2)*-1</f>
        <v>-80530</v>
      </c>
      <c r="AE26">
        <f>(US_ContributionTestResults!AG26-US_ContributionTestResults!AG$2)*-1</f>
        <v>-62090</v>
      </c>
      <c r="AF26">
        <f>(US_ContributionTestResults!AH26-US_ContributionTestResults!AH$2)*-1</f>
        <v>-44810</v>
      </c>
    </row>
    <row r="27" spans="1:32" x14ac:dyDescent="0.35">
      <c r="A27" t="str">
        <f>US_ContributionTestResults!B27</f>
        <v>DisabledPolicyGroup=100% Clean Electricity Standard</v>
      </c>
      <c r="B27">
        <f>(US_ContributionTestResults!D27-US_ContributionTestResults!D$2)*-1</f>
        <v>0</v>
      </c>
      <c r="C27">
        <f>(US_ContributionTestResults!E27-US_ContributionTestResults!E$2)*-1</f>
        <v>146</v>
      </c>
      <c r="D27">
        <f>(US_ContributionTestResults!F27-US_ContributionTestResults!F$2)*-1</f>
        <v>-239</v>
      </c>
      <c r="E27">
        <f>(US_ContributionTestResults!G27-US_ContributionTestResults!G$2)*-1</f>
        <v>-760</v>
      </c>
      <c r="F27">
        <f>(US_ContributionTestResults!H27-US_ContributionTestResults!H$2)*-1</f>
        <v>-1260</v>
      </c>
      <c r="G27">
        <f>(US_ContributionTestResults!I27-US_ContributionTestResults!I$2)*-1</f>
        <v>-1610</v>
      </c>
      <c r="H27">
        <f>(US_ContributionTestResults!J27-US_ContributionTestResults!J$2)*-1</f>
        <v>-1650</v>
      </c>
      <c r="I27">
        <f>(US_ContributionTestResults!K27-US_ContributionTestResults!K$2)*-1</f>
        <v>-1380</v>
      </c>
      <c r="J27">
        <f>(US_ContributionTestResults!L27-US_ContributionTestResults!L$2)*-1</f>
        <v>1910</v>
      </c>
      <c r="K27">
        <f>(US_ContributionTestResults!M27-US_ContributionTestResults!M$2)*-1</f>
        <v>11370</v>
      </c>
      <c r="L27">
        <f>(US_ContributionTestResults!N27-US_ContributionTestResults!N$2)*-1</f>
        <v>57060</v>
      </c>
      <c r="M27">
        <f>(US_ContributionTestResults!O27-US_ContributionTestResults!O$2)*-1</f>
        <v>130400</v>
      </c>
      <c r="N27">
        <f>(US_ContributionTestResults!P27-US_ContributionTestResults!P$2)*-1</f>
        <v>204000</v>
      </c>
      <c r="O27">
        <f>(US_ContributionTestResults!Q27-US_ContributionTestResults!Q$2)*-1</f>
        <v>274640</v>
      </c>
      <c r="P27">
        <f>(US_ContributionTestResults!R27-US_ContributionTestResults!R$2)*-1</f>
        <v>402960</v>
      </c>
      <c r="Q27">
        <f>(US_ContributionTestResults!S27-US_ContributionTestResults!S$2)*-1</f>
        <v>432570</v>
      </c>
      <c r="R27">
        <f>(US_ContributionTestResults!T27-US_ContributionTestResults!T$2)*-1</f>
        <v>429260</v>
      </c>
      <c r="S27">
        <f>(US_ContributionTestResults!U27-US_ContributionTestResults!U$2)*-1</f>
        <v>361110</v>
      </c>
      <c r="T27">
        <f>(US_ContributionTestResults!V27-US_ContributionTestResults!V$2)*-1</f>
        <v>284960</v>
      </c>
      <c r="U27">
        <f>(US_ContributionTestResults!W27-US_ContributionTestResults!W$2)*-1</f>
        <v>203640</v>
      </c>
      <c r="V27">
        <f>(US_ContributionTestResults!X27-US_ContributionTestResults!X$2)*-1</f>
        <v>129610</v>
      </c>
      <c r="W27">
        <f>(US_ContributionTestResults!Y27-US_ContributionTestResults!Y$2)*-1</f>
        <v>67640</v>
      </c>
      <c r="X27">
        <f>(US_ContributionTestResults!Z27-US_ContributionTestResults!Z$2)*-1</f>
        <v>15570</v>
      </c>
      <c r="Y27">
        <f>(US_ContributionTestResults!AA27-US_ContributionTestResults!AA$2)*-1</f>
        <v>-27490</v>
      </c>
      <c r="Z27">
        <f>(US_ContributionTestResults!AB27-US_ContributionTestResults!AB$2)*-1</f>
        <v>-64530</v>
      </c>
      <c r="AA27">
        <f>(US_ContributionTestResults!AC27-US_ContributionTestResults!AC$2)*-1</f>
        <v>-94610</v>
      </c>
      <c r="AB27">
        <f>(US_ContributionTestResults!AD27-US_ContributionTestResults!AD$2)*-1</f>
        <v>-119950</v>
      </c>
      <c r="AC27">
        <f>(US_ContributionTestResults!AE27-US_ContributionTestResults!AE$2)*-1</f>
        <v>-141090</v>
      </c>
      <c r="AD27">
        <f>(US_ContributionTestResults!AF27-US_ContributionTestResults!AF$2)*-1</f>
        <v>-157610</v>
      </c>
      <c r="AE27">
        <f>(US_ContributionTestResults!AG27-US_ContributionTestResults!AG$2)*-1</f>
        <v>-169840</v>
      </c>
      <c r="AF27">
        <f>(US_ContributionTestResults!AH27-US_ContributionTestResults!AH$2)*-1</f>
        <v>-179280</v>
      </c>
    </row>
    <row r="28" spans="1:32" x14ac:dyDescent="0.35">
      <c r="A28" t="str">
        <f>US_ContributionTestResults!B28</f>
        <v>DisabledPolicyGroup=Building Retrofitting</v>
      </c>
      <c r="B28">
        <f>(US_ContributionTestResults!D28-US_ContributionTestResults!D$2)*-1</f>
        <v>0</v>
      </c>
      <c r="C28">
        <f>(US_ContributionTestResults!E28-US_ContributionTestResults!E$2)*-1</f>
        <v>203484</v>
      </c>
      <c r="D28">
        <f>(US_ContributionTestResults!F28-US_ContributionTestResults!F$2)*-1</f>
        <v>301174</v>
      </c>
      <c r="E28">
        <f>(US_ContributionTestResults!G28-US_ContributionTestResults!G$2)*-1</f>
        <v>339990</v>
      </c>
      <c r="F28">
        <f>(US_ContributionTestResults!H28-US_ContributionTestResults!H$2)*-1</f>
        <v>353820</v>
      </c>
      <c r="G28">
        <f>(US_ContributionTestResults!I28-US_ContributionTestResults!I$2)*-1</f>
        <v>353540</v>
      </c>
      <c r="H28">
        <f>(US_ContributionTestResults!J28-US_ContributionTestResults!J$2)*-1</f>
        <v>348800</v>
      </c>
      <c r="I28">
        <f>(US_ContributionTestResults!K28-US_ContributionTestResults!K$2)*-1</f>
        <v>342750</v>
      </c>
      <c r="J28">
        <f>(US_ContributionTestResults!L28-US_ContributionTestResults!L$2)*-1</f>
        <v>336180</v>
      </c>
      <c r="K28">
        <f>(US_ContributionTestResults!M28-US_ContributionTestResults!M$2)*-1</f>
        <v>330810</v>
      </c>
      <c r="L28">
        <f>(US_ContributionTestResults!N28-US_ContributionTestResults!N$2)*-1</f>
        <v>326730</v>
      </c>
      <c r="M28">
        <f>(US_ContributionTestResults!O28-US_ContributionTestResults!O$2)*-1</f>
        <v>322620</v>
      </c>
      <c r="N28">
        <f>(US_ContributionTestResults!P28-US_ContributionTestResults!P$2)*-1</f>
        <v>318360</v>
      </c>
      <c r="O28">
        <f>(US_ContributionTestResults!Q28-US_ContributionTestResults!Q$2)*-1</f>
        <v>314330</v>
      </c>
      <c r="P28">
        <f>(US_ContributionTestResults!R28-US_ContributionTestResults!R$2)*-1</f>
        <v>310580</v>
      </c>
      <c r="Q28">
        <f>(US_ContributionTestResults!S28-US_ContributionTestResults!S$2)*-1</f>
        <v>308930</v>
      </c>
      <c r="R28">
        <f>(US_ContributionTestResults!T28-US_ContributionTestResults!T$2)*-1</f>
        <v>306910</v>
      </c>
      <c r="S28">
        <f>(US_ContributionTestResults!U28-US_ContributionTestResults!U$2)*-1</f>
        <v>305380</v>
      </c>
      <c r="T28">
        <f>(US_ContributionTestResults!V28-US_ContributionTestResults!V$2)*-1</f>
        <v>304100</v>
      </c>
      <c r="U28">
        <f>(US_ContributionTestResults!W28-US_ContributionTestResults!W$2)*-1</f>
        <v>302830</v>
      </c>
      <c r="V28">
        <f>(US_ContributionTestResults!X28-US_ContributionTestResults!X$2)*-1</f>
        <v>301580</v>
      </c>
      <c r="W28">
        <f>(US_ContributionTestResults!Y28-US_ContributionTestResults!Y$2)*-1</f>
        <v>300760</v>
      </c>
      <c r="X28">
        <f>(US_ContributionTestResults!Z28-US_ContributionTestResults!Z$2)*-1</f>
        <v>300100</v>
      </c>
      <c r="Y28">
        <f>(US_ContributionTestResults!AA28-US_ContributionTestResults!AA$2)*-1</f>
        <v>299340</v>
      </c>
      <c r="Z28">
        <f>(US_ContributionTestResults!AB28-US_ContributionTestResults!AB$2)*-1</f>
        <v>294870</v>
      </c>
      <c r="AA28">
        <f>(US_ContributionTestResults!AC28-US_ContributionTestResults!AC$2)*-1</f>
        <v>290920</v>
      </c>
      <c r="AB28">
        <f>(US_ContributionTestResults!AD28-US_ContributionTestResults!AD$2)*-1</f>
        <v>288100</v>
      </c>
      <c r="AC28">
        <f>(US_ContributionTestResults!AE28-US_ContributionTestResults!AE$2)*-1</f>
        <v>286160</v>
      </c>
      <c r="AD28">
        <f>(US_ContributionTestResults!AF28-US_ContributionTestResults!AF$2)*-1</f>
        <v>285090</v>
      </c>
      <c r="AE28">
        <f>(US_ContributionTestResults!AG28-US_ContributionTestResults!AG$2)*-1</f>
        <v>284750</v>
      </c>
      <c r="AF28">
        <f>(US_ContributionTestResults!AH28-US_ContributionTestResults!AH$2)*-1</f>
        <v>284470</v>
      </c>
    </row>
    <row r="29" spans="1:32" x14ac:dyDescent="0.35">
      <c r="A29" t="str">
        <f>US_ContributionTestResults!B29</f>
        <v>DisabledPolicyGroup=Subsidy for Elec Production - Nuclear</v>
      </c>
      <c r="B29">
        <f>(US_ContributionTestResults!D29-US_ContributionTestResults!D$2)*-1</f>
        <v>0</v>
      </c>
      <c r="C29">
        <f>(US_ContributionTestResults!E29-US_ContributionTestResults!E$2)*-1</f>
        <v>22007</v>
      </c>
      <c r="D29">
        <f>(US_ContributionTestResults!F29-US_ContributionTestResults!F$2)*-1</f>
        <v>-24317</v>
      </c>
      <c r="E29">
        <f>(US_ContributionTestResults!G29-US_ContributionTestResults!G$2)*-1</f>
        <v>-67130</v>
      </c>
      <c r="F29">
        <f>(US_ContributionTestResults!H29-US_ContributionTestResults!H$2)*-1</f>
        <v>-77400</v>
      </c>
      <c r="G29">
        <f>(US_ContributionTestResults!I29-US_ContributionTestResults!I$2)*-1</f>
        <v>-128350</v>
      </c>
      <c r="H29">
        <f>(US_ContributionTestResults!J29-US_ContributionTestResults!J$2)*-1</f>
        <v>-186170</v>
      </c>
      <c r="I29">
        <f>(US_ContributionTestResults!K29-US_ContributionTestResults!K$2)*-1</f>
        <v>-253670</v>
      </c>
      <c r="J29">
        <f>(US_ContributionTestResults!L29-US_ContributionTestResults!L$2)*-1</f>
        <v>-325300</v>
      </c>
      <c r="K29">
        <f>(US_ContributionTestResults!M29-US_ContributionTestResults!M$2)*-1</f>
        <v>-288050</v>
      </c>
      <c r="L29">
        <f>(US_ContributionTestResults!N29-US_ContributionTestResults!N$2)*-1</f>
        <v>-233890</v>
      </c>
      <c r="M29">
        <f>(US_ContributionTestResults!O29-US_ContributionTestResults!O$2)*-1</f>
        <v>-160720</v>
      </c>
      <c r="N29">
        <f>(US_ContributionTestResults!P29-US_ContributionTestResults!P$2)*-1</f>
        <v>-100800</v>
      </c>
      <c r="O29">
        <f>(US_ContributionTestResults!Q29-US_ContributionTestResults!Q$2)*-1</f>
        <v>-49720</v>
      </c>
      <c r="P29">
        <f>(US_ContributionTestResults!R29-US_ContributionTestResults!R$2)*-1</f>
        <v>57950</v>
      </c>
      <c r="Q29">
        <f>(US_ContributionTestResults!S29-US_ContributionTestResults!S$2)*-1</f>
        <v>55600</v>
      </c>
      <c r="R29">
        <f>(US_ContributionTestResults!T29-US_ContributionTestResults!T$2)*-1</f>
        <v>74800</v>
      </c>
      <c r="S29">
        <f>(US_ContributionTestResults!U29-US_ContributionTestResults!U$2)*-1</f>
        <v>91670</v>
      </c>
      <c r="T29">
        <f>(US_ContributionTestResults!V29-US_ContributionTestResults!V$2)*-1</f>
        <v>93800</v>
      </c>
      <c r="U29">
        <f>(US_ContributionTestResults!W29-US_ContributionTestResults!W$2)*-1</f>
        <v>89390</v>
      </c>
      <c r="V29">
        <f>(US_ContributionTestResults!X29-US_ContributionTestResults!X$2)*-1</f>
        <v>86640</v>
      </c>
      <c r="W29">
        <f>(US_ContributionTestResults!Y29-US_ContributionTestResults!Y$2)*-1</f>
        <v>83370</v>
      </c>
      <c r="X29">
        <f>(US_ContributionTestResults!Z29-US_ContributionTestResults!Z$2)*-1</f>
        <v>80150</v>
      </c>
      <c r="Y29">
        <f>(US_ContributionTestResults!AA29-US_ContributionTestResults!AA$2)*-1</f>
        <v>97870</v>
      </c>
      <c r="Z29">
        <f>(US_ContributionTestResults!AB29-US_ContributionTestResults!AB$2)*-1</f>
        <v>131090</v>
      </c>
      <c r="AA29">
        <f>(US_ContributionTestResults!AC29-US_ContributionTestResults!AC$2)*-1</f>
        <v>103790</v>
      </c>
      <c r="AB29">
        <f>(US_ContributionTestResults!AD29-US_ContributionTestResults!AD$2)*-1</f>
        <v>98120</v>
      </c>
      <c r="AC29">
        <f>(US_ContributionTestResults!AE29-US_ContributionTestResults!AE$2)*-1</f>
        <v>98840</v>
      </c>
      <c r="AD29">
        <f>(US_ContributionTestResults!AF29-US_ContributionTestResults!AF$2)*-1</f>
        <v>103240</v>
      </c>
      <c r="AE29">
        <f>(US_ContributionTestResults!AG29-US_ContributionTestResults!AG$2)*-1</f>
        <v>85520</v>
      </c>
      <c r="AF29">
        <f>(US_ContributionTestResults!AH29-US_ContributionTestResults!AH$2)*-1</f>
        <v>78410</v>
      </c>
    </row>
    <row r="30" spans="1:32" x14ac:dyDescent="0.35">
      <c r="A30" t="str">
        <f>US_ContributionTestResults!B30</f>
        <v>DisabledPolicyGroup=All</v>
      </c>
      <c r="B30">
        <f>(US_ContributionTestResults!D30-US_ContributionTestResults!D$2)*-1</f>
        <v>0</v>
      </c>
      <c r="C30">
        <f>(US_ContributionTestResults!E30-US_ContributionTestResults!E$2)*-1</f>
        <v>532606</v>
      </c>
      <c r="D30">
        <f>(US_ContributionTestResults!F30-US_ContributionTestResults!F$2)*-1</f>
        <v>979193</v>
      </c>
      <c r="E30">
        <f>(US_ContributionTestResults!G30-US_ContributionTestResults!G$2)*-1</f>
        <v>1326130</v>
      </c>
      <c r="F30">
        <f>(US_ContributionTestResults!H30-US_ContributionTestResults!H$2)*-1</f>
        <v>1601710</v>
      </c>
      <c r="G30">
        <f>(US_ContributionTestResults!I30-US_ContributionTestResults!I$2)*-1</f>
        <v>1906760</v>
      </c>
      <c r="H30">
        <f>(US_ContributionTestResults!J30-US_ContributionTestResults!J$2)*-1</f>
        <v>2211120</v>
      </c>
      <c r="I30">
        <f>(US_ContributionTestResults!K30-US_ContributionTestResults!K$2)*-1</f>
        <v>2491790</v>
      </c>
      <c r="J30">
        <f>(US_ContributionTestResults!L30-US_ContributionTestResults!L$2)*-1</f>
        <v>2771080</v>
      </c>
      <c r="K30">
        <f>(US_ContributionTestResults!M30-US_ContributionTestResults!M$2)*-1</f>
        <v>3065310</v>
      </c>
      <c r="L30">
        <f>(US_ContributionTestResults!N30-US_ContributionTestResults!N$2)*-1</f>
        <v>3401470</v>
      </c>
      <c r="M30">
        <f>(US_ContributionTestResults!O30-US_ContributionTestResults!O$2)*-1</f>
        <v>3695570</v>
      </c>
      <c r="N30">
        <f>(US_ContributionTestResults!P30-US_ContributionTestResults!P$2)*-1</f>
        <v>3986420</v>
      </c>
      <c r="O30">
        <f>(US_ContributionTestResults!Q30-US_ContributionTestResults!Q$2)*-1</f>
        <v>4278360</v>
      </c>
      <c r="P30">
        <f>(US_ContributionTestResults!R30-US_ContributionTestResults!R$2)*-1</f>
        <v>4623440</v>
      </c>
      <c r="Q30">
        <f>(US_ContributionTestResults!S30-US_ContributionTestResults!S$2)*-1</f>
        <v>4787810</v>
      </c>
      <c r="R30">
        <f>(US_ContributionTestResults!T30-US_ContributionTestResults!T$2)*-1</f>
        <v>4887850</v>
      </c>
      <c r="S30">
        <f>(US_ContributionTestResults!U30-US_ContributionTestResults!U$2)*-1</f>
        <v>4922020</v>
      </c>
      <c r="T30">
        <f>(US_ContributionTestResults!V30-US_ContributionTestResults!V$2)*-1</f>
        <v>4936510</v>
      </c>
      <c r="U30">
        <f>(US_ContributionTestResults!W30-US_ContributionTestResults!W$2)*-1</f>
        <v>4925790</v>
      </c>
      <c r="V30">
        <f>(US_ContributionTestResults!X30-US_ContributionTestResults!X$2)*-1</f>
        <v>4915740</v>
      </c>
      <c r="W30">
        <f>(US_ContributionTestResults!Y30-US_ContributionTestResults!Y$2)*-1</f>
        <v>4916570</v>
      </c>
      <c r="X30">
        <f>(US_ContributionTestResults!Z30-US_ContributionTestResults!Z$2)*-1</f>
        <v>4921310</v>
      </c>
      <c r="Y30">
        <f>(US_ContributionTestResults!AA30-US_ContributionTestResults!AA$2)*-1</f>
        <v>4935850</v>
      </c>
      <c r="Z30">
        <f>(US_ContributionTestResults!AB30-US_ContributionTestResults!AB$2)*-1</f>
        <v>4951260</v>
      </c>
      <c r="AA30">
        <f>(US_ContributionTestResults!AC30-US_ContributionTestResults!AC$2)*-1</f>
        <v>4965640</v>
      </c>
      <c r="AB30">
        <f>(US_ContributionTestResults!AD30-US_ContributionTestResults!AD$2)*-1</f>
        <v>4979970</v>
      </c>
      <c r="AC30">
        <f>(US_ContributionTestResults!AE30-US_ContributionTestResults!AE$2)*-1</f>
        <v>4999600</v>
      </c>
      <c r="AD30">
        <f>(US_ContributionTestResults!AF30-US_ContributionTestResults!AF$2)*-1</f>
        <v>5023960</v>
      </c>
      <c r="AE30">
        <f>(US_ContributionTestResults!AG30-US_ContributionTestResults!AG$2)*-1</f>
        <v>5065990</v>
      </c>
      <c r="AF30">
        <f>(US_ContributionTestResults!AH30-US_ContributionTestResults!AH$2)*-1</f>
        <v>5127290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4093-5C49-41BB-ACBD-1CB9E69C415D}">
  <sheetPr>
    <tabColor theme="7" tint="0.39997558519241921"/>
  </sheetPr>
  <dimension ref="A1:AE34"/>
  <sheetViews>
    <sheetView zoomScale="90" zoomScaleNormal="90" workbookViewId="0">
      <selection activeCell="H2" sqref="H2"/>
    </sheetView>
  </sheetViews>
  <sheetFormatPr defaultColWidth="10.453125" defaultRowHeight="14.5" x14ac:dyDescent="0.35"/>
  <cols>
    <col min="1" max="1" width="11.26953125" bestFit="1" customWidth="1"/>
    <col min="2" max="2" width="24.453125" bestFit="1" customWidth="1"/>
    <col min="3" max="3" width="49" bestFit="1" customWidth="1"/>
    <col min="4" max="4" width="37.7265625" bestFit="1" customWidth="1"/>
    <col min="5" max="5" width="40.08984375" bestFit="1" customWidth="1"/>
    <col min="6" max="6" width="39.453125" bestFit="1" customWidth="1"/>
    <col min="7" max="7" width="41" bestFit="1" customWidth="1"/>
    <col min="8" max="8" width="32.26953125" bestFit="1" customWidth="1"/>
    <col min="9" max="9" width="47.453125" bestFit="1" customWidth="1"/>
    <col min="10" max="10" width="44.36328125" bestFit="1" customWidth="1"/>
    <col min="11" max="11" width="36.6328125" bestFit="1" customWidth="1"/>
    <col min="12" max="12" width="31.6328125" bestFit="1" customWidth="1"/>
    <col min="13" max="13" width="38.36328125" bestFit="1" customWidth="1"/>
    <col min="14" max="14" width="37.1796875" bestFit="1" customWidth="1"/>
    <col min="15" max="15" width="41" bestFit="1" customWidth="1"/>
    <col min="16" max="16" width="36.54296875" bestFit="1" customWidth="1"/>
    <col min="17" max="17" width="49.54296875" bestFit="1" customWidth="1"/>
    <col min="18" max="18" width="39.26953125" bestFit="1" customWidth="1"/>
    <col min="19" max="19" width="31.81640625" bestFit="1" customWidth="1"/>
    <col min="20" max="20" width="35.6328125" bestFit="1" customWidth="1"/>
    <col min="21" max="21" width="41.08984375" bestFit="1" customWidth="1"/>
    <col min="22" max="22" width="33.453125" bestFit="1" customWidth="1"/>
    <col min="23" max="23" width="53.6328125" bestFit="1" customWidth="1"/>
    <col min="24" max="24" width="41" bestFit="1" customWidth="1"/>
    <col min="25" max="25" width="52.1796875" bestFit="1" customWidth="1"/>
    <col min="26" max="26" width="54.81640625" bestFit="1" customWidth="1"/>
    <col min="27" max="27" width="47.1796875" bestFit="1" customWidth="1"/>
    <col min="28" max="28" width="37.26953125" bestFit="1" customWidth="1"/>
    <col min="29" max="29" width="51.81640625" bestFit="1" customWidth="1"/>
    <col min="30" max="30" width="22.08984375" bestFit="1" customWidth="1"/>
    <col min="31" max="31" width="11" bestFit="1" customWidth="1"/>
  </cols>
  <sheetData>
    <row r="1" spans="1:31" x14ac:dyDescent="0.35">
      <c r="B1" s="7" t="s">
        <v>471</v>
      </c>
    </row>
    <row r="2" spans="1:31" x14ac:dyDescent="0.35">
      <c r="A2" s="7" t="s">
        <v>472</v>
      </c>
      <c r="B2" t="s">
        <v>381</v>
      </c>
      <c r="C2" t="s">
        <v>384</v>
      </c>
      <c r="D2" t="s">
        <v>386</v>
      </c>
      <c r="E2" t="s">
        <v>388</v>
      </c>
      <c r="F2" t="s">
        <v>390</v>
      </c>
      <c r="G2" t="s">
        <v>391</v>
      </c>
      <c r="H2" t="s">
        <v>393</v>
      </c>
      <c r="I2" t="s">
        <v>395</v>
      </c>
      <c r="J2" t="s">
        <v>397</v>
      </c>
      <c r="K2" t="s">
        <v>399</v>
      </c>
      <c r="L2" t="s">
        <v>401</v>
      </c>
      <c r="M2" t="s">
        <v>403</v>
      </c>
      <c r="N2" t="s">
        <v>405</v>
      </c>
      <c r="O2" t="s">
        <v>407</v>
      </c>
      <c r="P2" t="s">
        <v>409</v>
      </c>
      <c r="Q2" t="s">
        <v>411</v>
      </c>
      <c r="R2" t="s">
        <v>413</v>
      </c>
      <c r="S2" t="s">
        <v>415</v>
      </c>
      <c r="T2" t="s">
        <v>417</v>
      </c>
      <c r="U2" t="s">
        <v>419</v>
      </c>
      <c r="V2" t="s">
        <v>421</v>
      </c>
      <c r="W2" t="s">
        <v>423</v>
      </c>
      <c r="X2" t="s">
        <v>425</v>
      </c>
      <c r="Y2" t="s">
        <v>427</v>
      </c>
      <c r="Z2" t="s">
        <v>429</v>
      </c>
      <c r="AA2" t="s">
        <v>431</v>
      </c>
      <c r="AB2" t="s">
        <v>433</v>
      </c>
      <c r="AC2" t="s">
        <v>435</v>
      </c>
      <c r="AD2" t="s">
        <v>437</v>
      </c>
      <c r="AE2" t="s">
        <v>439</v>
      </c>
    </row>
    <row r="3" spans="1:31" x14ac:dyDescent="0.35">
      <c r="A3" s="8" t="s">
        <v>440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</row>
    <row r="4" spans="1:31" x14ac:dyDescent="0.35">
      <c r="A4" s="8" t="s">
        <v>441</v>
      </c>
      <c r="B4" s="9">
        <v>0</v>
      </c>
      <c r="C4" s="9">
        <v>56</v>
      </c>
      <c r="D4" s="9">
        <v>2224</v>
      </c>
      <c r="E4" s="9">
        <v>7876</v>
      </c>
      <c r="F4" s="9">
        <v>411</v>
      </c>
      <c r="G4" s="9">
        <v>-136</v>
      </c>
      <c r="H4" s="9">
        <v>87997</v>
      </c>
      <c r="I4" s="9">
        <v>746</v>
      </c>
      <c r="J4" s="9">
        <v>-133</v>
      </c>
      <c r="K4" s="9">
        <v>-4937</v>
      </c>
      <c r="L4" s="9">
        <v>-204</v>
      </c>
      <c r="M4" s="9">
        <v>321</v>
      </c>
      <c r="N4" s="9">
        <v>226</v>
      </c>
      <c r="O4" s="9">
        <v>84715</v>
      </c>
      <c r="P4" s="9">
        <v>-8541</v>
      </c>
      <c r="Q4" s="9">
        <v>16288</v>
      </c>
      <c r="R4" s="9">
        <v>15907</v>
      </c>
      <c r="S4" s="9">
        <v>14872</v>
      </c>
      <c r="T4" s="9">
        <v>16778</v>
      </c>
      <c r="U4" s="9">
        <v>27730</v>
      </c>
      <c r="V4" s="9">
        <v>-415</v>
      </c>
      <c r="W4" s="9">
        <v>-2340</v>
      </c>
      <c r="X4" s="9">
        <v>533</v>
      </c>
      <c r="Y4" s="9">
        <v>531</v>
      </c>
      <c r="Z4" s="9">
        <v>19903</v>
      </c>
      <c r="AA4" s="9">
        <v>146</v>
      </c>
      <c r="AB4" s="9">
        <v>203484</v>
      </c>
      <c r="AC4" s="9">
        <v>22007</v>
      </c>
      <c r="AD4" s="9">
        <v>532606</v>
      </c>
      <c r="AE4" s="9">
        <v>1038651</v>
      </c>
    </row>
    <row r="5" spans="1:31" x14ac:dyDescent="0.35">
      <c r="A5" s="8" t="s">
        <v>442</v>
      </c>
      <c r="B5" s="9">
        <v>0</v>
      </c>
      <c r="C5" s="9">
        <v>1752</v>
      </c>
      <c r="D5" s="9">
        <v>6254</v>
      </c>
      <c r="E5" s="9">
        <v>18814</v>
      </c>
      <c r="F5" s="9">
        <v>2012</v>
      </c>
      <c r="G5" s="9">
        <v>40</v>
      </c>
      <c r="H5" s="9">
        <v>118344</v>
      </c>
      <c r="I5" s="9">
        <v>1981</v>
      </c>
      <c r="J5" s="9">
        <v>-483</v>
      </c>
      <c r="K5" s="9">
        <v>-9593</v>
      </c>
      <c r="L5" s="9">
        <v>-550</v>
      </c>
      <c r="M5" s="9">
        <v>2524</v>
      </c>
      <c r="N5" s="9">
        <v>522</v>
      </c>
      <c r="O5" s="9">
        <v>213536</v>
      </c>
      <c r="P5" s="9">
        <v>-6411</v>
      </c>
      <c r="Q5" s="9">
        <v>20654</v>
      </c>
      <c r="R5" s="9">
        <v>42535</v>
      </c>
      <c r="S5" s="9">
        <v>21953</v>
      </c>
      <c r="T5" s="9">
        <v>18644</v>
      </c>
      <c r="U5" s="9">
        <v>65444</v>
      </c>
      <c r="V5" s="9">
        <v>-1068</v>
      </c>
      <c r="W5" s="9">
        <v>-6058</v>
      </c>
      <c r="X5" s="9">
        <v>1483</v>
      </c>
      <c r="Y5" s="9">
        <v>-7878</v>
      </c>
      <c r="Z5" s="9">
        <v>21398</v>
      </c>
      <c r="AA5" s="9">
        <v>-239</v>
      </c>
      <c r="AB5" s="9">
        <v>301174</v>
      </c>
      <c r="AC5" s="9">
        <v>-24317</v>
      </c>
      <c r="AD5" s="9">
        <v>979193</v>
      </c>
      <c r="AE5" s="9">
        <v>1781660</v>
      </c>
    </row>
    <row r="6" spans="1:31" x14ac:dyDescent="0.35">
      <c r="A6" s="8" t="s">
        <v>443</v>
      </c>
      <c r="B6" s="9">
        <v>0</v>
      </c>
      <c r="C6" s="9">
        <v>12540</v>
      </c>
      <c r="D6" s="9">
        <v>11350</v>
      </c>
      <c r="E6" s="9">
        <v>34730</v>
      </c>
      <c r="F6" s="9">
        <v>5540</v>
      </c>
      <c r="G6" s="9">
        <v>110</v>
      </c>
      <c r="H6" s="9">
        <v>128730</v>
      </c>
      <c r="I6" s="9">
        <v>3570</v>
      </c>
      <c r="J6" s="9">
        <v>-890</v>
      </c>
      <c r="K6" s="9">
        <v>-12330</v>
      </c>
      <c r="L6" s="9">
        <v>-510</v>
      </c>
      <c r="M6" s="9">
        <v>8250</v>
      </c>
      <c r="N6" s="9">
        <v>840</v>
      </c>
      <c r="O6" s="9">
        <v>335419</v>
      </c>
      <c r="P6" s="9">
        <v>-1870</v>
      </c>
      <c r="Q6" s="9">
        <v>18650</v>
      </c>
      <c r="R6" s="9">
        <v>76490</v>
      </c>
      <c r="S6" s="9">
        <v>24070</v>
      </c>
      <c r="T6" s="9">
        <v>22160</v>
      </c>
      <c r="U6" s="9">
        <v>107380</v>
      </c>
      <c r="V6" s="9">
        <v>-1900</v>
      </c>
      <c r="W6" s="9">
        <v>-10210</v>
      </c>
      <c r="X6" s="9">
        <v>2570</v>
      </c>
      <c r="Y6" s="9">
        <v>-14510</v>
      </c>
      <c r="Z6" s="9">
        <v>13720</v>
      </c>
      <c r="AA6" s="9">
        <v>-760</v>
      </c>
      <c r="AB6" s="9">
        <v>339990</v>
      </c>
      <c r="AC6" s="9">
        <v>-67130</v>
      </c>
      <c r="AD6" s="9">
        <v>1326130</v>
      </c>
      <c r="AE6" s="9">
        <v>2362129</v>
      </c>
    </row>
    <row r="7" spans="1:31" x14ac:dyDescent="0.35">
      <c r="A7" s="8" t="s">
        <v>444</v>
      </c>
      <c r="B7" s="9">
        <v>0</v>
      </c>
      <c r="C7" s="9">
        <v>27250</v>
      </c>
      <c r="D7" s="9">
        <v>23420</v>
      </c>
      <c r="E7" s="9">
        <v>55940</v>
      </c>
      <c r="F7" s="9">
        <v>10950</v>
      </c>
      <c r="G7" s="9">
        <v>160</v>
      </c>
      <c r="H7" s="9">
        <v>139650</v>
      </c>
      <c r="I7" s="9">
        <v>5480</v>
      </c>
      <c r="J7" s="9">
        <v>-1350</v>
      </c>
      <c r="K7" s="9">
        <v>-12260</v>
      </c>
      <c r="L7" s="9">
        <v>260</v>
      </c>
      <c r="M7" s="9">
        <v>17960</v>
      </c>
      <c r="N7" s="9">
        <v>1150</v>
      </c>
      <c r="O7" s="9">
        <v>453350</v>
      </c>
      <c r="P7" s="9">
        <v>2660</v>
      </c>
      <c r="Q7" s="9">
        <v>14560</v>
      </c>
      <c r="R7" s="9">
        <v>115460</v>
      </c>
      <c r="S7" s="9">
        <v>24240</v>
      </c>
      <c r="T7" s="9">
        <v>22010</v>
      </c>
      <c r="U7" s="9">
        <v>150900</v>
      </c>
      <c r="V7" s="9">
        <v>-2920</v>
      </c>
      <c r="W7" s="9">
        <v>-14430</v>
      </c>
      <c r="X7" s="9">
        <v>3580</v>
      </c>
      <c r="Y7" s="9">
        <v>-21750</v>
      </c>
      <c r="Z7" s="9">
        <v>3980</v>
      </c>
      <c r="AA7" s="9">
        <v>-1260</v>
      </c>
      <c r="AB7" s="9">
        <v>353820</v>
      </c>
      <c r="AC7" s="9">
        <v>-77400</v>
      </c>
      <c r="AD7" s="9">
        <v>1601710</v>
      </c>
      <c r="AE7" s="9">
        <v>2897120</v>
      </c>
    </row>
    <row r="8" spans="1:31" x14ac:dyDescent="0.35">
      <c r="A8" s="8" t="s">
        <v>445</v>
      </c>
      <c r="B8" s="9">
        <v>0</v>
      </c>
      <c r="C8" s="9">
        <v>51310</v>
      </c>
      <c r="D8" s="9">
        <v>35290</v>
      </c>
      <c r="E8" s="9">
        <v>73050</v>
      </c>
      <c r="F8" s="9">
        <v>19460</v>
      </c>
      <c r="G8" s="9">
        <v>200</v>
      </c>
      <c r="H8" s="9">
        <v>143920</v>
      </c>
      <c r="I8" s="9">
        <v>7370</v>
      </c>
      <c r="J8" s="9">
        <v>-1780</v>
      </c>
      <c r="K8" s="9">
        <v>-11140</v>
      </c>
      <c r="L8" s="9">
        <v>1460</v>
      </c>
      <c r="M8" s="9">
        <v>32550</v>
      </c>
      <c r="N8" s="9">
        <v>1410</v>
      </c>
      <c r="O8" s="9">
        <v>581750</v>
      </c>
      <c r="P8" s="9">
        <v>5630</v>
      </c>
      <c r="Q8" s="9">
        <v>13140</v>
      </c>
      <c r="R8" s="9">
        <v>157010</v>
      </c>
      <c r="S8" s="9">
        <v>24610</v>
      </c>
      <c r="T8" s="9">
        <v>41450</v>
      </c>
      <c r="U8" s="9">
        <v>193990</v>
      </c>
      <c r="V8" s="9">
        <v>-4060</v>
      </c>
      <c r="W8" s="9">
        <v>-19090</v>
      </c>
      <c r="X8" s="9">
        <v>4640</v>
      </c>
      <c r="Y8" s="9">
        <v>-30860</v>
      </c>
      <c r="Z8" s="9">
        <v>-6640</v>
      </c>
      <c r="AA8" s="9">
        <v>-1610</v>
      </c>
      <c r="AB8" s="9">
        <v>353540</v>
      </c>
      <c r="AC8" s="9">
        <v>-128350</v>
      </c>
      <c r="AD8" s="9">
        <v>1906760</v>
      </c>
      <c r="AE8" s="9">
        <v>3445010</v>
      </c>
    </row>
    <row r="9" spans="1:31" x14ac:dyDescent="0.35">
      <c r="A9" s="8" t="s">
        <v>446</v>
      </c>
      <c r="B9" s="9">
        <v>0</v>
      </c>
      <c r="C9" s="9">
        <v>88050</v>
      </c>
      <c r="D9" s="9">
        <v>48740</v>
      </c>
      <c r="E9" s="9">
        <v>86140</v>
      </c>
      <c r="F9" s="9">
        <v>39530</v>
      </c>
      <c r="G9" s="9">
        <v>250</v>
      </c>
      <c r="H9" s="9">
        <v>125660</v>
      </c>
      <c r="I9" s="9">
        <v>9350</v>
      </c>
      <c r="J9" s="9">
        <v>-2280</v>
      </c>
      <c r="K9" s="9">
        <v>-10390</v>
      </c>
      <c r="L9" s="9">
        <v>2530</v>
      </c>
      <c r="M9" s="9">
        <v>51900</v>
      </c>
      <c r="N9" s="9">
        <v>1620</v>
      </c>
      <c r="O9" s="9">
        <v>741280</v>
      </c>
      <c r="P9" s="9">
        <v>7510</v>
      </c>
      <c r="Q9" s="9">
        <v>14510</v>
      </c>
      <c r="R9" s="9">
        <v>199320</v>
      </c>
      <c r="S9" s="9">
        <v>25140</v>
      </c>
      <c r="T9" s="9">
        <v>74160</v>
      </c>
      <c r="U9" s="9">
        <v>236280</v>
      </c>
      <c r="V9" s="9">
        <v>-5320</v>
      </c>
      <c r="W9" s="9">
        <v>-23850</v>
      </c>
      <c r="X9" s="9">
        <v>210</v>
      </c>
      <c r="Y9" s="9">
        <v>-40200</v>
      </c>
      <c r="Z9" s="9">
        <v>-16180</v>
      </c>
      <c r="AA9" s="9">
        <v>-1650</v>
      </c>
      <c r="AB9" s="9">
        <v>348800</v>
      </c>
      <c r="AC9" s="9">
        <v>-186170</v>
      </c>
      <c r="AD9" s="9">
        <v>2211120</v>
      </c>
      <c r="AE9" s="9">
        <v>4026060</v>
      </c>
    </row>
    <row r="10" spans="1:31" x14ac:dyDescent="0.35">
      <c r="A10" s="8" t="s">
        <v>447</v>
      </c>
      <c r="B10" s="9">
        <v>0</v>
      </c>
      <c r="C10" s="9">
        <v>123430</v>
      </c>
      <c r="D10" s="9">
        <v>65540</v>
      </c>
      <c r="E10" s="9">
        <v>96610</v>
      </c>
      <c r="F10" s="9">
        <v>57820</v>
      </c>
      <c r="G10" s="9">
        <v>290</v>
      </c>
      <c r="H10" s="9">
        <v>88220</v>
      </c>
      <c r="I10" s="9">
        <v>11400</v>
      </c>
      <c r="J10" s="9">
        <v>-2820</v>
      </c>
      <c r="K10" s="9">
        <v>-9830</v>
      </c>
      <c r="L10" s="9">
        <v>3580</v>
      </c>
      <c r="M10" s="9">
        <v>73370</v>
      </c>
      <c r="N10" s="9">
        <v>1800</v>
      </c>
      <c r="O10" s="9">
        <v>835980</v>
      </c>
      <c r="P10" s="9">
        <v>9610</v>
      </c>
      <c r="Q10" s="9">
        <v>17340</v>
      </c>
      <c r="R10" s="9">
        <v>242850</v>
      </c>
      <c r="S10" s="9">
        <v>25910</v>
      </c>
      <c r="T10" s="9">
        <v>94730</v>
      </c>
      <c r="U10" s="9">
        <v>278420</v>
      </c>
      <c r="V10" s="9">
        <v>-6740</v>
      </c>
      <c r="W10" s="9">
        <v>-28610</v>
      </c>
      <c r="X10" s="9">
        <v>10</v>
      </c>
      <c r="Y10" s="9">
        <v>-50050</v>
      </c>
      <c r="Z10" s="9">
        <v>-30740</v>
      </c>
      <c r="AA10" s="9">
        <v>-1380</v>
      </c>
      <c r="AB10" s="9">
        <v>342750</v>
      </c>
      <c r="AC10" s="9">
        <v>-253670</v>
      </c>
      <c r="AD10" s="9">
        <v>2491790</v>
      </c>
      <c r="AE10" s="9">
        <v>4477610</v>
      </c>
    </row>
    <row r="11" spans="1:31" x14ac:dyDescent="0.35">
      <c r="A11" s="8" t="s">
        <v>448</v>
      </c>
      <c r="B11" s="9">
        <v>0</v>
      </c>
      <c r="C11" s="9">
        <v>174390</v>
      </c>
      <c r="D11" s="9">
        <v>86690</v>
      </c>
      <c r="E11" s="9">
        <v>111450</v>
      </c>
      <c r="F11" s="9">
        <v>80370</v>
      </c>
      <c r="G11" s="9">
        <v>340</v>
      </c>
      <c r="H11" s="9">
        <v>33780</v>
      </c>
      <c r="I11" s="9">
        <v>13590</v>
      </c>
      <c r="J11" s="9">
        <v>-3380</v>
      </c>
      <c r="K11" s="9">
        <v>-8760</v>
      </c>
      <c r="L11" s="9">
        <v>5050</v>
      </c>
      <c r="M11" s="9">
        <v>95650</v>
      </c>
      <c r="N11" s="9">
        <v>1990</v>
      </c>
      <c r="O11" s="9">
        <v>903400</v>
      </c>
      <c r="P11" s="9">
        <v>12870</v>
      </c>
      <c r="Q11" s="9">
        <v>20900</v>
      </c>
      <c r="R11" s="9">
        <v>310520</v>
      </c>
      <c r="S11" s="9">
        <v>27090</v>
      </c>
      <c r="T11" s="9">
        <v>113240</v>
      </c>
      <c r="U11" s="9">
        <v>317170</v>
      </c>
      <c r="V11" s="9">
        <v>-8270</v>
      </c>
      <c r="W11" s="9">
        <v>-33530</v>
      </c>
      <c r="X11" s="9">
        <v>5610</v>
      </c>
      <c r="Y11" s="9">
        <v>-64280</v>
      </c>
      <c r="Z11" s="9">
        <v>-51510</v>
      </c>
      <c r="AA11" s="9">
        <v>1910</v>
      </c>
      <c r="AB11" s="9">
        <v>336180</v>
      </c>
      <c r="AC11" s="9">
        <v>-325300</v>
      </c>
      <c r="AD11" s="9">
        <v>2771080</v>
      </c>
      <c r="AE11" s="9">
        <v>4928240</v>
      </c>
    </row>
    <row r="12" spans="1:31" x14ac:dyDescent="0.35">
      <c r="A12" s="8" t="s">
        <v>449</v>
      </c>
      <c r="B12" s="9">
        <v>0</v>
      </c>
      <c r="C12" s="9">
        <v>209710</v>
      </c>
      <c r="D12" s="9">
        <v>106150</v>
      </c>
      <c r="E12" s="9">
        <v>80360</v>
      </c>
      <c r="F12" s="9">
        <v>77590</v>
      </c>
      <c r="G12" s="9">
        <v>380</v>
      </c>
      <c r="H12" s="9">
        <v>930</v>
      </c>
      <c r="I12" s="9">
        <v>15920</v>
      </c>
      <c r="J12" s="9">
        <v>-4020</v>
      </c>
      <c r="K12" s="9">
        <v>-6800</v>
      </c>
      <c r="L12" s="9">
        <v>7070</v>
      </c>
      <c r="M12" s="9">
        <v>120480</v>
      </c>
      <c r="N12" s="9">
        <v>2150</v>
      </c>
      <c r="O12" s="9">
        <v>962300</v>
      </c>
      <c r="P12" s="9">
        <v>17190</v>
      </c>
      <c r="Q12" s="9">
        <v>25730</v>
      </c>
      <c r="R12" s="9">
        <v>385060</v>
      </c>
      <c r="S12" s="9">
        <v>27970</v>
      </c>
      <c r="T12" s="9">
        <v>129960</v>
      </c>
      <c r="U12" s="9">
        <v>354580</v>
      </c>
      <c r="V12" s="9">
        <v>-9890</v>
      </c>
      <c r="W12" s="9">
        <v>-38160</v>
      </c>
      <c r="X12" s="9">
        <v>15620</v>
      </c>
      <c r="Y12" s="9">
        <v>-72650</v>
      </c>
      <c r="Z12" s="9">
        <v>-55630</v>
      </c>
      <c r="AA12" s="9">
        <v>11370</v>
      </c>
      <c r="AB12" s="9">
        <v>330810</v>
      </c>
      <c r="AC12" s="9">
        <v>-288050</v>
      </c>
      <c r="AD12" s="9">
        <v>3065310</v>
      </c>
      <c r="AE12" s="9">
        <v>5471440</v>
      </c>
    </row>
    <row r="13" spans="1:31" x14ac:dyDescent="0.35">
      <c r="A13" s="8" t="s">
        <v>450</v>
      </c>
      <c r="B13" s="9">
        <v>0</v>
      </c>
      <c r="C13" s="9">
        <v>227020</v>
      </c>
      <c r="D13" s="9">
        <v>124690</v>
      </c>
      <c r="E13" s="9">
        <v>47180</v>
      </c>
      <c r="F13" s="9">
        <v>69350</v>
      </c>
      <c r="G13" s="9">
        <v>430</v>
      </c>
      <c r="H13" s="9">
        <v>-11380</v>
      </c>
      <c r="I13" s="9">
        <v>18310</v>
      </c>
      <c r="J13" s="9">
        <v>-4650</v>
      </c>
      <c r="K13" s="9">
        <v>-70</v>
      </c>
      <c r="L13" s="9">
        <v>9630</v>
      </c>
      <c r="M13" s="9">
        <v>130970</v>
      </c>
      <c r="N13" s="9">
        <v>2330</v>
      </c>
      <c r="O13" s="9">
        <v>1017980</v>
      </c>
      <c r="P13" s="9">
        <v>27700</v>
      </c>
      <c r="Q13" s="9">
        <v>31500</v>
      </c>
      <c r="R13" s="9">
        <v>439210</v>
      </c>
      <c r="S13" s="9">
        <v>28740</v>
      </c>
      <c r="T13" s="9">
        <v>116780</v>
      </c>
      <c r="U13" s="9">
        <v>394030</v>
      </c>
      <c r="V13" s="9">
        <v>-11670</v>
      </c>
      <c r="W13" s="9">
        <v>-42640</v>
      </c>
      <c r="X13" s="9">
        <v>29490</v>
      </c>
      <c r="Y13" s="9">
        <v>-78310</v>
      </c>
      <c r="Z13" s="9">
        <v>-51390</v>
      </c>
      <c r="AA13" s="9">
        <v>57060</v>
      </c>
      <c r="AB13" s="9">
        <v>326730</v>
      </c>
      <c r="AC13" s="9">
        <v>-233890</v>
      </c>
      <c r="AD13" s="9">
        <v>3401470</v>
      </c>
      <c r="AE13" s="9">
        <v>6066600</v>
      </c>
    </row>
    <row r="14" spans="1:31" x14ac:dyDescent="0.35">
      <c r="A14" s="8" t="s">
        <v>451</v>
      </c>
      <c r="B14" s="9">
        <v>0</v>
      </c>
      <c r="C14" s="9">
        <v>243810</v>
      </c>
      <c r="D14" s="9">
        <v>146370</v>
      </c>
      <c r="E14" s="9">
        <v>24150</v>
      </c>
      <c r="F14" s="9">
        <v>81600</v>
      </c>
      <c r="G14" s="9">
        <v>90</v>
      </c>
      <c r="H14" s="9">
        <v>-24600</v>
      </c>
      <c r="I14" s="9">
        <v>20360</v>
      </c>
      <c r="J14" s="9">
        <v>-3960</v>
      </c>
      <c r="K14" s="9">
        <v>2860</v>
      </c>
      <c r="L14" s="9">
        <v>10860</v>
      </c>
      <c r="M14" s="9">
        <v>154210</v>
      </c>
      <c r="N14" s="9">
        <v>2340</v>
      </c>
      <c r="O14" s="9">
        <v>1101180</v>
      </c>
      <c r="P14" s="9">
        <v>32330</v>
      </c>
      <c r="Q14" s="9">
        <v>33250</v>
      </c>
      <c r="R14" s="9">
        <v>483690</v>
      </c>
      <c r="S14" s="9">
        <v>31590</v>
      </c>
      <c r="T14" s="9">
        <v>110460</v>
      </c>
      <c r="U14" s="9">
        <v>429650</v>
      </c>
      <c r="V14" s="9">
        <v>-13630</v>
      </c>
      <c r="W14" s="9">
        <v>-47350</v>
      </c>
      <c r="X14" s="9">
        <v>43040</v>
      </c>
      <c r="Y14" s="9">
        <v>-89450</v>
      </c>
      <c r="Z14" s="9">
        <v>-56780</v>
      </c>
      <c r="AA14" s="9">
        <v>130400</v>
      </c>
      <c r="AB14" s="9">
        <v>322620</v>
      </c>
      <c r="AC14" s="9">
        <v>-160720</v>
      </c>
      <c r="AD14" s="9">
        <v>3695570</v>
      </c>
      <c r="AE14" s="9">
        <v>6703940</v>
      </c>
    </row>
    <row r="15" spans="1:31" x14ac:dyDescent="0.35">
      <c r="A15" s="8" t="s">
        <v>452</v>
      </c>
      <c r="B15" s="9">
        <v>0</v>
      </c>
      <c r="C15" s="9">
        <v>269320</v>
      </c>
      <c r="D15" s="9">
        <v>167570</v>
      </c>
      <c r="E15" s="9">
        <v>4770</v>
      </c>
      <c r="F15" s="9">
        <v>97200</v>
      </c>
      <c r="G15" s="9">
        <v>10</v>
      </c>
      <c r="H15" s="9">
        <v>-52420</v>
      </c>
      <c r="I15" s="9">
        <v>22120</v>
      </c>
      <c r="J15" s="9">
        <v>-3710</v>
      </c>
      <c r="K15" s="9">
        <v>2540</v>
      </c>
      <c r="L15" s="9">
        <v>11370</v>
      </c>
      <c r="M15" s="9">
        <v>178990</v>
      </c>
      <c r="N15" s="9">
        <v>2290</v>
      </c>
      <c r="O15" s="9">
        <v>1197130</v>
      </c>
      <c r="P15" s="9">
        <v>32140</v>
      </c>
      <c r="Q15" s="9">
        <v>33070</v>
      </c>
      <c r="R15" s="9">
        <v>519100</v>
      </c>
      <c r="S15" s="9">
        <v>34290</v>
      </c>
      <c r="T15" s="9">
        <v>110950</v>
      </c>
      <c r="U15" s="9">
        <v>460160</v>
      </c>
      <c r="V15" s="9">
        <v>-15660</v>
      </c>
      <c r="W15" s="9">
        <v>-51990</v>
      </c>
      <c r="X15" s="9">
        <v>56260</v>
      </c>
      <c r="Y15" s="9">
        <v>-102710</v>
      </c>
      <c r="Z15" s="9">
        <v>-62490</v>
      </c>
      <c r="AA15" s="9">
        <v>204000</v>
      </c>
      <c r="AB15" s="9">
        <v>318360</v>
      </c>
      <c r="AC15" s="9">
        <v>-100800</v>
      </c>
      <c r="AD15" s="9">
        <v>3986420</v>
      </c>
      <c r="AE15" s="9">
        <v>7318280</v>
      </c>
    </row>
    <row r="16" spans="1:31" x14ac:dyDescent="0.35">
      <c r="A16" s="8" t="s">
        <v>453</v>
      </c>
      <c r="B16" s="9">
        <v>0</v>
      </c>
      <c r="C16" s="9">
        <v>300630</v>
      </c>
      <c r="D16" s="9">
        <v>188800</v>
      </c>
      <c r="E16" s="9">
        <v>-8170</v>
      </c>
      <c r="F16" s="9">
        <v>118060</v>
      </c>
      <c r="G16" s="9">
        <v>-20</v>
      </c>
      <c r="H16" s="9">
        <v>-69890</v>
      </c>
      <c r="I16" s="9">
        <v>23670</v>
      </c>
      <c r="J16" s="9">
        <v>-3750</v>
      </c>
      <c r="K16" s="9">
        <v>1150</v>
      </c>
      <c r="L16" s="9">
        <v>11520</v>
      </c>
      <c r="M16" s="9">
        <v>206810</v>
      </c>
      <c r="N16" s="9">
        <v>2210</v>
      </c>
      <c r="O16" s="9">
        <v>1292820</v>
      </c>
      <c r="P16" s="9">
        <v>30710</v>
      </c>
      <c r="Q16" s="9">
        <v>31880</v>
      </c>
      <c r="R16" s="9">
        <v>550990</v>
      </c>
      <c r="S16" s="9">
        <v>36850</v>
      </c>
      <c r="T16" s="9">
        <v>117900</v>
      </c>
      <c r="U16" s="9">
        <v>488060</v>
      </c>
      <c r="V16" s="9">
        <v>-17860</v>
      </c>
      <c r="W16" s="9">
        <v>-56580</v>
      </c>
      <c r="X16" s="9">
        <v>67990</v>
      </c>
      <c r="Y16" s="9">
        <v>-118090</v>
      </c>
      <c r="Z16" s="9">
        <v>-72000</v>
      </c>
      <c r="AA16" s="9">
        <v>274640</v>
      </c>
      <c r="AB16" s="9">
        <v>314330</v>
      </c>
      <c r="AC16" s="9">
        <v>-49720</v>
      </c>
      <c r="AD16" s="9">
        <v>4278360</v>
      </c>
      <c r="AE16" s="9">
        <v>7941300</v>
      </c>
    </row>
    <row r="17" spans="1:31" x14ac:dyDescent="0.35">
      <c r="A17" s="8" t="s">
        <v>454</v>
      </c>
      <c r="B17" s="9">
        <v>0</v>
      </c>
      <c r="C17" s="9">
        <v>336290</v>
      </c>
      <c r="D17" s="9">
        <v>207430</v>
      </c>
      <c r="E17" s="9">
        <v>-14930</v>
      </c>
      <c r="F17" s="9">
        <v>138000</v>
      </c>
      <c r="G17" s="9">
        <v>0</v>
      </c>
      <c r="H17" s="9">
        <v>-44020</v>
      </c>
      <c r="I17" s="9">
        <v>25210</v>
      </c>
      <c r="J17" s="9">
        <v>-3980</v>
      </c>
      <c r="K17" s="9">
        <v>-210</v>
      </c>
      <c r="L17" s="9">
        <v>11600</v>
      </c>
      <c r="M17" s="9">
        <v>231900</v>
      </c>
      <c r="N17" s="9">
        <v>2170</v>
      </c>
      <c r="O17" s="9">
        <v>1393520</v>
      </c>
      <c r="P17" s="9">
        <v>29540</v>
      </c>
      <c r="Q17" s="9">
        <v>30290</v>
      </c>
      <c r="R17" s="9">
        <v>580050</v>
      </c>
      <c r="S17" s="9">
        <v>39670</v>
      </c>
      <c r="T17" s="9">
        <v>189300</v>
      </c>
      <c r="U17" s="9">
        <v>510590</v>
      </c>
      <c r="V17" s="9">
        <v>-20100</v>
      </c>
      <c r="W17" s="9">
        <v>-61060</v>
      </c>
      <c r="X17" s="9">
        <v>77590</v>
      </c>
      <c r="Y17" s="9">
        <v>-135490</v>
      </c>
      <c r="Z17" s="9">
        <v>-89690</v>
      </c>
      <c r="AA17" s="9">
        <v>402960</v>
      </c>
      <c r="AB17" s="9">
        <v>310580</v>
      </c>
      <c r="AC17" s="9">
        <v>57950</v>
      </c>
      <c r="AD17" s="9">
        <v>4623440</v>
      </c>
      <c r="AE17" s="9">
        <v>8828600</v>
      </c>
    </row>
    <row r="18" spans="1:31" x14ac:dyDescent="0.35">
      <c r="A18" s="8" t="s">
        <v>455</v>
      </c>
      <c r="B18" s="9">
        <v>0</v>
      </c>
      <c r="C18" s="9">
        <v>374810</v>
      </c>
      <c r="D18" s="9">
        <v>233430</v>
      </c>
      <c r="E18" s="9">
        <v>-13290</v>
      </c>
      <c r="F18" s="9">
        <v>166750</v>
      </c>
      <c r="G18" s="9">
        <v>10</v>
      </c>
      <c r="H18" s="9">
        <v>-121220</v>
      </c>
      <c r="I18" s="9">
        <v>26920</v>
      </c>
      <c r="J18" s="9">
        <v>-4300</v>
      </c>
      <c r="K18" s="9">
        <v>-690</v>
      </c>
      <c r="L18" s="9">
        <v>11570</v>
      </c>
      <c r="M18" s="9">
        <v>265570</v>
      </c>
      <c r="N18" s="9">
        <v>2100</v>
      </c>
      <c r="O18" s="9">
        <v>1491160</v>
      </c>
      <c r="P18" s="9">
        <v>29570</v>
      </c>
      <c r="Q18" s="9">
        <v>28750</v>
      </c>
      <c r="R18" s="9">
        <v>607880</v>
      </c>
      <c r="S18" s="9">
        <v>42380</v>
      </c>
      <c r="T18" s="9">
        <v>127690</v>
      </c>
      <c r="U18" s="9">
        <v>540420</v>
      </c>
      <c r="V18" s="9">
        <v>-22460</v>
      </c>
      <c r="W18" s="9">
        <v>-65250</v>
      </c>
      <c r="X18" s="9">
        <v>83020</v>
      </c>
      <c r="Y18" s="9">
        <v>-151610</v>
      </c>
      <c r="Z18" s="9">
        <v>-96910</v>
      </c>
      <c r="AA18" s="9">
        <v>432570</v>
      </c>
      <c r="AB18" s="9">
        <v>308930</v>
      </c>
      <c r="AC18" s="9">
        <v>55600</v>
      </c>
      <c r="AD18" s="9">
        <v>4787810</v>
      </c>
      <c r="AE18" s="9">
        <v>9141210</v>
      </c>
    </row>
    <row r="19" spans="1:31" x14ac:dyDescent="0.35">
      <c r="A19" s="8" t="s">
        <v>456</v>
      </c>
      <c r="B19" s="9">
        <v>0</v>
      </c>
      <c r="C19" s="9">
        <v>387590</v>
      </c>
      <c r="D19" s="9">
        <v>252070</v>
      </c>
      <c r="E19" s="9">
        <v>-9740</v>
      </c>
      <c r="F19" s="9">
        <v>188610</v>
      </c>
      <c r="G19" s="9">
        <v>10</v>
      </c>
      <c r="H19" s="9">
        <v>-203100</v>
      </c>
      <c r="I19" s="9">
        <v>28520</v>
      </c>
      <c r="J19" s="9">
        <v>-4570</v>
      </c>
      <c r="K19" s="9">
        <v>-830</v>
      </c>
      <c r="L19" s="9">
        <v>11120</v>
      </c>
      <c r="M19" s="9">
        <v>298060</v>
      </c>
      <c r="N19" s="9">
        <v>2040</v>
      </c>
      <c r="O19" s="9">
        <v>1579680</v>
      </c>
      <c r="P19" s="9">
        <v>29200</v>
      </c>
      <c r="Q19" s="9">
        <v>27660</v>
      </c>
      <c r="R19" s="9">
        <v>625490</v>
      </c>
      <c r="S19" s="9">
        <v>45010</v>
      </c>
      <c r="T19" s="9">
        <v>64860</v>
      </c>
      <c r="U19" s="9">
        <v>568010</v>
      </c>
      <c r="V19" s="9">
        <v>-24930</v>
      </c>
      <c r="W19" s="9">
        <v>-69370</v>
      </c>
      <c r="X19" s="9">
        <v>76650</v>
      </c>
      <c r="Y19" s="9">
        <v>-167460</v>
      </c>
      <c r="Z19" s="9">
        <v>-102850</v>
      </c>
      <c r="AA19" s="9">
        <v>429260</v>
      </c>
      <c r="AB19" s="9">
        <v>306910</v>
      </c>
      <c r="AC19" s="9">
        <v>74800</v>
      </c>
      <c r="AD19" s="9">
        <v>4887850</v>
      </c>
      <c r="AE19" s="9">
        <v>9300550</v>
      </c>
    </row>
    <row r="20" spans="1:31" x14ac:dyDescent="0.35">
      <c r="A20" s="8" t="s">
        <v>457</v>
      </c>
      <c r="B20" s="9">
        <v>0</v>
      </c>
      <c r="C20" s="9">
        <v>390700</v>
      </c>
      <c r="D20" s="9">
        <v>266130</v>
      </c>
      <c r="E20" s="9">
        <v>-5830</v>
      </c>
      <c r="F20" s="9">
        <v>195090</v>
      </c>
      <c r="G20" s="9">
        <v>-80</v>
      </c>
      <c r="H20" s="9">
        <v>-258750</v>
      </c>
      <c r="I20" s="9">
        <v>29900</v>
      </c>
      <c r="J20" s="9">
        <v>-4970</v>
      </c>
      <c r="K20" s="9">
        <v>-1270</v>
      </c>
      <c r="L20" s="9">
        <v>10440</v>
      </c>
      <c r="M20" s="9">
        <v>329280</v>
      </c>
      <c r="N20" s="9">
        <v>1890</v>
      </c>
      <c r="O20" s="9">
        <v>1650080</v>
      </c>
      <c r="P20" s="9">
        <v>28200</v>
      </c>
      <c r="Q20" s="9">
        <v>26700</v>
      </c>
      <c r="R20" s="9">
        <v>636050</v>
      </c>
      <c r="S20" s="9">
        <v>47760</v>
      </c>
      <c r="T20" s="9">
        <v>21380</v>
      </c>
      <c r="U20" s="9">
        <v>596020</v>
      </c>
      <c r="V20" s="9">
        <v>-27560</v>
      </c>
      <c r="W20" s="9">
        <v>-73200</v>
      </c>
      <c r="X20" s="9">
        <v>66640</v>
      </c>
      <c r="Y20" s="9">
        <v>-182350</v>
      </c>
      <c r="Z20" s="9">
        <v>-100470</v>
      </c>
      <c r="AA20" s="9">
        <v>361110</v>
      </c>
      <c r="AB20" s="9">
        <v>305380</v>
      </c>
      <c r="AC20" s="9">
        <v>91670</v>
      </c>
      <c r="AD20" s="9">
        <v>4922020</v>
      </c>
      <c r="AE20" s="9">
        <v>9321960</v>
      </c>
    </row>
    <row r="21" spans="1:31" x14ac:dyDescent="0.35">
      <c r="A21" s="8" t="s">
        <v>458</v>
      </c>
      <c r="B21" s="9">
        <v>0</v>
      </c>
      <c r="C21" s="9">
        <v>390760</v>
      </c>
      <c r="D21" s="9">
        <v>276720</v>
      </c>
      <c r="E21" s="9">
        <v>-4690</v>
      </c>
      <c r="F21" s="9">
        <v>193150</v>
      </c>
      <c r="G21" s="9">
        <v>-110</v>
      </c>
      <c r="H21" s="9">
        <v>-287920</v>
      </c>
      <c r="I21" s="9">
        <v>31190</v>
      </c>
      <c r="J21" s="9">
        <v>-5330</v>
      </c>
      <c r="K21" s="9">
        <v>-1810</v>
      </c>
      <c r="L21" s="9">
        <v>9710</v>
      </c>
      <c r="M21" s="9">
        <v>359410</v>
      </c>
      <c r="N21" s="9">
        <v>1810</v>
      </c>
      <c r="O21" s="9">
        <v>1701950</v>
      </c>
      <c r="P21" s="9">
        <v>27160</v>
      </c>
      <c r="Q21" s="9">
        <v>25810</v>
      </c>
      <c r="R21" s="9">
        <v>642180</v>
      </c>
      <c r="S21" s="9">
        <v>50610</v>
      </c>
      <c r="T21" s="9">
        <v>-4010</v>
      </c>
      <c r="U21" s="9">
        <v>623060</v>
      </c>
      <c r="V21" s="9">
        <v>-30190</v>
      </c>
      <c r="W21" s="9">
        <v>-76770</v>
      </c>
      <c r="X21" s="9">
        <v>55900</v>
      </c>
      <c r="Y21" s="9">
        <v>-196130</v>
      </c>
      <c r="Z21" s="9">
        <v>-98120</v>
      </c>
      <c r="AA21" s="9">
        <v>284960</v>
      </c>
      <c r="AB21" s="9">
        <v>304100</v>
      </c>
      <c r="AC21" s="9">
        <v>93800</v>
      </c>
      <c r="AD21" s="9">
        <v>4936510</v>
      </c>
      <c r="AE21" s="9">
        <v>9303710</v>
      </c>
    </row>
    <row r="22" spans="1:31" x14ac:dyDescent="0.35">
      <c r="A22" s="8" t="s">
        <v>459</v>
      </c>
      <c r="B22" s="9">
        <v>0</v>
      </c>
      <c r="C22" s="9">
        <v>388360</v>
      </c>
      <c r="D22" s="9">
        <v>282990</v>
      </c>
      <c r="E22" s="9">
        <v>-2510</v>
      </c>
      <c r="F22" s="9">
        <v>186740</v>
      </c>
      <c r="G22" s="9">
        <v>-120</v>
      </c>
      <c r="H22" s="9">
        <v>-240670</v>
      </c>
      <c r="I22" s="9">
        <v>32370</v>
      </c>
      <c r="J22" s="9">
        <v>-5750</v>
      </c>
      <c r="K22" s="9">
        <v>-2330</v>
      </c>
      <c r="L22" s="9">
        <v>8980</v>
      </c>
      <c r="M22" s="9">
        <v>383360</v>
      </c>
      <c r="N22" s="9">
        <v>1730</v>
      </c>
      <c r="O22" s="9">
        <v>1738590</v>
      </c>
      <c r="P22" s="9">
        <v>26440</v>
      </c>
      <c r="Q22" s="9">
        <v>24940</v>
      </c>
      <c r="R22" s="9">
        <v>644670</v>
      </c>
      <c r="S22" s="9">
        <v>53440</v>
      </c>
      <c r="T22" s="9">
        <v>-31670</v>
      </c>
      <c r="U22" s="9">
        <v>650670</v>
      </c>
      <c r="V22" s="9">
        <v>-32850</v>
      </c>
      <c r="W22" s="9">
        <v>-80250</v>
      </c>
      <c r="X22" s="9">
        <v>44820</v>
      </c>
      <c r="Y22" s="9">
        <v>-208660</v>
      </c>
      <c r="Z22" s="9">
        <v>-98630</v>
      </c>
      <c r="AA22" s="9">
        <v>203640</v>
      </c>
      <c r="AB22" s="9">
        <v>302830</v>
      </c>
      <c r="AC22" s="9">
        <v>89390</v>
      </c>
      <c r="AD22" s="9">
        <v>4925790</v>
      </c>
      <c r="AE22" s="9">
        <v>9286310</v>
      </c>
    </row>
    <row r="23" spans="1:31" x14ac:dyDescent="0.35">
      <c r="A23" s="8" t="s">
        <v>460</v>
      </c>
      <c r="B23" s="9">
        <v>0</v>
      </c>
      <c r="C23" s="9">
        <v>386750</v>
      </c>
      <c r="D23" s="9">
        <v>288110</v>
      </c>
      <c r="E23" s="9">
        <v>-940</v>
      </c>
      <c r="F23" s="9">
        <v>179340</v>
      </c>
      <c r="G23" s="9">
        <v>-190</v>
      </c>
      <c r="H23" s="9">
        <v>-202770</v>
      </c>
      <c r="I23" s="9">
        <v>33510</v>
      </c>
      <c r="J23" s="9">
        <v>-6170</v>
      </c>
      <c r="K23" s="9">
        <v>-2690</v>
      </c>
      <c r="L23" s="9">
        <v>8330</v>
      </c>
      <c r="M23" s="9">
        <v>406170</v>
      </c>
      <c r="N23" s="9">
        <v>1620</v>
      </c>
      <c r="O23" s="9">
        <v>1773870</v>
      </c>
      <c r="P23" s="9">
        <v>26150</v>
      </c>
      <c r="Q23" s="9">
        <v>24080</v>
      </c>
      <c r="R23" s="9">
        <v>641740</v>
      </c>
      <c r="S23" s="9">
        <v>56440</v>
      </c>
      <c r="T23" s="9">
        <v>-50780</v>
      </c>
      <c r="U23" s="9">
        <v>678770</v>
      </c>
      <c r="V23" s="9">
        <v>-35640</v>
      </c>
      <c r="W23" s="9">
        <v>-83560</v>
      </c>
      <c r="X23" s="9">
        <v>34000</v>
      </c>
      <c r="Y23" s="9">
        <v>-222460</v>
      </c>
      <c r="Z23" s="9">
        <v>-101320</v>
      </c>
      <c r="AA23" s="9">
        <v>129610</v>
      </c>
      <c r="AB23" s="9">
        <v>301580</v>
      </c>
      <c r="AC23" s="9">
        <v>86640</v>
      </c>
      <c r="AD23" s="9">
        <v>4915740</v>
      </c>
      <c r="AE23" s="9">
        <v>9265930</v>
      </c>
    </row>
    <row r="24" spans="1:31" x14ac:dyDescent="0.35">
      <c r="A24" s="8" t="s">
        <v>461</v>
      </c>
      <c r="B24" s="9">
        <v>0</v>
      </c>
      <c r="C24" s="9">
        <v>387280</v>
      </c>
      <c r="D24" s="9">
        <v>293070</v>
      </c>
      <c r="E24" s="9">
        <v>540</v>
      </c>
      <c r="F24" s="9">
        <v>171430</v>
      </c>
      <c r="G24" s="9">
        <v>-130</v>
      </c>
      <c r="H24" s="9">
        <v>-178660</v>
      </c>
      <c r="I24" s="9">
        <v>34570</v>
      </c>
      <c r="J24" s="9">
        <v>-6570</v>
      </c>
      <c r="K24" s="9">
        <v>-2990</v>
      </c>
      <c r="L24" s="9">
        <v>8150</v>
      </c>
      <c r="M24" s="9">
        <v>428310</v>
      </c>
      <c r="N24" s="9">
        <v>1620</v>
      </c>
      <c r="O24" s="9">
        <v>1812950</v>
      </c>
      <c r="P24" s="9">
        <v>26410</v>
      </c>
      <c r="Q24" s="9">
        <v>23240</v>
      </c>
      <c r="R24" s="9">
        <v>633790</v>
      </c>
      <c r="S24" s="9">
        <v>59800</v>
      </c>
      <c r="T24" s="9">
        <v>-60740</v>
      </c>
      <c r="U24" s="9">
        <v>707410</v>
      </c>
      <c r="V24" s="9">
        <v>-38540</v>
      </c>
      <c r="W24" s="9">
        <v>-87100</v>
      </c>
      <c r="X24" s="9">
        <v>24060</v>
      </c>
      <c r="Y24" s="9">
        <v>-238620</v>
      </c>
      <c r="Z24" s="9">
        <v>-103950</v>
      </c>
      <c r="AA24" s="9">
        <v>67640</v>
      </c>
      <c r="AB24" s="9">
        <v>300760</v>
      </c>
      <c r="AC24" s="9">
        <v>83370</v>
      </c>
      <c r="AD24" s="9">
        <v>4916570</v>
      </c>
      <c r="AE24" s="9">
        <v>9263670</v>
      </c>
    </row>
    <row r="25" spans="1:31" x14ac:dyDescent="0.35">
      <c r="A25" s="8" t="s">
        <v>462</v>
      </c>
      <c r="B25" s="9">
        <v>0</v>
      </c>
      <c r="C25" s="9">
        <v>388060</v>
      </c>
      <c r="D25" s="9">
        <v>297660</v>
      </c>
      <c r="E25" s="9">
        <v>2300</v>
      </c>
      <c r="F25" s="9">
        <v>162960</v>
      </c>
      <c r="G25" s="9">
        <v>-90</v>
      </c>
      <c r="H25" s="9">
        <v>-180780</v>
      </c>
      <c r="I25" s="9">
        <v>35580</v>
      </c>
      <c r="J25" s="9">
        <v>-7010</v>
      </c>
      <c r="K25" s="9">
        <v>-3200</v>
      </c>
      <c r="L25" s="9">
        <v>8360</v>
      </c>
      <c r="M25" s="9">
        <v>450950</v>
      </c>
      <c r="N25" s="9">
        <v>1600</v>
      </c>
      <c r="O25" s="9">
        <v>1857700</v>
      </c>
      <c r="P25" s="9">
        <v>27040</v>
      </c>
      <c r="Q25" s="9">
        <v>22360</v>
      </c>
      <c r="R25" s="9">
        <v>620320</v>
      </c>
      <c r="S25" s="9">
        <v>63460</v>
      </c>
      <c r="T25" s="9">
        <v>-65230</v>
      </c>
      <c r="U25" s="9">
        <v>736780</v>
      </c>
      <c r="V25" s="9">
        <v>-41550</v>
      </c>
      <c r="W25" s="9">
        <v>-90490</v>
      </c>
      <c r="X25" s="9">
        <v>14850</v>
      </c>
      <c r="Y25" s="9">
        <v>-255940</v>
      </c>
      <c r="Z25" s="9">
        <v>-107000</v>
      </c>
      <c r="AA25" s="9">
        <v>15570</v>
      </c>
      <c r="AB25" s="9">
        <v>300100</v>
      </c>
      <c r="AC25" s="9">
        <v>80150</v>
      </c>
      <c r="AD25" s="9">
        <v>4921310</v>
      </c>
      <c r="AE25" s="9">
        <v>9255820</v>
      </c>
    </row>
    <row r="26" spans="1:31" x14ac:dyDescent="0.35">
      <c r="A26" s="8" t="s">
        <v>463</v>
      </c>
      <c r="B26" s="9">
        <v>0</v>
      </c>
      <c r="C26" s="9">
        <v>391620</v>
      </c>
      <c r="D26" s="9">
        <v>302220</v>
      </c>
      <c r="E26" s="9">
        <v>4090</v>
      </c>
      <c r="F26" s="9">
        <v>153960</v>
      </c>
      <c r="G26" s="9">
        <v>-60</v>
      </c>
      <c r="H26" s="9">
        <v>-200080</v>
      </c>
      <c r="I26" s="9">
        <v>36570</v>
      </c>
      <c r="J26" s="9">
        <v>-7510</v>
      </c>
      <c r="K26" s="9">
        <v>-3300</v>
      </c>
      <c r="L26" s="9">
        <v>8770</v>
      </c>
      <c r="M26" s="9">
        <v>473690</v>
      </c>
      <c r="N26" s="9">
        <v>1580</v>
      </c>
      <c r="O26" s="9">
        <v>1907730</v>
      </c>
      <c r="P26" s="9">
        <v>27840</v>
      </c>
      <c r="Q26" s="9">
        <v>21590</v>
      </c>
      <c r="R26" s="9">
        <v>601010</v>
      </c>
      <c r="S26" s="9">
        <v>67210</v>
      </c>
      <c r="T26" s="9">
        <v>-66340</v>
      </c>
      <c r="U26" s="9">
        <v>767190</v>
      </c>
      <c r="V26" s="9">
        <v>-44700</v>
      </c>
      <c r="W26" s="9">
        <v>-93990</v>
      </c>
      <c r="X26" s="9">
        <v>6960</v>
      </c>
      <c r="Y26" s="9">
        <v>-274880</v>
      </c>
      <c r="Z26" s="9">
        <v>-110760</v>
      </c>
      <c r="AA26" s="9">
        <v>-27490</v>
      </c>
      <c r="AB26" s="9">
        <v>299340</v>
      </c>
      <c r="AC26" s="9">
        <v>97870</v>
      </c>
      <c r="AD26" s="9">
        <v>4935850</v>
      </c>
      <c r="AE26" s="9">
        <v>9275980</v>
      </c>
    </row>
    <row r="27" spans="1:31" x14ac:dyDescent="0.35">
      <c r="A27" s="8" t="s">
        <v>464</v>
      </c>
      <c r="B27" s="9">
        <v>0</v>
      </c>
      <c r="C27" s="9">
        <v>395130</v>
      </c>
      <c r="D27" s="9">
        <v>304720</v>
      </c>
      <c r="E27" s="9">
        <v>5610</v>
      </c>
      <c r="F27" s="9">
        <v>144740</v>
      </c>
      <c r="G27" s="9">
        <v>-50</v>
      </c>
      <c r="H27" s="9">
        <v>-243210</v>
      </c>
      <c r="I27" s="9">
        <v>37440</v>
      </c>
      <c r="J27" s="9">
        <v>-8040</v>
      </c>
      <c r="K27" s="9">
        <v>-3460</v>
      </c>
      <c r="L27" s="9">
        <v>8950</v>
      </c>
      <c r="M27" s="9">
        <v>498150</v>
      </c>
      <c r="N27" s="9">
        <v>1550</v>
      </c>
      <c r="O27" s="9">
        <v>1956700</v>
      </c>
      <c r="P27" s="9">
        <v>28700</v>
      </c>
      <c r="Q27" s="9">
        <v>20670</v>
      </c>
      <c r="R27" s="9">
        <v>572570</v>
      </c>
      <c r="S27" s="9">
        <v>70910</v>
      </c>
      <c r="T27" s="9">
        <v>-66330</v>
      </c>
      <c r="U27" s="9">
        <v>797860</v>
      </c>
      <c r="V27" s="9">
        <v>-47950</v>
      </c>
      <c r="W27" s="9">
        <v>-97600</v>
      </c>
      <c r="X27" s="9">
        <v>-250</v>
      </c>
      <c r="Y27" s="9">
        <v>-295530</v>
      </c>
      <c r="Z27" s="9">
        <v>-115280</v>
      </c>
      <c r="AA27" s="9">
        <v>-64530</v>
      </c>
      <c r="AB27" s="9">
        <v>294870</v>
      </c>
      <c r="AC27" s="9">
        <v>131090</v>
      </c>
      <c r="AD27" s="9">
        <v>4951260</v>
      </c>
      <c r="AE27" s="9">
        <v>9278690</v>
      </c>
    </row>
    <row r="28" spans="1:31" x14ac:dyDescent="0.35">
      <c r="A28" s="8" t="s">
        <v>465</v>
      </c>
      <c r="B28" s="9">
        <v>0</v>
      </c>
      <c r="C28" s="9">
        <v>396620</v>
      </c>
      <c r="D28" s="9">
        <v>302610</v>
      </c>
      <c r="E28" s="9">
        <v>3060</v>
      </c>
      <c r="F28" s="9">
        <v>135290</v>
      </c>
      <c r="G28" s="9">
        <v>-20</v>
      </c>
      <c r="H28" s="9">
        <v>-297220</v>
      </c>
      <c r="I28" s="9">
        <v>38290</v>
      </c>
      <c r="J28" s="9">
        <v>-8560</v>
      </c>
      <c r="K28" s="9">
        <v>-3510</v>
      </c>
      <c r="L28" s="9">
        <v>8780</v>
      </c>
      <c r="M28" s="9">
        <v>522970</v>
      </c>
      <c r="N28" s="9">
        <v>1530</v>
      </c>
      <c r="O28" s="9">
        <v>2005180</v>
      </c>
      <c r="P28" s="9">
        <v>29540</v>
      </c>
      <c r="Q28" s="9">
        <v>19900</v>
      </c>
      <c r="R28" s="9">
        <v>540510</v>
      </c>
      <c r="S28" s="9">
        <v>74680</v>
      </c>
      <c r="T28" s="9">
        <v>-66540</v>
      </c>
      <c r="U28" s="9">
        <v>829710</v>
      </c>
      <c r="V28" s="9">
        <v>-51290</v>
      </c>
      <c r="W28" s="9">
        <v>-101060</v>
      </c>
      <c r="X28" s="9">
        <v>-6580</v>
      </c>
      <c r="Y28" s="9">
        <v>-317010</v>
      </c>
      <c r="Z28" s="9">
        <v>-117070</v>
      </c>
      <c r="AA28" s="9">
        <v>-94610</v>
      </c>
      <c r="AB28" s="9">
        <v>290920</v>
      </c>
      <c r="AC28" s="9">
        <v>103790</v>
      </c>
      <c r="AD28" s="9">
        <v>4965640</v>
      </c>
      <c r="AE28" s="9">
        <v>9205550</v>
      </c>
    </row>
    <row r="29" spans="1:31" x14ac:dyDescent="0.35">
      <c r="A29" s="8" t="s">
        <v>466</v>
      </c>
      <c r="B29" s="9">
        <v>0</v>
      </c>
      <c r="C29" s="9">
        <v>396010</v>
      </c>
      <c r="D29" s="9">
        <v>295730</v>
      </c>
      <c r="E29" s="9">
        <v>6390</v>
      </c>
      <c r="F29" s="9">
        <v>125410</v>
      </c>
      <c r="G29" s="9">
        <v>-10</v>
      </c>
      <c r="H29" s="9">
        <v>-361690</v>
      </c>
      <c r="I29" s="9">
        <v>39020</v>
      </c>
      <c r="J29" s="9">
        <v>-9030</v>
      </c>
      <c r="K29" s="9">
        <v>-3300</v>
      </c>
      <c r="L29" s="9">
        <v>8510</v>
      </c>
      <c r="M29" s="9">
        <v>558070</v>
      </c>
      <c r="N29" s="9">
        <v>1480</v>
      </c>
      <c r="O29" s="9">
        <v>2048470</v>
      </c>
      <c r="P29" s="9">
        <v>30180</v>
      </c>
      <c r="Q29" s="9">
        <v>19110</v>
      </c>
      <c r="R29" s="9">
        <v>508260</v>
      </c>
      <c r="S29" s="9">
        <v>77980</v>
      </c>
      <c r="T29" s="9">
        <v>-67670</v>
      </c>
      <c r="U29" s="9">
        <v>863730</v>
      </c>
      <c r="V29" s="9">
        <v>-54470</v>
      </c>
      <c r="W29" s="9">
        <v>-104320</v>
      </c>
      <c r="X29" s="9">
        <v>-10950</v>
      </c>
      <c r="Y29" s="9">
        <v>-334620</v>
      </c>
      <c r="Z29" s="9">
        <v>-111780</v>
      </c>
      <c r="AA29" s="9">
        <v>-119950</v>
      </c>
      <c r="AB29" s="9">
        <v>288100</v>
      </c>
      <c r="AC29" s="9">
        <v>98120</v>
      </c>
      <c r="AD29" s="9">
        <v>4979970</v>
      </c>
      <c r="AE29" s="9">
        <v>9166750</v>
      </c>
    </row>
    <row r="30" spans="1:31" x14ac:dyDescent="0.35">
      <c r="A30" s="8" t="s">
        <v>467</v>
      </c>
      <c r="B30" s="9">
        <v>0</v>
      </c>
      <c r="C30" s="9">
        <v>391490</v>
      </c>
      <c r="D30" s="9">
        <v>285750</v>
      </c>
      <c r="E30" s="9">
        <v>7990</v>
      </c>
      <c r="F30" s="9">
        <v>116290</v>
      </c>
      <c r="G30" s="9">
        <v>-10</v>
      </c>
      <c r="H30" s="9">
        <v>-425910</v>
      </c>
      <c r="I30" s="9">
        <v>39670</v>
      </c>
      <c r="J30" s="9">
        <v>-9470</v>
      </c>
      <c r="K30" s="9">
        <v>-2900</v>
      </c>
      <c r="L30" s="9">
        <v>8380</v>
      </c>
      <c r="M30" s="9">
        <v>592820</v>
      </c>
      <c r="N30" s="9">
        <v>1450</v>
      </c>
      <c r="O30" s="9">
        <v>2088880</v>
      </c>
      <c r="P30" s="9">
        <v>30720</v>
      </c>
      <c r="Q30" s="9">
        <v>18730</v>
      </c>
      <c r="R30" s="9">
        <v>477520</v>
      </c>
      <c r="S30" s="9">
        <v>81200</v>
      </c>
      <c r="T30" s="9">
        <v>-68830</v>
      </c>
      <c r="U30" s="9">
        <v>898840</v>
      </c>
      <c r="V30" s="9">
        <v>-57550</v>
      </c>
      <c r="W30" s="9">
        <v>-107400</v>
      </c>
      <c r="X30" s="9">
        <v>-13640</v>
      </c>
      <c r="Y30" s="9">
        <v>-350580</v>
      </c>
      <c r="Z30" s="9">
        <v>-98210</v>
      </c>
      <c r="AA30" s="9">
        <v>-141090</v>
      </c>
      <c r="AB30" s="9">
        <v>286160</v>
      </c>
      <c r="AC30" s="9">
        <v>98840</v>
      </c>
      <c r="AD30" s="9">
        <v>4999600</v>
      </c>
      <c r="AE30" s="9">
        <v>9148740</v>
      </c>
    </row>
    <row r="31" spans="1:31" x14ac:dyDescent="0.35">
      <c r="A31" s="8" t="s">
        <v>468</v>
      </c>
      <c r="B31" s="9">
        <v>0</v>
      </c>
      <c r="C31" s="9">
        <v>382260</v>
      </c>
      <c r="D31" s="9">
        <v>273990</v>
      </c>
      <c r="E31" s="9">
        <v>7390</v>
      </c>
      <c r="F31" s="9">
        <v>108360</v>
      </c>
      <c r="G31" s="9">
        <v>-10</v>
      </c>
      <c r="H31" s="9">
        <v>-488830</v>
      </c>
      <c r="I31" s="9">
        <v>40280</v>
      </c>
      <c r="J31" s="9">
        <v>-9890</v>
      </c>
      <c r="K31" s="9">
        <v>-2510</v>
      </c>
      <c r="L31" s="9">
        <v>8360</v>
      </c>
      <c r="M31" s="9">
        <v>626940</v>
      </c>
      <c r="N31" s="9">
        <v>1420</v>
      </c>
      <c r="O31" s="9">
        <v>2128590</v>
      </c>
      <c r="P31" s="9">
        <v>31210</v>
      </c>
      <c r="Q31" s="9">
        <v>19010</v>
      </c>
      <c r="R31" s="9">
        <v>450840</v>
      </c>
      <c r="S31" s="9">
        <v>84410</v>
      </c>
      <c r="T31" s="9">
        <v>-70140</v>
      </c>
      <c r="U31" s="9">
        <v>934980</v>
      </c>
      <c r="V31" s="9">
        <v>-60540</v>
      </c>
      <c r="W31" s="9">
        <v>-110660</v>
      </c>
      <c r="X31" s="9">
        <v>-14970</v>
      </c>
      <c r="Y31" s="9">
        <v>-365710</v>
      </c>
      <c r="Z31" s="9">
        <v>-80530</v>
      </c>
      <c r="AA31" s="9">
        <v>-157610</v>
      </c>
      <c r="AB31" s="9">
        <v>285090</v>
      </c>
      <c r="AC31" s="9">
        <v>103240</v>
      </c>
      <c r="AD31" s="9">
        <v>5023960</v>
      </c>
      <c r="AE31" s="9">
        <v>9148930</v>
      </c>
    </row>
    <row r="32" spans="1:31" x14ac:dyDescent="0.35">
      <c r="A32" s="8" t="s">
        <v>469</v>
      </c>
      <c r="B32" s="9">
        <v>0</v>
      </c>
      <c r="C32" s="9">
        <v>371720</v>
      </c>
      <c r="D32" s="9">
        <v>261190</v>
      </c>
      <c r="E32" s="9">
        <v>9400</v>
      </c>
      <c r="F32" s="9">
        <v>101720</v>
      </c>
      <c r="G32" s="9">
        <v>0</v>
      </c>
      <c r="H32" s="9">
        <v>-548900</v>
      </c>
      <c r="I32" s="9">
        <v>40820</v>
      </c>
      <c r="J32" s="9">
        <v>-10340</v>
      </c>
      <c r="K32" s="9">
        <v>-2250</v>
      </c>
      <c r="L32" s="9">
        <v>8400</v>
      </c>
      <c r="M32" s="9">
        <v>659670</v>
      </c>
      <c r="N32" s="9">
        <v>1380</v>
      </c>
      <c r="O32" s="9">
        <v>2176030</v>
      </c>
      <c r="P32" s="9">
        <v>31630</v>
      </c>
      <c r="Q32" s="9">
        <v>19710</v>
      </c>
      <c r="R32" s="9">
        <v>428270</v>
      </c>
      <c r="S32" s="9">
        <v>87800</v>
      </c>
      <c r="T32" s="9">
        <v>-71100</v>
      </c>
      <c r="U32" s="9">
        <v>971790</v>
      </c>
      <c r="V32" s="9">
        <v>-63480</v>
      </c>
      <c r="W32" s="9">
        <v>-113840</v>
      </c>
      <c r="X32" s="9">
        <v>-15760</v>
      </c>
      <c r="Y32" s="9">
        <v>-382420</v>
      </c>
      <c r="Z32" s="9">
        <v>-62090</v>
      </c>
      <c r="AA32" s="9">
        <v>-169840</v>
      </c>
      <c r="AB32" s="9">
        <v>284750</v>
      </c>
      <c r="AC32" s="9">
        <v>85520</v>
      </c>
      <c r="AD32" s="9">
        <v>5065990</v>
      </c>
      <c r="AE32" s="9">
        <v>9165770</v>
      </c>
    </row>
    <row r="33" spans="1:31" x14ac:dyDescent="0.35">
      <c r="A33" s="8" t="s">
        <v>470</v>
      </c>
      <c r="B33" s="9">
        <v>0</v>
      </c>
      <c r="C33" s="9">
        <v>361120</v>
      </c>
      <c r="D33" s="9">
        <v>248950</v>
      </c>
      <c r="E33" s="9">
        <v>9710</v>
      </c>
      <c r="F33" s="9">
        <v>96430</v>
      </c>
      <c r="G33" s="9">
        <v>10</v>
      </c>
      <c r="H33" s="9">
        <v>-610520</v>
      </c>
      <c r="I33" s="9">
        <v>41230</v>
      </c>
      <c r="J33" s="9">
        <v>-10830</v>
      </c>
      <c r="K33" s="9">
        <v>-2030</v>
      </c>
      <c r="L33" s="9">
        <v>8510</v>
      </c>
      <c r="M33" s="9">
        <v>696710</v>
      </c>
      <c r="N33" s="9">
        <v>1360</v>
      </c>
      <c r="O33" s="9">
        <v>2234070</v>
      </c>
      <c r="P33" s="9">
        <v>31990</v>
      </c>
      <c r="Q33" s="9">
        <v>20670</v>
      </c>
      <c r="R33" s="9">
        <v>408580</v>
      </c>
      <c r="S33" s="9">
        <v>91360</v>
      </c>
      <c r="T33" s="9">
        <v>-71900</v>
      </c>
      <c r="U33" s="9">
        <v>1008280</v>
      </c>
      <c r="V33" s="9">
        <v>-66400</v>
      </c>
      <c r="W33" s="9">
        <v>-117230</v>
      </c>
      <c r="X33" s="9">
        <v>-16160</v>
      </c>
      <c r="Y33" s="9">
        <v>-402170</v>
      </c>
      <c r="Z33" s="9">
        <v>-44810</v>
      </c>
      <c r="AA33" s="9">
        <v>-179280</v>
      </c>
      <c r="AB33" s="9">
        <v>284470</v>
      </c>
      <c r="AC33" s="9">
        <v>78410</v>
      </c>
      <c r="AD33" s="9">
        <v>5127290</v>
      </c>
      <c r="AE33" s="9">
        <v>9227820</v>
      </c>
    </row>
    <row r="34" spans="1:31" x14ac:dyDescent="0.35">
      <c r="B34" s="10" t="str">
        <f>IF(B33&lt;0,"NEG","POS")</f>
        <v>POS</v>
      </c>
      <c r="C34" s="10" t="str">
        <f t="shared" ref="C34:AE34" si="0">IF(C33&lt;0,"NEG","POS")</f>
        <v>POS</v>
      </c>
      <c r="D34" s="10" t="str">
        <f t="shared" si="0"/>
        <v>POS</v>
      </c>
      <c r="E34" s="10" t="str">
        <f t="shared" si="0"/>
        <v>POS</v>
      </c>
      <c r="F34" s="10" t="str">
        <f t="shared" si="0"/>
        <v>POS</v>
      </c>
      <c r="G34" s="10" t="str">
        <f t="shared" si="0"/>
        <v>POS</v>
      </c>
      <c r="H34" s="10" t="str">
        <f t="shared" si="0"/>
        <v>NEG</v>
      </c>
      <c r="I34" s="10" t="str">
        <f t="shared" si="0"/>
        <v>POS</v>
      </c>
      <c r="J34" s="10" t="str">
        <f t="shared" si="0"/>
        <v>NEG</v>
      </c>
      <c r="K34" s="10" t="str">
        <f t="shared" si="0"/>
        <v>NEG</v>
      </c>
      <c r="L34" s="10" t="str">
        <f t="shared" si="0"/>
        <v>POS</v>
      </c>
      <c r="M34" s="10" t="str">
        <f t="shared" si="0"/>
        <v>POS</v>
      </c>
      <c r="N34" s="10" t="str">
        <f t="shared" si="0"/>
        <v>POS</v>
      </c>
      <c r="O34" s="10" t="str">
        <f t="shared" si="0"/>
        <v>POS</v>
      </c>
      <c r="P34" s="10" t="str">
        <f t="shared" si="0"/>
        <v>POS</v>
      </c>
      <c r="Q34" s="10" t="str">
        <f t="shared" si="0"/>
        <v>POS</v>
      </c>
      <c r="R34" s="10" t="str">
        <f t="shared" si="0"/>
        <v>POS</v>
      </c>
      <c r="S34" s="10" t="str">
        <f t="shared" si="0"/>
        <v>POS</v>
      </c>
      <c r="T34" s="10" t="str">
        <f t="shared" si="0"/>
        <v>NEG</v>
      </c>
      <c r="U34" s="10" t="str">
        <f t="shared" si="0"/>
        <v>POS</v>
      </c>
      <c r="V34" s="10" t="str">
        <f t="shared" si="0"/>
        <v>NEG</v>
      </c>
      <c r="W34" s="10" t="str">
        <f t="shared" si="0"/>
        <v>NEG</v>
      </c>
      <c r="X34" s="10" t="str">
        <f t="shared" si="0"/>
        <v>NEG</v>
      </c>
      <c r="Y34" s="10" t="str">
        <f t="shared" si="0"/>
        <v>NEG</v>
      </c>
      <c r="Z34" s="10" t="str">
        <f t="shared" si="0"/>
        <v>NEG</v>
      </c>
      <c r="AA34" s="10" t="str">
        <f t="shared" si="0"/>
        <v>NEG</v>
      </c>
      <c r="AB34" s="10" t="str">
        <f t="shared" si="0"/>
        <v>POS</v>
      </c>
      <c r="AC34" s="10" t="str">
        <f t="shared" si="0"/>
        <v>POS</v>
      </c>
      <c r="AD34" s="10" t="str">
        <f t="shared" si="0"/>
        <v>POS</v>
      </c>
      <c r="AE34" s="10" t="str">
        <f t="shared" si="0"/>
        <v>POS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3120D-62B4-48F8-9596-E8B1B4786665}">
  <sheetPr>
    <tabColor theme="3" tint="0.39997558519241921"/>
  </sheetPr>
  <dimension ref="A1:AH30"/>
  <sheetViews>
    <sheetView zoomScale="90" zoomScaleNormal="90" workbookViewId="0">
      <selection sqref="A1:AH30"/>
    </sheetView>
  </sheetViews>
  <sheetFormatPr defaultRowHeight="14.5" x14ac:dyDescent="0.35"/>
  <cols>
    <col min="1" max="34" width="8.08984375" customWidth="1"/>
  </cols>
  <sheetData>
    <row r="1" spans="1:34" x14ac:dyDescent="0.35">
      <c r="A1" t="s">
        <v>380</v>
      </c>
      <c r="B1" t="s">
        <v>381</v>
      </c>
      <c r="C1" t="s">
        <v>382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35">
      <c r="A2" t="s">
        <v>383</v>
      </c>
      <c r="B2" t="s">
        <v>381</v>
      </c>
      <c r="C2" t="s">
        <v>382</v>
      </c>
      <c r="D2">
        <v>0</v>
      </c>
      <c r="E2">
        <v>3238</v>
      </c>
      <c r="F2">
        <v>8972</v>
      </c>
      <c r="G2">
        <v>11216</v>
      </c>
      <c r="H2">
        <v>13325</v>
      </c>
      <c r="I2">
        <v>16116</v>
      </c>
      <c r="J2">
        <v>18514</v>
      </c>
      <c r="K2">
        <v>20426</v>
      </c>
      <c r="L2">
        <v>22399</v>
      </c>
      <c r="M2">
        <v>23962</v>
      </c>
      <c r="N2">
        <v>25548</v>
      </c>
      <c r="O2">
        <v>27392</v>
      </c>
      <c r="P2">
        <v>28048</v>
      </c>
      <c r="Q2">
        <v>29917</v>
      </c>
      <c r="R2">
        <v>31744</v>
      </c>
      <c r="S2">
        <v>32709</v>
      </c>
      <c r="T2">
        <v>33539</v>
      </c>
      <c r="U2">
        <v>35157</v>
      </c>
      <c r="V2">
        <v>36129</v>
      </c>
      <c r="W2">
        <v>37064</v>
      </c>
      <c r="X2">
        <v>37986</v>
      </c>
      <c r="Y2">
        <v>38874</v>
      </c>
      <c r="Z2">
        <v>39954</v>
      </c>
      <c r="AA2">
        <v>41026</v>
      </c>
      <c r="AB2">
        <v>41862</v>
      </c>
      <c r="AC2">
        <v>42491</v>
      </c>
      <c r="AD2">
        <v>43392</v>
      </c>
      <c r="AE2">
        <v>43923</v>
      </c>
      <c r="AF2">
        <v>44946</v>
      </c>
      <c r="AG2">
        <v>46089</v>
      </c>
      <c r="AH2">
        <v>47167</v>
      </c>
    </row>
    <row r="3" spans="1:34" x14ac:dyDescent="0.35">
      <c r="A3" t="s">
        <v>383</v>
      </c>
      <c r="B3" t="s">
        <v>384</v>
      </c>
      <c r="C3" t="s">
        <v>385</v>
      </c>
      <c r="D3">
        <v>0</v>
      </c>
      <c r="E3">
        <v>3270</v>
      </c>
      <c r="F3">
        <v>9044</v>
      </c>
      <c r="G3">
        <v>11304</v>
      </c>
      <c r="H3">
        <v>13302</v>
      </c>
      <c r="I3">
        <v>16000</v>
      </c>
      <c r="J3">
        <v>18247</v>
      </c>
      <c r="K3">
        <v>19990</v>
      </c>
      <c r="L3">
        <v>21791</v>
      </c>
      <c r="M3">
        <v>23184</v>
      </c>
      <c r="N3">
        <v>24621</v>
      </c>
      <c r="O3">
        <v>26300</v>
      </c>
      <c r="P3">
        <v>26867</v>
      </c>
      <c r="Q3">
        <v>28547</v>
      </c>
      <c r="R3">
        <v>30197</v>
      </c>
      <c r="S3">
        <v>31038</v>
      </c>
      <c r="T3">
        <v>31816</v>
      </c>
      <c r="U3">
        <v>33410</v>
      </c>
      <c r="V3">
        <v>34375</v>
      </c>
      <c r="W3">
        <v>35300</v>
      </c>
      <c r="X3">
        <v>36229</v>
      </c>
      <c r="Y3">
        <v>37136</v>
      </c>
      <c r="Z3">
        <v>38218</v>
      </c>
      <c r="AA3">
        <v>39323</v>
      </c>
      <c r="AB3">
        <v>40190</v>
      </c>
      <c r="AC3">
        <v>40861</v>
      </c>
      <c r="AD3">
        <v>41814</v>
      </c>
      <c r="AE3">
        <v>42424</v>
      </c>
      <c r="AF3">
        <v>43542</v>
      </c>
      <c r="AG3">
        <v>44760</v>
      </c>
      <c r="AH3">
        <v>45893</v>
      </c>
    </row>
    <row r="4" spans="1:34" x14ac:dyDescent="0.35">
      <c r="A4" t="s">
        <v>383</v>
      </c>
      <c r="B4" t="s">
        <v>386</v>
      </c>
      <c r="C4" t="s">
        <v>387</v>
      </c>
      <c r="D4">
        <v>0</v>
      </c>
      <c r="E4">
        <v>3239</v>
      </c>
      <c r="F4">
        <v>8972</v>
      </c>
      <c r="G4">
        <v>11219</v>
      </c>
      <c r="H4">
        <v>13306</v>
      </c>
      <c r="I4">
        <v>16084</v>
      </c>
      <c r="J4">
        <v>18464</v>
      </c>
      <c r="K4">
        <v>20320</v>
      </c>
      <c r="L4">
        <v>22260</v>
      </c>
      <c r="M4">
        <v>23737</v>
      </c>
      <c r="N4">
        <v>25272</v>
      </c>
      <c r="O4">
        <v>27020</v>
      </c>
      <c r="P4">
        <v>27621</v>
      </c>
      <c r="Q4">
        <v>29380</v>
      </c>
      <c r="R4">
        <v>31127</v>
      </c>
      <c r="S4">
        <v>32024</v>
      </c>
      <c r="T4">
        <v>32771</v>
      </c>
      <c r="U4">
        <v>34310</v>
      </c>
      <c r="V4">
        <v>35195</v>
      </c>
      <c r="W4">
        <v>36031</v>
      </c>
      <c r="X4">
        <v>36869</v>
      </c>
      <c r="Y4">
        <v>37665</v>
      </c>
      <c r="Z4">
        <v>38654</v>
      </c>
      <c r="AA4">
        <v>39657</v>
      </c>
      <c r="AB4">
        <v>40406</v>
      </c>
      <c r="AC4">
        <v>40940</v>
      </c>
      <c r="AD4">
        <v>41774</v>
      </c>
      <c r="AE4">
        <v>42258</v>
      </c>
      <c r="AF4">
        <v>43216</v>
      </c>
      <c r="AG4">
        <v>44322</v>
      </c>
      <c r="AH4">
        <v>45357</v>
      </c>
    </row>
    <row r="5" spans="1:34" x14ac:dyDescent="0.35">
      <c r="A5" t="s">
        <v>383</v>
      </c>
      <c r="B5" t="s">
        <v>388</v>
      </c>
      <c r="C5" t="s">
        <v>389</v>
      </c>
      <c r="D5">
        <v>0</v>
      </c>
      <c r="E5">
        <v>2832</v>
      </c>
      <c r="F5">
        <v>8740</v>
      </c>
      <c r="G5">
        <v>10887</v>
      </c>
      <c r="H5">
        <v>12835</v>
      </c>
      <c r="I5">
        <v>15669</v>
      </c>
      <c r="J5">
        <v>18203</v>
      </c>
      <c r="K5">
        <v>20580</v>
      </c>
      <c r="L5">
        <v>22771</v>
      </c>
      <c r="M5">
        <v>24815</v>
      </c>
      <c r="N5">
        <v>27000</v>
      </c>
      <c r="O5">
        <v>29002</v>
      </c>
      <c r="P5">
        <v>30340</v>
      </c>
      <c r="Q5">
        <v>31457</v>
      </c>
      <c r="R5">
        <v>33170</v>
      </c>
      <c r="S5">
        <v>34098</v>
      </c>
      <c r="T5">
        <v>34697</v>
      </c>
      <c r="U5">
        <v>36132</v>
      </c>
      <c r="V5">
        <v>36960</v>
      </c>
      <c r="W5">
        <v>37761</v>
      </c>
      <c r="X5">
        <v>38570</v>
      </c>
      <c r="Y5">
        <v>39385</v>
      </c>
      <c r="Z5">
        <v>40383</v>
      </c>
      <c r="AA5">
        <v>41409</v>
      </c>
      <c r="AB5">
        <v>42197</v>
      </c>
      <c r="AC5">
        <v>42783</v>
      </c>
      <c r="AD5">
        <v>43646</v>
      </c>
      <c r="AE5">
        <v>44167</v>
      </c>
      <c r="AF5">
        <v>45174</v>
      </c>
      <c r="AG5">
        <v>46293</v>
      </c>
      <c r="AH5">
        <v>47354</v>
      </c>
    </row>
    <row r="6" spans="1:34" x14ac:dyDescent="0.35">
      <c r="A6" t="s">
        <v>383</v>
      </c>
      <c r="B6" t="s">
        <v>390</v>
      </c>
      <c r="C6" t="s">
        <v>476</v>
      </c>
      <c r="D6">
        <v>0</v>
      </c>
      <c r="E6">
        <v>3123</v>
      </c>
      <c r="F6">
        <v>9039</v>
      </c>
      <c r="G6">
        <v>11223</v>
      </c>
      <c r="H6">
        <v>13394</v>
      </c>
      <c r="I6">
        <v>16340</v>
      </c>
      <c r="J6">
        <v>18649</v>
      </c>
      <c r="K6">
        <v>20486</v>
      </c>
      <c r="L6">
        <v>22195</v>
      </c>
      <c r="M6">
        <v>23451</v>
      </c>
      <c r="N6">
        <v>25021</v>
      </c>
      <c r="O6">
        <v>26641</v>
      </c>
      <c r="P6">
        <v>27008</v>
      </c>
      <c r="Q6">
        <v>28692</v>
      </c>
      <c r="R6">
        <v>30714</v>
      </c>
      <c r="S6">
        <v>31486</v>
      </c>
      <c r="T6">
        <v>32263</v>
      </c>
      <c r="U6">
        <v>33902</v>
      </c>
      <c r="V6">
        <v>35018</v>
      </c>
      <c r="W6">
        <v>36086</v>
      </c>
      <c r="X6">
        <v>37143</v>
      </c>
      <c r="Y6">
        <v>38138</v>
      </c>
      <c r="Z6">
        <v>39287</v>
      </c>
      <c r="AA6">
        <v>40421</v>
      </c>
      <c r="AB6">
        <v>41310</v>
      </c>
      <c r="AC6">
        <v>41976</v>
      </c>
      <c r="AD6">
        <v>42901</v>
      </c>
      <c r="AE6">
        <v>43476</v>
      </c>
      <c r="AF6">
        <v>44528</v>
      </c>
      <c r="AG6">
        <v>45688</v>
      </c>
      <c r="AH6">
        <v>46773</v>
      </c>
    </row>
    <row r="7" spans="1:34" x14ac:dyDescent="0.35">
      <c r="A7" t="s">
        <v>383</v>
      </c>
      <c r="B7" t="s">
        <v>391</v>
      </c>
      <c r="C7" t="s">
        <v>392</v>
      </c>
      <c r="D7">
        <v>0</v>
      </c>
      <c r="E7">
        <v>3240</v>
      </c>
      <c r="F7">
        <v>8969</v>
      </c>
      <c r="G7">
        <v>11219</v>
      </c>
      <c r="H7">
        <v>13327</v>
      </c>
      <c r="I7">
        <v>16120</v>
      </c>
      <c r="J7">
        <v>18511</v>
      </c>
      <c r="K7">
        <v>20428</v>
      </c>
      <c r="L7">
        <v>22402</v>
      </c>
      <c r="M7">
        <v>23963</v>
      </c>
      <c r="N7">
        <v>25547</v>
      </c>
      <c r="O7">
        <v>27392</v>
      </c>
      <c r="P7">
        <v>28048</v>
      </c>
      <c r="Q7">
        <v>29917</v>
      </c>
      <c r="R7">
        <v>31744</v>
      </c>
      <c r="S7">
        <v>32709</v>
      </c>
      <c r="T7">
        <v>33539</v>
      </c>
      <c r="U7">
        <v>35157</v>
      </c>
      <c r="V7">
        <v>36129</v>
      </c>
      <c r="W7">
        <v>37064</v>
      </c>
      <c r="X7">
        <v>37986</v>
      </c>
      <c r="Y7">
        <v>38874</v>
      </c>
      <c r="Z7">
        <v>39954</v>
      </c>
      <c r="AA7">
        <v>41026</v>
      </c>
      <c r="AB7">
        <v>41862</v>
      </c>
      <c r="AC7">
        <v>42491</v>
      </c>
      <c r="AD7">
        <v>43392</v>
      </c>
      <c r="AE7">
        <v>43923</v>
      </c>
      <c r="AF7">
        <v>44946</v>
      </c>
      <c r="AG7">
        <v>46089</v>
      </c>
      <c r="AH7">
        <v>47167</v>
      </c>
    </row>
    <row r="8" spans="1:34" x14ac:dyDescent="0.35">
      <c r="A8" t="s">
        <v>383</v>
      </c>
      <c r="B8" t="s">
        <v>393</v>
      </c>
      <c r="C8" t="s">
        <v>394</v>
      </c>
      <c r="D8">
        <v>0</v>
      </c>
      <c r="E8">
        <v>2952</v>
      </c>
      <c r="F8">
        <v>5583</v>
      </c>
      <c r="G8">
        <v>8308</v>
      </c>
      <c r="H8">
        <v>10861</v>
      </c>
      <c r="I8">
        <v>13704</v>
      </c>
      <c r="J8">
        <v>16054</v>
      </c>
      <c r="K8">
        <v>17997</v>
      </c>
      <c r="L8">
        <v>19975</v>
      </c>
      <c r="M8">
        <v>21522</v>
      </c>
      <c r="N8">
        <v>23246</v>
      </c>
      <c r="O8">
        <v>25072</v>
      </c>
      <c r="P8">
        <v>25809</v>
      </c>
      <c r="Q8">
        <v>27785</v>
      </c>
      <c r="R8">
        <v>29647</v>
      </c>
      <c r="S8">
        <v>30685</v>
      </c>
      <c r="T8">
        <v>31547</v>
      </c>
      <c r="U8">
        <v>33429</v>
      </c>
      <c r="V8">
        <v>34536</v>
      </c>
      <c r="W8">
        <v>35541</v>
      </c>
      <c r="X8">
        <v>36533</v>
      </c>
      <c r="Y8">
        <v>37490</v>
      </c>
      <c r="Z8">
        <v>38613</v>
      </c>
      <c r="AA8">
        <v>39754</v>
      </c>
      <c r="AB8">
        <v>40637</v>
      </c>
      <c r="AC8">
        <v>41324</v>
      </c>
      <c r="AD8">
        <v>42258</v>
      </c>
      <c r="AE8">
        <v>42842</v>
      </c>
      <c r="AF8">
        <v>43928</v>
      </c>
      <c r="AG8">
        <v>45116</v>
      </c>
      <c r="AH8">
        <v>46259</v>
      </c>
    </row>
    <row r="9" spans="1:34" x14ac:dyDescent="0.35">
      <c r="A9" t="s">
        <v>383</v>
      </c>
      <c r="B9" t="s">
        <v>395</v>
      </c>
      <c r="C9" t="s">
        <v>396</v>
      </c>
      <c r="D9">
        <v>0</v>
      </c>
      <c r="E9">
        <v>3238</v>
      </c>
      <c r="F9">
        <v>8972</v>
      </c>
      <c r="G9">
        <v>11215</v>
      </c>
      <c r="H9">
        <v>13324</v>
      </c>
      <c r="I9">
        <v>16114</v>
      </c>
      <c r="J9">
        <v>18510</v>
      </c>
      <c r="K9">
        <v>20422</v>
      </c>
      <c r="L9">
        <v>22398</v>
      </c>
      <c r="M9">
        <v>23960</v>
      </c>
      <c r="N9">
        <v>25543</v>
      </c>
      <c r="O9">
        <v>27390</v>
      </c>
      <c r="P9">
        <v>28042</v>
      </c>
      <c r="Q9">
        <v>29915</v>
      </c>
      <c r="R9">
        <v>31742</v>
      </c>
      <c r="S9">
        <v>32709</v>
      </c>
      <c r="T9">
        <v>33537</v>
      </c>
      <c r="U9">
        <v>35155</v>
      </c>
      <c r="V9">
        <v>36129</v>
      </c>
      <c r="W9">
        <v>37060</v>
      </c>
      <c r="X9">
        <v>37984</v>
      </c>
      <c r="Y9">
        <v>38875</v>
      </c>
      <c r="Z9">
        <v>39950</v>
      </c>
      <c r="AA9">
        <v>41021</v>
      </c>
      <c r="AB9">
        <v>41854</v>
      </c>
      <c r="AC9">
        <v>42484</v>
      </c>
      <c r="AD9">
        <v>43386</v>
      </c>
      <c r="AE9">
        <v>43921</v>
      </c>
      <c r="AF9">
        <v>44945</v>
      </c>
      <c r="AG9">
        <v>46088</v>
      </c>
      <c r="AH9">
        <v>47162</v>
      </c>
    </row>
    <row r="10" spans="1:34" x14ac:dyDescent="0.35">
      <c r="A10" t="s">
        <v>383</v>
      </c>
      <c r="B10" t="s">
        <v>397</v>
      </c>
      <c r="C10" t="s">
        <v>398</v>
      </c>
      <c r="D10">
        <v>0</v>
      </c>
      <c r="E10">
        <v>3238</v>
      </c>
      <c r="F10">
        <v>8972</v>
      </c>
      <c r="G10">
        <v>11216</v>
      </c>
      <c r="H10">
        <v>13327</v>
      </c>
      <c r="I10">
        <v>16114</v>
      </c>
      <c r="J10">
        <v>18513</v>
      </c>
      <c r="K10">
        <v>20436</v>
      </c>
      <c r="L10">
        <v>22388</v>
      </c>
      <c r="M10">
        <v>23957</v>
      </c>
      <c r="N10">
        <v>25544</v>
      </c>
      <c r="O10">
        <v>27368</v>
      </c>
      <c r="P10">
        <v>28042</v>
      </c>
      <c r="Q10">
        <v>29917</v>
      </c>
      <c r="R10">
        <v>31734</v>
      </c>
      <c r="S10">
        <v>32705</v>
      </c>
      <c r="T10">
        <v>33536</v>
      </c>
      <c r="U10">
        <v>35153</v>
      </c>
      <c r="V10">
        <v>36128</v>
      </c>
      <c r="W10">
        <v>37065</v>
      </c>
      <c r="X10">
        <v>37988</v>
      </c>
      <c r="Y10">
        <v>38889</v>
      </c>
      <c r="Z10">
        <v>39953</v>
      </c>
      <c r="AA10">
        <v>41040</v>
      </c>
      <c r="AB10">
        <v>41877</v>
      </c>
      <c r="AC10">
        <v>42497</v>
      </c>
      <c r="AD10">
        <v>43397</v>
      </c>
      <c r="AE10">
        <v>43934</v>
      </c>
      <c r="AF10">
        <v>44963</v>
      </c>
      <c r="AG10">
        <v>46106</v>
      </c>
      <c r="AH10">
        <v>47178</v>
      </c>
    </row>
    <row r="11" spans="1:34" x14ac:dyDescent="0.35">
      <c r="A11" t="s">
        <v>383</v>
      </c>
      <c r="B11" t="s">
        <v>399</v>
      </c>
      <c r="C11" t="s">
        <v>400</v>
      </c>
      <c r="D11">
        <v>0</v>
      </c>
      <c r="E11">
        <v>3244</v>
      </c>
      <c r="F11">
        <v>8989</v>
      </c>
      <c r="G11">
        <v>11231</v>
      </c>
      <c r="H11">
        <v>13337</v>
      </c>
      <c r="I11">
        <v>16125</v>
      </c>
      <c r="J11">
        <v>18516</v>
      </c>
      <c r="K11">
        <v>20428</v>
      </c>
      <c r="L11">
        <v>22404</v>
      </c>
      <c r="M11">
        <v>23959</v>
      </c>
      <c r="N11">
        <v>25550</v>
      </c>
      <c r="O11">
        <v>27376</v>
      </c>
      <c r="P11">
        <v>28045</v>
      </c>
      <c r="Q11">
        <v>29919</v>
      </c>
      <c r="R11">
        <v>31740</v>
      </c>
      <c r="S11">
        <v>32712</v>
      </c>
      <c r="T11">
        <v>33540</v>
      </c>
      <c r="U11">
        <v>35154</v>
      </c>
      <c r="V11">
        <v>36137</v>
      </c>
      <c r="W11">
        <v>37068</v>
      </c>
      <c r="X11">
        <v>37991</v>
      </c>
      <c r="Y11">
        <v>38877</v>
      </c>
      <c r="Z11">
        <v>39958</v>
      </c>
      <c r="AA11">
        <v>41033</v>
      </c>
      <c r="AB11">
        <v>41864</v>
      </c>
      <c r="AC11">
        <v>42492</v>
      </c>
      <c r="AD11">
        <v>43395</v>
      </c>
      <c r="AE11">
        <v>43928</v>
      </c>
      <c r="AF11">
        <v>44949</v>
      </c>
      <c r="AG11">
        <v>46094</v>
      </c>
      <c r="AH11">
        <v>47158</v>
      </c>
    </row>
    <row r="12" spans="1:34" x14ac:dyDescent="0.35">
      <c r="A12" t="s">
        <v>383</v>
      </c>
      <c r="B12" t="s">
        <v>401</v>
      </c>
      <c r="C12" t="s">
        <v>402</v>
      </c>
      <c r="D12">
        <v>0</v>
      </c>
      <c r="E12">
        <v>3238</v>
      </c>
      <c r="F12">
        <v>8972</v>
      </c>
      <c r="G12">
        <v>11216</v>
      </c>
      <c r="H12">
        <v>13326</v>
      </c>
      <c r="I12">
        <v>16116</v>
      </c>
      <c r="J12">
        <v>18510</v>
      </c>
      <c r="K12">
        <v>20421</v>
      </c>
      <c r="L12">
        <v>22394</v>
      </c>
      <c r="M12">
        <v>23955</v>
      </c>
      <c r="N12">
        <v>25535</v>
      </c>
      <c r="O12">
        <v>27381</v>
      </c>
      <c r="P12">
        <v>28032</v>
      </c>
      <c r="Q12">
        <v>29907</v>
      </c>
      <c r="R12">
        <v>31734</v>
      </c>
      <c r="S12">
        <v>32701</v>
      </c>
      <c r="T12">
        <v>33528</v>
      </c>
      <c r="U12">
        <v>35145</v>
      </c>
      <c r="V12">
        <v>36124</v>
      </c>
      <c r="W12">
        <v>37055</v>
      </c>
      <c r="X12">
        <v>37976</v>
      </c>
      <c r="Y12">
        <v>38868</v>
      </c>
      <c r="Z12">
        <v>39946</v>
      </c>
      <c r="AA12">
        <v>41018</v>
      </c>
      <c r="AB12">
        <v>41851</v>
      </c>
      <c r="AC12">
        <v>42483</v>
      </c>
      <c r="AD12">
        <v>43381</v>
      </c>
      <c r="AE12">
        <v>43913</v>
      </c>
      <c r="AF12">
        <v>44934</v>
      </c>
      <c r="AG12">
        <v>46080</v>
      </c>
      <c r="AH12">
        <v>47154</v>
      </c>
    </row>
    <row r="13" spans="1:34" x14ac:dyDescent="0.35">
      <c r="A13" t="s">
        <v>383</v>
      </c>
      <c r="B13" t="s">
        <v>403</v>
      </c>
      <c r="C13" t="s">
        <v>404</v>
      </c>
      <c r="D13">
        <v>0</v>
      </c>
      <c r="E13">
        <v>3217</v>
      </c>
      <c r="F13">
        <v>8899</v>
      </c>
      <c r="G13">
        <v>11010</v>
      </c>
      <c r="H13">
        <v>12955</v>
      </c>
      <c r="I13">
        <v>15533</v>
      </c>
      <c r="J13">
        <v>17620</v>
      </c>
      <c r="K13">
        <v>19226</v>
      </c>
      <c r="L13">
        <v>20856</v>
      </c>
      <c r="M13">
        <v>22026</v>
      </c>
      <c r="N13">
        <v>23253</v>
      </c>
      <c r="O13">
        <v>24673</v>
      </c>
      <c r="P13">
        <v>25150</v>
      </c>
      <c r="Q13">
        <v>26498</v>
      </c>
      <c r="R13">
        <v>27980</v>
      </c>
      <c r="S13">
        <v>28675</v>
      </c>
      <c r="T13">
        <v>29174</v>
      </c>
      <c r="U13">
        <v>30321</v>
      </c>
      <c r="V13">
        <v>30852</v>
      </c>
      <c r="W13">
        <v>31327</v>
      </c>
      <c r="X13">
        <v>31912</v>
      </c>
      <c r="Y13">
        <v>32384</v>
      </c>
      <c r="Z13">
        <v>33049</v>
      </c>
      <c r="AA13">
        <v>33717</v>
      </c>
      <c r="AB13">
        <v>34191</v>
      </c>
      <c r="AC13">
        <v>34463</v>
      </c>
      <c r="AD13">
        <v>34936</v>
      </c>
      <c r="AE13">
        <v>35162</v>
      </c>
      <c r="AF13">
        <v>35819</v>
      </c>
      <c r="AG13">
        <v>36538</v>
      </c>
      <c r="AH13">
        <v>37187</v>
      </c>
    </row>
    <row r="14" spans="1:34" x14ac:dyDescent="0.35">
      <c r="A14" t="s">
        <v>383</v>
      </c>
      <c r="B14" t="s">
        <v>405</v>
      </c>
      <c r="C14" t="s">
        <v>406</v>
      </c>
      <c r="D14">
        <v>0</v>
      </c>
      <c r="E14">
        <v>3236</v>
      </c>
      <c r="F14">
        <v>8968</v>
      </c>
      <c r="G14">
        <v>11211</v>
      </c>
      <c r="H14">
        <v>13320</v>
      </c>
      <c r="I14">
        <v>16107</v>
      </c>
      <c r="J14">
        <v>18504</v>
      </c>
      <c r="K14">
        <v>20411</v>
      </c>
      <c r="L14">
        <v>22394</v>
      </c>
      <c r="M14">
        <v>23952</v>
      </c>
      <c r="N14">
        <v>25534</v>
      </c>
      <c r="O14">
        <v>27383</v>
      </c>
      <c r="P14">
        <v>28035</v>
      </c>
      <c r="Q14">
        <v>29908</v>
      </c>
      <c r="R14">
        <v>31737</v>
      </c>
      <c r="S14">
        <v>32702</v>
      </c>
      <c r="T14">
        <v>33533</v>
      </c>
      <c r="U14">
        <v>35147</v>
      </c>
      <c r="V14">
        <v>36125</v>
      </c>
      <c r="W14">
        <v>37054</v>
      </c>
      <c r="X14">
        <v>37978</v>
      </c>
      <c r="Y14">
        <v>38870</v>
      </c>
      <c r="Z14">
        <v>39948</v>
      </c>
      <c r="AA14">
        <v>41018</v>
      </c>
      <c r="AB14">
        <v>41854</v>
      </c>
      <c r="AC14">
        <v>42482</v>
      </c>
      <c r="AD14">
        <v>43380</v>
      </c>
      <c r="AE14">
        <v>43912</v>
      </c>
      <c r="AF14">
        <v>44939</v>
      </c>
      <c r="AG14">
        <v>46079</v>
      </c>
      <c r="AH14">
        <v>47159</v>
      </c>
    </row>
    <row r="15" spans="1:34" x14ac:dyDescent="0.35">
      <c r="A15" t="s">
        <v>383</v>
      </c>
      <c r="B15" t="s">
        <v>407</v>
      </c>
      <c r="C15" t="s">
        <v>408</v>
      </c>
      <c r="D15">
        <v>0</v>
      </c>
      <c r="E15">
        <v>412</v>
      </c>
      <c r="F15">
        <v>3182</v>
      </c>
      <c r="G15">
        <v>2376</v>
      </c>
      <c r="H15">
        <v>2284</v>
      </c>
      <c r="I15">
        <v>2479</v>
      </c>
      <c r="J15">
        <v>2735</v>
      </c>
      <c r="K15">
        <v>3087</v>
      </c>
      <c r="L15">
        <v>3460</v>
      </c>
      <c r="M15">
        <v>3830</v>
      </c>
      <c r="N15">
        <v>4378</v>
      </c>
      <c r="O15">
        <v>4592</v>
      </c>
      <c r="P15">
        <v>4766</v>
      </c>
      <c r="Q15">
        <v>4774</v>
      </c>
      <c r="R15">
        <v>5347</v>
      </c>
      <c r="S15">
        <v>5777</v>
      </c>
      <c r="T15">
        <v>5924</v>
      </c>
      <c r="U15">
        <v>6156</v>
      </c>
      <c r="V15">
        <v>6139</v>
      </c>
      <c r="W15">
        <v>6067</v>
      </c>
      <c r="X15">
        <v>6106</v>
      </c>
      <c r="Y15">
        <v>6131</v>
      </c>
      <c r="Z15">
        <v>6187</v>
      </c>
      <c r="AA15">
        <v>6208</v>
      </c>
      <c r="AB15">
        <v>6255</v>
      </c>
      <c r="AC15">
        <v>6322</v>
      </c>
      <c r="AD15">
        <v>6365</v>
      </c>
      <c r="AE15">
        <v>6299</v>
      </c>
      <c r="AF15">
        <v>6413</v>
      </c>
      <c r="AG15">
        <v>6595</v>
      </c>
      <c r="AH15">
        <v>6741</v>
      </c>
    </row>
    <row r="16" spans="1:34" x14ac:dyDescent="0.35">
      <c r="A16" t="s">
        <v>383</v>
      </c>
      <c r="B16" t="s">
        <v>409</v>
      </c>
      <c r="C16" t="s">
        <v>410</v>
      </c>
      <c r="D16">
        <v>0</v>
      </c>
      <c r="E16">
        <v>3242</v>
      </c>
      <c r="F16">
        <v>8975</v>
      </c>
      <c r="G16">
        <v>11217</v>
      </c>
      <c r="H16">
        <v>13320</v>
      </c>
      <c r="I16">
        <v>16107</v>
      </c>
      <c r="J16">
        <v>18502</v>
      </c>
      <c r="K16">
        <v>20421</v>
      </c>
      <c r="L16">
        <v>22389</v>
      </c>
      <c r="M16">
        <v>23934</v>
      </c>
      <c r="N16">
        <v>25533</v>
      </c>
      <c r="O16">
        <v>27348</v>
      </c>
      <c r="P16">
        <v>28034</v>
      </c>
      <c r="Q16">
        <v>29901</v>
      </c>
      <c r="R16">
        <v>31733</v>
      </c>
      <c r="S16">
        <v>32701</v>
      </c>
      <c r="T16">
        <v>33532</v>
      </c>
      <c r="U16">
        <v>35155</v>
      </c>
      <c r="V16">
        <v>36133</v>
      </c>
      <c r="W16">
        <v>37048</v>
      </c>
      <c r="X16">
        <v>37978</v>
      </c>
      <c r="Y16">
        <v>38873</v>
      </c>
      <c r="Z16">
        <v>39950</v>
      </c>
      <c r="AA16">
        <v>41019</v>
      </c>
      <c r="AB16">
        <v>41846</v>
      </c>
      <c r="AC16">
        <v>42475</v>
      </c>
      <c r="AD16">
        <v>43365</v>
      </c>
      <c r="AE16">
        <v>43899</v>
      </c>
      <c r="AF16">
        <v>44926</v>
      </c>
      <c r="AG16">
        <v>46066</v>
      </c>
      <c r="AH16">
        <v>47135</v>
      </c>
    </row>
    <row r="17" spans="1:34" x14ac:dyDescent="0.35">
      <c r="A17" t="s">
        <v>383</v>
      </c>
      <c r="B17" t="s">
        <v>411</v>
      </c>
      <c r="C17" t="s">
        <v>412</v>
      </c>
      <c r="D17">
        <v>0</v>
      </c>
      <c r="E17">
        <v>3290</v>
      </c>
      <c r="F17">
        <v>9133</v>
      </c>
      <c r="G17">
        <v>11410</v>
      </c>
      <c r="H17">
        <v>13561</v>
      </c>
      <c r="I17">
        <v>16386</v>
      </c>
      <c r="J17">
        <v>18851</v>
      </c>
      <c r="K17">
        <v>20792</v>
      </c>
      <c r="L17">
        <v>22764</v>
      </c>
      <c r="M17">
        <v>24345</v>
      </c>
      <c r="N17">
        <v>25988</v>
      </c>
      <c r="O17">
        <v>27850</v>
      </c>
      <c r="P17">
        <v>28514</v>
      </c>
      <c r="Q17">
        <v>30385</v>
      </c>
      <c r="R17">
        <v>32221</v>
      </c>
      <c r="S17">
        <v>33182</v>
      </c>
      <c r="T17">
        <v>33988</v>
      </c>
      <c r="U17">
        <v>35615</v>
      </c>
      <c r="V17">
        <v>36575</v>
      </c>
      <c r="W17">
        <v>37493</v>
      </c>
      <c r="X17">
        <v>38416</v>
      </c>
      <c r="Y17">
        <v>39299</v>
      </c>
      <c r="Z17">
        <v>40363</v>
      </c>
      <c r="AA17">
        <v>41440</v>
      </c>
      <c r="AB17">
        <v>42267</v>
      </c>
      <c r="AC17">
        <v>42897</v>
      </c>
      <c r="AD17">
        <v>43784</v>
      </c>
      <c r="AE17">
        <v>44296</v>
      </c>
      <c r="AF17">
        <v>45178</v>
      </c>
      <c r="AG17">
        <v>46102</v>
      </c>
      <c r="AH17">
        <v>46949</v>
      </c>
    </row>
    <row r="18" spans="1:34" x14ac:dyDescent="0.35">
      <c r="A18" t="s">
        <v>383</v>
      </c>
      <c r="B18" t="s">
        <v>413</v>
      </c>
      <c r="C18" t="s">
        <v>414</v>
      </c>
      <c r="D18">
        <v>0</v>
      </c>
      <c r="E18">
        <v>3210</v>
      </c>
      <c r="F18">
        <v>8892</v>
      </c>
      <c r="G18">
        <v>11076</v>
      </c>
      <c r="H18">
        <v>13086</v>
      </c>
      <c r="I18">
        <v>15807</v>
      </c>
      <c r="J18">
        <v>18081</v>
      </c>
      <c r="K18">
        <v>19897</v>
      </c>
      <c r="L18">
        <v>21751</v>
      </c>
      <c r="M18">
        <v>23180</v>
      </c>
      <c r="N18">
        <v>24644</v>
      </c>
      <c r="O18">
        <v>26363</v>
      </c>
      <c r="P18">
        <v>27077</v>
      </c>
      <c r="Q18">
        <v>28727</v>
      </c>
      <c r="R18">
        <v>30518</v>
      </c>
      <c r="S18">
        <v>31500</v>
      </c>
      <c r="T18">
        <v>32351</v>
      </c>
      <c r="U18">
        <v>33929</v>
      </c>
      <c r="V18">
        <v>34889</v>
      </c>
      <c r="W18">
        <v>35802</v>
      </c>
      <c r="X18">
        <v>36729</v>
      </c>
      <c r="Y18">
        <v>37624</v>
      </c>
      <c r="Z18">
        <v>38737</v>
      </c>
      <c r="AA18">
        <v>39865</v>
      </c>
      <c r="AB18">
        <v>40758</v>
      </c>
      <c r="AC18">
        <v>41446</v>
      </c>
      <c r="AD18">
        <v>42392</v>
      </c>
      <c r="AE18">
        <v>42973</v>
      </c>
      <c r="AF18">
        <v>44046</v>
      </c>
      <c r="AG18">
        <v>45252</v>
      </c>
      <c r="AH18">
        <v>46379</v>
      </c>
    </row>
    <row r="19" spans="1:34" x14ac:dyDescent="0.35">
      <c r="A19" t="s">
        <v>383</v>
      </c>
      <c r="B19" t="s">
        <v>415</v>
      </c>
      <c r="C19" t="s">
        <v>416</v>
      </c>
      <c r="D19">
        <v>0</v>
      </c>
      <c r="E19">
        <v>3230</v>
      </c>
      <c r="F19">
        <v>8966</v>
      </c>
      <c r="G19">
        <v>11223</v>
      </c>
      <c r="H19">
        <v>13354</v>
      </c>
      <c r="I19">
        <v>16152</v>
      </c>
      <c r="J19">
        <v>18544</v>
      </c>
      <c r="K19">
        <v>20457</v>
      </c>
      <c r="L19">
        <v>22431</v>
      </c>
      <c r="M19">
        <v>23975</v>
      </c>
      <c r="N19">
        <v>25581</v>
      </c>
      <c r="O19">
        <v>27391</v>
      </c>
      <c r="P19">
        <v>28067</v>
      </c>
      <c r="Q19">
        <v>29925</v>
      </c>
      <c r="R19">
        <v>31750</v>
      </c>
      <c r="S19">
        <v>32713</v>
      </c>
      <c r="T19">
        <v>33545</v>
      </c>
      <c r="U19">
        <v>35153</v>
      </c>
      <c r="V19">
        <v>36137</v>
      </c>
      <c r="W19">
        <v>37057</v>
      </c>
      <c r="X19">
        <v>37979</v>
      </c>
      <c r="Y19">
        <v>38869</v>
      </c>
      <c r="Z19">
        <v>39940</v>
      </c>
      <c r="AA19">
        <v>41005</v>
      </c>
      <c r="AB19">
        <v>41837</v>
      </c>
      <c r="AC19">
        <v>42461</v>
      </c>
      <c r="AD19">
        <v>43356</v>
      </c>
      <c r="AE19">
        <v>43887</v>
      </c>
      <c r="AF19">
        <v>44911</v>
      </c>
      <c r="AG19">
        <v>46047</v>
      </c>
      <c r="AH19">
        <v>47114</v>
      </c>
    </row>
    <row r="20" spans="1:34" x14ac:dyDescent="0.35">
      <c r="A20" t="s">
        <v>383</v>
      </c>
      <c r="B20" t="s">
        <v>417</v>
      </c>
      <c r="C20" t="s">
        <v>608</v>
      </c>
      <c r="D20">
        <v>0</v>
      </c>
      <c r="E20">
        <v>2689</v>
      </c>
      <c r="F20">
        <v>8330</v>
      </c>
      <c r="G20">
        <v>10419</v>
      </c>
      <c r="H20">
        <v>12574</v>
      </c>
      <c r="I20">
        <v>15111</v>
      </c>
      <c r="J20">
        <v>16883</v>
      </c>
      <c r="K20">
        <v>18857</v>
      </c>
      <c r="L20">
        <v>20786</v>
      </c>
      <c r="M20">
        <v>22344</v>
      </c>
      <c r="N20">
        <v>23840</v>
      </c>
      <c r="O20">
        <v>25626</v>
      </c>
      <c r="P20">
        <v>27257</v>
      </c>
      <c r="Q20">
        <v>28759</v>
      </c>
      <c r="R20">
        <v>30035</v>
      </c>
      <c r="S20">
        <v>31535</v>
      </c>
      <c r="T20">
        <v>33580</v>
      </c>
      <c r="U20">
        <v>35371</v>
      </c>
      <c r="V20">
        <v>36323</v>
      </c>
      <c r="W20">
        <v>37225</v>
      </c>
      <c r="X20">
        <v>38127</v>
      </c>
      <c r="Y20">
        <v>39002</v>
      </c>
      <c r="Z20">
        <v>40061</v>
      </c>
      <c r="AA20">
        <v>41130</v>
      </c>
      <c r="AB20">
        <v>41971</v>
      </c>
      <c r="AC20">
        <v>42633</v>
      </c>
      <c r="AD20">
        <v>43494</v>
      </c>
      <c r="AE20">
        <v>44026</v>
      </c>
      <c r="AF20">
        <v>45069</v>
      </c>
      <c r="AG20">
        <v>46216</v>
      </c>
      <c r="AH20">
        <v>47304</v>
      </c>
    </row>
    <row r="21" spans="1:34" x14ac:dyDescent="0.35">
      <c r="A21" t="s">
        <v>383</v>
      </c>
      <c r="B21" t="s">
        <v>419</v>
      </c>
      <c r="C21" t="s">
        <v>420</v>
      </c>
      <c r="D21">
        <v>0</v>
      </c>
      <c r="E21">
        <v>3138</v>
      </c>
      <c r="F21">
        <v>8771</v>
      </c>
      <c r="G21">
        <v>10911</v>
      </c>
      <c r="H21">
        <v>12921</v>
      </c>
      <c r="I21">
        <v>15641</v>
      </c>
      <c r="J21">
        <v>17951</v>
      </c>
      <c r="K21">
        <v>19796</v>
      </c>
      <c r="L21">
        <v>21716</v>
      </c>
      <c r="M21">
        <v>23220</v>
      </c>
      <c r="N21">
        <v>24769</v>
      </c>
      <c r="O21">
        <v>26544</v>
      </c>
      <c r="P21">
        <v>27172</v>
      </c>
      <c r="Q21">
        <v>29048</v>
      </c>
      <c r="R21">
        <v>30843</v>
      </c>
      <c r="S21">
        <v>31799</v>
      </c>
      <c r="T21">
        <v>32601</v>
      </c>
      <c r="U21">
        <v>34207</v>
      </c>
      <c r="V21">
        <v>35166</v>
      </c>
      <c r="W21">
        <v>36086</v>
      </c>
      <c r="X21">
        <v>36984</v>
      </c>
      <c r="Y21">
        <v>37850</v>
      </c>
      <c r="Z21">
        <v>38901</v>
      </c>
      <c r="AA21">
        <v>39944</v>
      </c>
      <c r="AB21">
        <v>40734</v>
      </c>
      <c r="AC21">
        <v>41319</v>
      </c>
      <c r="AD21">
        <v>42176</v>
      </c>
      <c r="AE21">
        <v>42662</v>
      </c>
      <c r="AF21">
        <v>43638</v>
      </c>
      <c r="AG21">
        <v>44717</v>
      </c>
      <c r="AH21">
        <v>45742</v>
      </c>
    </row>
    <row r="22" spans="1:34" x14ac:dyDescent="0.35">
      <c r="A22" t="s">
        <v>383</v>
      </c>
      <c r="B22" t="s">
        <v>421</v>
      </c>
      <c r="C22" t="s">
        <v>422</v>
      </c>
      <c r="D22">
        <v>0</v>
      </c>
      <c r="E22">
        <v>3235</v>
      </c>
      <c r="F22">
        <v>8971</v>
      </c>
      <c r="G22">
        <v>11217</v>
      </c>
      <c r="H22">
        <v>13332</v>
      </c>
      <c r="I22">
        <v>16131</v>
      </c>
      <c r="J22">
        <v>18532</v>
      </c>
      <c r="K22">
        <v>20440</v>
      </c>
      <c r="L22">
        <v>22435</v>
      </c>
      <c r="M22">
        <v>23982</v>
      </c>
      <c r="N22">
        <v>25594</v>
      </c>
      <c r="O22">
        <v>27417</v>
      </c>
      <c r="P22">
        <v>28096</v>
      </c>
      <c r="Q22">
        <v>29968</v>
      </c>
      <c r="R22">
        <v>31805</v>
      </c>
      <c r="S22">
        <v>32784</v>
      </c>
      <c r="T22">
        <v>33622</v>
      </c>
      <c r="U22">
        <v>35258</v>
      </c>
      <c r="V22">
        <v>36243</v>
      </c>
      <c r="W22">
        <v>37181</v>
      </c>
      <c r="X22">
        <v>38130</v>
      </c>
      <c r="Y22">
        <v>39038</v>
      </c>
      <c r="Z22">
        <v>40123</v>
      </c>
      <c r="AA22">
        <v>41224</v>
      </c>
      <c r="AB22">
        <v>42077</v>
      </c>
      <c r="AC22">
        <v>42723</v>
      </c>
      <c r="AD22">
        <v>43637</v>
      </c>
      <c r="AE22">
        <v>44195</v>
      </c>
      <c r="AF22">
        <v>45234</v>
      </c>
      <c r="AG22">
        <v>46401</v>
      </c>
      <c r="AH22">
        <v>47480</v>
      </c>
    </row>
    <row r="23" spans="1:34" x14ac:dyDescent="0.35">
      <c r="A23" t="s">
        <v>383</v>
      </c>
      <c r="B23" t="s">
        <v>423</v>
      </c>
      <c r="C23" t="s">
        <v>424</v>
      </c>
      <c r="D23">
        <v>0</v>
      </c>
      <c r="E23">
        <v>3247</v>
      </c>
      <c r="F23">
        <v>8992</v>
      </c>
      <c r="G23">
        <v>11245</v>
      </c>
      <c r="H23">
        <v>13368</v>
      </c>
      <c r="I23">
        <v>16167</v>
      </c>
      <c r="J23">
        <v>18577</v>
      </c>
      <c r="K23">
        <v>20490</v>
      </c>
      <c r="L23">
        <v>22480</v>
      </c>
      <c r="M23">
        <v>24037</v>
      </c>
      <c r="N23">
        <v>25653</v>
      </c>
      <c r="O23">
        <v>27471</v>
      </c>
      <c r="P23">
        <v>28150</v>
      </c>
      <c r="Q23">
        <v>30023</v>
      </c>
      <c r="R23">
        <v>31840</v>
      </c>
      <c r="S23">
        <v>32826</v>
      </c>
      <c r="T23">
        <v>33667</v>
      </c>
      <c r="U23">
        <v>35285</v>
      </c>
      <c r="V23">
        <v>36266</v>
      </c>
      <c r="W23">
        <v>37197</v>
      </c>
      <c r="X23">
        <v>38131</v>
      </c>
      <c r="Y23">
        <v>39030</v>
      </c>
      <c r="Z23">
        <v>40109</v>
      </c>
      <c r="AA23">
        <v>41181</v>
      </c>
      <c r="AB23">
        <v>42020</v>
      </c>
      <c r="AC23">
        <v>42658</v>
      </c>
      <c r="AD23">
        <v>43557</v>
      </c>
      <c r="AE23">
        <v>44097</v>
      </c>
      <c r="AF23">
        <v>45127</v>
      </c>
      <c r="AG23">
        <v>46272</v>
      </c>
      <c r="AH23">
        <v>47344</v>
      </c>
    </row>
    <row r="24" spans="1:34" x14ac:dyDescent="0.35">
      <c r="A24" t="s">
        <v>383</v>
      </c>
      <c r="B24" t="s">
        <v>425</v>
      </c>
      <c r="C24" t="s">
        <v>426</v>
      </c>
      <c r="D24">
        <v>0</v>
      </c>
      <c r="E24">
        <v>3238</v>
      </c>
      <c r="F24">
        <v>8972</v>
      </c>
      <c r="G24">
        <v>11216</v>
      </c>
      <c r="H24">
        <v>13328</v>
      </c>
      <c r="I24">
        <v>16116</v>
      </c>
      <c r="J24">
        <v>18533</v>
      </c>
      <c r="K24">
        <v>20467</v>
      </c>
      <c r="L24">
        <v>22434</v>
      </c>
      <c r="M24">
        <v>23974</v>
      </c>
      <c r="N24">
        <v>25562</v>
      </c>
      <c r="O24">
        <v>27358</v>
      </c>
      <c r="P24">
        <v>28004</v>
      </c>
      <c r="Q24">
        <v>29865</v>
      </c>
      <c r="R24">
        <v>31661</v>
      </c>
      <c r="S24">
        <v>32627</v>
      </c>
      <c r="T24">
        <v>33473</v>
      </c>
      <c r="U24">
        <v>35115</v>
      </c>
      <c r="V24">
        <v>36120</v>
      </c>
      <c r="W24">
        <v>37070</v>
      </c>
      <c r="X24">
        <v>38009</v>
      </c>
      <c r="Y24">
        <v>38927</v>
      </c>
      <c r="Z24">
        <v>40009</v>
      </c>
      <c r="AA24">
        <v>41109</v>
      </c>
      <c r="AB24">
        <v>41946</v>
      </c>
      <c r="AC24">
        <v>42571</v>
      </c>
      <c r="AD24">
        <v>43489</v>
      </c>
      <c r="AE24">
        <v>44025</v>
      </c>
      <c r="AF24">
        <v>45063</v>
      </c>
      <c r="AG24">
        <v>46205</v>
      </c>
      <c r="AH24">
        <v>47292</v>
      </c>
    </row>
    <row r="25" spans="1:34" x14ac:dyDescent="0.35">
      <c r="A25" t="s">
        <v>383</v>
      </c>
      <c r="B25" t="s">
        <v>427</v>
      </c>
      <c r="C25" t="s">
        <v>428</v>
      </c>
      <c r="D25">
        <v>0</v>
      </c>
      <c r="E25">
        <v>3291</v>
      </c>
      <c r="F25">
        <v>9154</v>
      </c>
      <c r="G25">
        <v>11532</v>
      </c>
      <c r="H25">
        <v>13799</v>
      </c>
      <c r="I25">
        <v>16810</v>
      </c>
      <c r="J25">
        <v>19422</v>
      </c>
      <c r="K25">
        <v>21529</v>
      </c>
      <c r="L25">
        <v>23714</v>
      </c>
      <c r="M25">
        <v>25500</v>
      </c>
      <c r="N25">
        <v>27385</v>
      </c>
      <c r="O25">
        <v>29485</v>
      </c>
      <c r="P25">
        <v>30309</v>
      </c>
      <c r="Q25">
        <v>32570</v>
      </c>
      <c r="R25">
        <v>34701</v>
      </c>
      <c r="S25">
        <v>35878</v>
      </c>
      <c r="T25">
        <v>36904</v>
      </c>
      <c r="U25">
        <v>38853</v>
      </c>
      <c r="V25">
        <v>40150</v>
      </c>
      <c r="W25">
        <v>41427</v>
      </c>
      <c r="X25">
        <v>42678</v>
      </c>
      <c r="Y25">
        <v>43923</v>
      </c>
      <c r="Z25">
        <v>45376</v>
      </c>
      <c r="AA25">
        <v>46858</v>
      </c>
      <c r="AB25">
        <v>48068</v>
      </c>
      <c r="AC25">
        <v>49039</v>
      </c>
      <c r="AD25">
        <v>50330</v>
      </c>
      <c r="AE25">
        <v>51230</v>
      </c>
      <c r="AF25">
        <v>52625</v>
      </c>
      <c r="AG25">
        <v>54177</v>
      </c>
      <c r="AH25">
        <v>55684</v>
      </c>
    </row>
    <row r="26" spans="1:34" x14ac:dyDescent="0.35">
      <c r="A26" t="s">
        <v>383</v>
      </c>
      <c r="B26" t="s">
        <v>429</v>
      </c>
      <c r="C26" t="s">
        <v>430</v>
      </c>
      <c r="D26">
        <v>0</v>
      </c>
      <c r="E26">
        <v>3395</v>
      </c>
      <c r="F26">
        <v>9202</v>
      </c>
      <c r="G26">
        <v>11555</v>
      </c>
      <c r="H26">
        <v>13757</v>
      </c>
      <c r="I26">
        <v>16642</v>
      </c>
      <c r="J26">
        <v>19122</v>
      </c>
      <c r="K26">
        <v>21126</v>
      </c>
      <c r="L26">
        <v>23182</v>
      </c>
      <c r="M26">
        <v>24811</v>
      </c>
      <c r="N26">
        <v>26524</v>
      </c>
      <c r="O26">
        <v>28435</v>
      </c>
      <c r="P26">
        <v>29143</v>
      </c>
      <c r="Q26">
        <v>31112</v>
      </c>
      <c r="R26">
        <v>33053</v>
      </c>
      <c r="S26">
        <v>34045</v>
      </c>
      <c r="T26">
        <v>34883</v>
      </c>
      <c r="U26">
        <v>36551</v>
      </c>
      <c r="V26">
        <v>37577</v>
      </c>
      <c r="W26">
        <v>38547</v>
      </c>
      <c r="X26">
        <v>39536</v>
      </c>
      <c r="Y26">
        <v>40486</v>
      </c>
      <c r="Z26">
        <v>41615</v>
      </c>
      <c r="AA26">
        <v>42737</v>
      </c>
      <c r="AB26">
        <v>43624</v>
      </c>
      <c r="AC26">
        <v>44308</v>
      </c>
      <c r="AD26">
        <v>45265</v>
      </c>
      <c r="AE26">
        <v>45891</v>
      </c>
      <c r="AF26">
        <v>46985</v>
      </c>
      <c r="AG26">
        <v>48196</v>
      </c>
      <c r="AH26">
        <v>49340</v>
      </c>
    </row>
    <row r="27" spans="1:34" x14ac:dyDescent="0.35">
      <c r="A27" t="s">
        <v>383</v>
      </c>
      <c r="B27" t="s">
        <v>431</v>
      </c>
      <c r="C27" t="s">
        <v>432</v>
      </c>
      <c r="D27">
        <v>0</v>
      </c>
      <c r="E27">
        <v>3235</v>
      </c>
      <c r="F27">
        <v>8972</v>
      </c>
      <c r="G27">
        <v>11213</v>
      </c>
      <c r="H27">
        <v>13324</v>
      </c>
      <c r="I27">
        <v>16120</v>
      </c>
      <c r="J27">
        <v>18513</v>
      </c>
      <c r="K27">
        <v>20426</v>
      </c>
      <c r="L27">
        <v>22401</v>
      </c>
      <c r="M27">
        <v>23961</v>
      </c>
      <c r="N27">
        <v>25548</v>
      </c>
      <c r="O27">
        <v>27392</v>
      </c>
      <c r="P27">
        <v>27899</v>
      </c>
      <c r="Q27">
        <v>29412</v>
      </c>
      <c r="R27">
        <v>31431</v>
      </c>
      <c r="S27">
        <v>32265</v>
      </c>
      <c r="T27">
        <v>33182</v>
      </c>
      <c r="U27">
        <v>34344</v>
      </c>
      <c r="V27">
        <v>35602</v>
      </c>
      <c r="W27">
        <v>36920</v>
      </c>
      <c r="X27">
        <v>38180</v>
      </c>
      <c r="Y27">
        <v>39246</v>
      </c>
      <c r="Z27">
        <v>40428</v>
      </c>
      <c r="AA27">
        <v>41648</v>
      </c>
      <c r="AB27">
        <v>42594</v>
      </c>
      <c r="AC27">
        <v>43315</v>
      </c>
      <c r="AD27">
        <v>44398</v>
      </c>
      <c r="AE27">
        <v>45122</v>
      </c>
      <c r="AF27">
        <v>46201</v>
      </c>
      <c r="AG27">
        <v>47338</v>
      </c>
      <c r="AH27">
        <v>48379</v>
      </c>
    </row>
    <row r="28" spans="1:34" x14ac:dyDescent="0.35">
      <c r="A28" t="s">
        <v>383</v>
      </c>
      <c r="B28" t="s">
        <v>433</v>
      </c>
      <c r="C28" t="s">
        <v>434</v>
      </c>
      <c r="D28">
        <v>0</v>
      </c>
      <c r="E28">
        <v>3148</v>
      </c>
      <c r="F28">
        <v>8882</v>
      </c>
      <c r="G28">
        <v>11139</v>
      </c>
      <c r="H28">
        <v>13251</v>
      </c>
      <c r="I28">
        <v>16076</v>
      </c>
      <c r="J28">
        <v>18462</v>
      </c>
      <c r="K28">
        <v>20416</v>
      </c>
      <c r="L28">
        <v>22390</v>
      </c>
      <c r="M28">
        <v>23953</v>
      </c>
      <c r="N28">
        <v>25584</v>
      </c>
      <c r="O28">
        <v>27387</v>
      </c>
      <c r="P28">
        <v>28070</v>
      </c>
      <c r="Q28">
        <v>29945</v>
      </c>
      <c r="R28">
        <v>31774</v>
      </c>
      <c r="S28">
        <v>32739</v>
      </c>
      <c r="T28">
        <v>33572</v>
      </c>
      <c r="U28">
        <v>35195</v>
      </c>
      <c r="V28">
        <v>36183</v>
      </c>
      <c r="W28">
        <v>37106</v>
      </c>
      <c r="X28">
        <v>38039</v>
      </c>
      <c r="Y28">
        <v>38936</v>
      </c>
      <c r="Z28">
        <v>40010</v>
      </c>
      <c r="AA28">
        <v>41096</v>
      </c>
      <c r="AB28">
        <v>41922</v>
      </c>
      <c r="AC28">
        <v>42537</v>
      </c>
      <c r="AD28">
        <v>43418</v>
      </c>
      <c r="AE28">
        <v>43945</v>
      </c>
      <c r="AF28">
        <v>44966</v>
      </c>
      <c r="AG28">
        <v>46103</v>
      </c>
      <c r="AH28">
        <v>47180</v>
      </c>
    </row>
    <row r="29" spans="1:34" x14ac:dyDescent="0.35">
      <c r="A29" t="s">
        <v>383</v>
      </c>
      <c r="B29" t="s">
        <v>435</v>
      </c>
      <c r="C29" t="s">
        <v>436</v>
      </c>
      <c r="D29">
        <v>0</v>
      </c>
      <c r="E29">
        <v>3247</v>
      </c>
      <c r="F29">
        <v>8964</v>
      </c>
      <c r="G29">
        <v>11227</v>
      </c>
      <c r="H29">
        <v>13328</v>
      </c>
      <c r="I29">
        <v>16119</v>
      </c>
      <c r="J29">
        <v>18512</v>
      </c>
      <c r="K29">
        <v>20427</v>
      </c>
      <c r="L29">
        <v>22398</v>
      </c>
      <c r="M29">
        <v>23959</v>
      </c>
      <c r="N29">
        <v>25540</v>
      </c>
      <c r="O29">
        <v>27386</v>
      </c>
      <c r="P29">
        <v>28038</v>
      </c>
      <c r="Q29">
        <v>29910</v>
      </c>
      <c r="R29">
        <v>31743</v>
      </c>
      <c r="S29">
        <v>32703</v>
      </c>
      <c r="T29">
        <v>33538</v>
      </c>
      <c r="U29">
        <v>35160</v>
      </c>
      <c r="V29">
        <v>36131</v>
      </c>
      <c r="W29">
        <v>37064</v>
      </c>
      <c r="X29">
        <v>37987</v>
      </c>
      <c r="Y29">
        <v>38874</v>
      </c>
      <c r="Z29">
        <v>39954</v>
      </c>
      <c r="AA29">
        <v>41026</v>
      </c>
      <c r="AB29">
        <v>41860</v>
      </c>
      <c r="AC29">
        <v>42490</v>
      </c>
      <c r="AD29">
        <v>43392</v>
      </c>
      <c r="AE29">
        <v>43920</v>
      </c>
      <c r="AF29">
        <v>44946</v>
      </c>
      <c r="AG29">
        <v>46091</v>
      </c>
      <c r="AH29">
        <v>47164</v>
      </c>
    </row>
    <row r="30" spans="1:34" x14ac:dyDescent="0.35">
      <c r="A30" t="s">
        <v>383</v>
      </c>
      <c r="B30" t="s">
        <v>437</v>
      </c>
      <c r="C30" t="s">
        <v>438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Policy groups</vt:lpstr>
      <vt:lpstr>Sheet1</vt:lpstr>
      <vt:lpstr>Script Setup</vt:lpstr>
      <vt:lpstr>copy paste</vt:lpstr>
      <vt:lpstr>US_ContributionTestResults</vt:lpstr>
      <vt:lpstr>US_Difference</vt:lpstr>
      <vt:lpstr>US_Pivot</vt:lpstr>
      <vt:lpstr>State_ContributionTestResults</vt:lpstr>
      <vt:lpstr>State_Difference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Ashmoore</dc:creator>
  <cp:lastModifiedBy>Olivia Ashmoore</cp:lastModifiedBy>
  <dcterms:created xsi:type="dcterms:W3CDTF">2021-04-21T22:38:43Z</dcterms:created>
  <dcterms:modified xsi:type="dcterms:W3CDTF">2022-03-25T17:27:16Z</dcterms:modified>
</cp:coreProperties>
</file>