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w Mexico\NM-eps\InputData\land\BLAPE\"/>
    </mc:Choice>
  </mc:AlternateContent>
  <xr:revisionPtr revIDLastSave="0" documentId="8_{9F2EB492-D653-4B12-86C3-8EE9FD9FE754}" xr6:coauthVersionLast="47" xr6:coauthVersionMax="47" xr10:uidLastSave="{00000000-0000-0000-0000-000000000000}"/>
  <bookViews>
    <workbookView xWindow="1560" yWindow="1560" windowWidth="21600" windowHeight="12675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<sst xmlns="http://schemas.openxmlformats.org/spreadsheetml/2006/main" count="15367" uniqueCount="462">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</sst>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82</v>
      </c>
      <c r="C1" s="57">
        <v>44348</v>
      </c>
      <c r="H1" s="53" t="s">
        <v>2</v>
      </c>
    </row>
    <row r="2" spans="1:8" x14ac:dyDescent="0.25">
      <c r="B2" s="2" t="str">
        <f>LOOKUP(B1,F2:G51,G2:G51)</f>
        <v>NM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5">
      <c r="N13" s="52"/>
    </row>
    <row r="16" spans="1:14" x14ac:dyDescent="0.25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5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5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5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New Mexico</v>
      </c>
      <c r="B18" s="2">
        <f>SUMIFS('LULUCF Dataframe EPA'!AD2:AD766,'LULUCF Dataframe EPA'!A2:A766,Data!A18)</f>
        <v>5.9834165876853938</v>
      </c>
      <c r="C18" s="2">
        <f>B18/D11</f>
        <v>5.5866414223862835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5586641422386.2832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5">
      <c r="A24" s="2"/>
    </row>
    <row r="25" spans="1:37" ht="15.75" customHeight="1" x14ac:dyDescent="0.25">
      <c r="A25" s="2"/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G28" sqref="G2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5586641422386.2832</v>
      </c>
      <c r="C2" s="25">
        <f>$B$2*Data!C$11</f>
        <v>5785029005035.7988</v>
      </c>
      <c r="D2" s="25">
        <f>$B$2*Data!D$11</f>
        <v>5983416587685.3936</v>
      </c>
      <c r="E2" s="25">
        <f>$B$2*Data!E$11</f>
        <v>6181804170334.9092</v>
      </c>
      <c r="F2" s="25">
        <f>$B$2*Data!F$11</f>
        <v>6380191752984.4248</v>
      </c>
      <c r="G2" s="25">
        <f>$B$2*Data!G$11</f>
        <v>6578579335634.0205</v>
      </c>
      <c r="H2" s="25">
        <f>$B$2*Data!H$11</f>
        <v>6504404749836.2354</v>
      </c>
      <c r="I2" s="25">
        <f>$B$2*Data!I$11</f>
        <v>6430230164038.4912</v>
      </c>
      <c r="J2" s="25">
        <f>$B$2*Data!J$11</f>
        <v>6356055578240.7256</v>
      </c>
      <c r="K2" s="25">
        <f>$B$2*Data!K$11</f>
        <v>6281880992442.9814</v>
      </c>
      <c r="L2" s="25">
        <f>$B$2*Data!L$11</f>
        <v>6207706406645.2363</v>
      </c>
      <c r="M2" s="25">
        <f>$B$2*Data!M$11</f>
        <v>6029922875606.165</v>
      </c>
      <c r="N2" s="25">
        <f>$B$2*Data!N$11</f>
        <v>5852139344567.0752</v>
      </c>
      <c r="O2" s="25">
        <f>$B$2*Data!O$11</f>
        <v>5674355813528.0635</v>
      </c>
      <c r="P2" s="25">
        <f>$B$2*Data!P$11</f>
        <v>5496572282488.9736</v>
      </c>
      <c r="Q2" s="25">
        <f>$B$2*Data!Q$11</f>
        <v>5318788751449.9619</v>
      </c>
      <c r="R2" s="25">
        <f>$B$2*Data!R$11</f>
        <v>5316698911929.4629</v>
      </c>
      <c r="S2" s="25">
        <f>$B$2*Data!S$11</f>
        <v>5314609072408.9707</v>
      </c>
      <c r="T2" s="25">
        <f>$B$2*Data!T$11</f>
        <v>5312519232888.4785</v>
      </c>
      <c r="U2" s="25">
        <f>$B$2*Data!U$11</f>
        <v>5310429393367.9854</v>
      </c>
      <c r="V2" s="25">
        <f>$B$2*Data!V$11</f>
        <v>5308339553847.4932</v>
      </c>
      <c r="W2" s="25">
        <f>$B$2*Data!W$11</f>
        <v>5306249714327.001</v>
      </c>
      <c r="X2" s="25">
        <f>$B$2*Data!X$11</f>
        <v>5304159874806.5088</v>
      </c>
      <c r="Y2" s="25">
        <f>$B$2*Data!Y$11</f>
        <v>5302070035286.0166</v>
      </c>
      <c r="Z2" s="25">
        <f>$B$2*Data!Z$11</f>
        <v>5299980195765.5234</v>
      </c>
      <c r="AA2" s="25">
        <f>$B$2*Data!AA$11</f>
        <v>5297890356245.0322</v>
      </c>
      <c r="AB2" s="25">
        <f>$B$2*Data!AB$11</f>
        <v>5295800516724.5391</v>
      </c>
      <c r="AC2" s="25">
        <f>$B$2*Data!AC$11</f>
        <v>5293710677204.0479</v>
      </c>
      <c r="AD2" s="25">
        <f>$B$2*Data!AD$11</f>
        <v>5291620837683.5547</v>
      </c>
      <c r="AE2" s="25">
        <f>$B$2*Data!AE$11</f>
        <v>5289530998163.0625</v>
      </c>
      <c r="AF2" s="25">
        <f>$B$2*Data!AF$11</f>
        <v>5287441158642.5703</v>
      </c>
      <c r="AG2" s="25">
        <f>$B$2*Data!AG$11</f>
        <v>5285351319122.0781</v>
      </c>
      <c r="AH2" s="25">
        <f>$B$2*Data!AH$11</f>
        <v>5283261479601.5859</v>
      </c>
      <c r="AI2" s="25">
        <f>$B$2*Data!AI$11</f>
        <v>5281171640081.0928</v>
      </c>
      <c r="AJ2" s="25">
        <f>$B$2*Data!AJ$11</f>
        <v>5279081800560.6006</v>
      </c>
      <c r="AK2" s="25">
        <f>$B$2*Data!AK$11</f>
        <v>5276991961040.1084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2402097630.2272229</v>
      </c>
      <c r="C11" s="25">
        <f>(ABS(C$2)*'data from RPEpUACE'!$B11)+SUMIFS('Override Calcs'!$E$4:$E$6,'Override Calcs'!$A$4:$A$6,About!$B$2,'Override Calcs'!$B$4:$B$6,"CH4")</f>
        <v>2487398673.5766912</v>
      </c>
      <c r="D11" s="25">
        <f>(ABS(D$2)*'data from RPEpUACE'!$B11)+SUMIFS('Override Calcs'!$E$4:$E$6,'Override Calcs'!$A$4:$A$6,About!$B$2,'Override Calcs'!$B$4:$B$6,"CH4")</f>
        <v>2572699716.9261937</v>
      </c>
      <c r="E11" s="25">
        <f>(ABS(E$2)*'data from RPEpUACE'!$B11)+SUMIFS('Override Calcs'!$E$4:$E$6,'Override Calcs'!$A$4:$A$6,About!$B$2,'Override Calcs'!$B$4:$B$6,"CH4")</f>
        <v>2658000760.2756624</v>
      </c>
      <c r="F11" s="25">
        <f>(ABS(F$2)*'data from RPEpUACE'!$B11)+SUMIFS('Override Calcs'!$E$4:$E$6,'Override Calcs'!$A$4:$A$6,About!$B$2,'Override Calcs'!$B$4:$B$6,"CH4")</f>
        <v>2743301803.6251307</v>
      </c>
      <c r="G11" s="25">
        <f>(ABS(G$2)*'data from RPEpUACE'!$B11)+SUMIFS('Override Calcs'!$E$4:$E$6,'Override Calcs'!$A$4:$A$6,About!$B$2,'Override Calcs'!$B$4:$B$6,"CH4")</f>
        <v>2828602846.9746337</v>
      </c>
      <c r="H11" s="25">
        <f>(ABS(H$2)*'data from RPEpUACE'!$B11)+SUMIFS('Override Calcs'!$E$4:$E$6,'Override Calcs'!$A$4:$A$6,About!$B$2,'Override Calcs'!$B$4:$B$6,"CH4")</f>
        <v>2796709875.2771878</v>
      </c>
      <c r="I11" s="25">
        <f>(ABS(I$2)*'data from RPEpUACE'!$B11)+SUMIFS('Override Calcs'!$E$4:$E$6,'Override Calcs'!$A$4:$A$6,About!$B$2,'Override Calcs'!$B$4:$B$6,"CH4")</f>
        <v>2764816903.5797591</v>
      </c>
      <c r="J11" s="25">
        <f>(ABS(J$2)*'data from RPEpUACE'!$B11)+SUMIFS('Override Calcs'!$E$4:$E$6,'Override Calcs'!$A$4:$A$6,About!$B$2,'Override Calcs'!$B$4:$B$6,"CH4")</f>
        <v>2732923931.8823218</v>
      </c>
      <c r="K11" s="25">
        <f>(ABS(K$2)*'data from RPEpUACE'!$B11)+SUMIFS('Override Calcs'!$E$4:$E$6,'Override Calcs'!$A$4:$A$6,About!$B$2,'Override Calcs'!$B$4:$B$6,"CH4")</f>
        <v>2701030960.1848931</v>
      </c>
      <c r="L11" s="25">
        <f>(ABS(L$2)*'data from RPEpUACE'!$B11)+SUMIFS('Override Calcs'!$E$4:$E$6,'Override Calcs'!$A$4:$A$6,About!$B$2,'Override Calcs'!$B$4:$B$6,"CH4")</f>
        <v>2669137988.4874644</v>
      </c>
      <c r="M11" s="25">
        <f>(ABS(M$2)*'data from RPEpUACE'!$B11)+SUMIFS('Override Calcs'!$E$4:$E$6,'Override Calcs'!$A$4:$A$6,About!$B$2,'Override Calcs'!$B$4:$B$6,"CH4")</f>
        <v>2592696103.9428201</v>
      </c>
      <c r="N11" s="25">
        <f>(ABS(N$2)*'data from RPEpUACE'!$B11)+SUMIFS('Override Calcs'!$E$4:$E$6,'Override Calcs'!$A$4:$A$6,About!$B$2,'Override Calcs'!$B$4:$B$6,"CH4")</f>
        <v>2516254219.3981671</v>
      </c>
      <c r="O11" s="25">
        <f>(ABS(O$2)*'data from RPEpUACE'!$B11)+SUMIFS('Override Calcs'!$E$4:$E$6,'Override Calcs'!$A$4:$A$6,About!$B$2,'Override Calcs'!$B$4:$B$6,"CH4")</f>
        <v>2439812334.8535485</v>
      </c>
      <c r="P11" s="25">
        <f>(ABS(P$2)*'data from RPEpUACE'!$B11)+SUMIFS('Override Calcs'!$E$4:$E$6,'Override Calcs'!$A$4:$A$6,About!$B$2,'Override Calcs'!$B$4:$B$6,"CH4")</f>
        <v>2363370450.3088961</v>
      </c>
      <c r="Q11" s="25">
        <f>(ABS(Q$2)*'data from RPEpUACE'!$B11)+SUMIFS('Override Calcs'!$E$4:$E$6,'Override Calcs'!$A$4:$A$6,About!$B$2,'Override Calcs'!$B$4:$B$6,"CH4")</f>
        <v>2286928565.764277</v>
      </c>
      <c r="R11" s="25">
        <f>(ABS(R$2)*'data from RPEpUACE'!$B11)+SUMIFS('Override Calcs'!$E$4:$E$6,'Override Calcs'!$A$4:$A$6,About!$B$2,'Override Calcs'!$B$4:$B$6,"CH4")</f>
        <v>2286029993.9426398</v>
      </c>
      <c r="S11" s="25">
        <f>(ABS(S$2)*'data from RPEpUACE'!$B11)+SUMIFS('Override Calcs'!$E$4:$E$6,'Override Calcs'!$A$4:$A$6,About!$B$2,'Override Calcs'!$B$4:$B$6,"CH4")</f>
        <v>2285131422.121006</v>
      </c>
      <c r="T11" s="25">
        <f>(ABS(T$2)*'data from RPEpUACE'!$B11)+SUMIFS('Override Calcs'!$E$4:$E$6,'Override Calcs'!$A$4:$A$6,About!$B$2,'Override Calcs'!$B$4:$B$6,"CH4")</f>
        <v>2284232850.2993722</v>
      </c>
      <c r="U11" s="25">
        <f>(ABS(U$2)*'data from RPEpUACE'!$B11)+SUMIFS('Override Calcs'!$E$4:$E$6,'Override Calcs'!$A$4:$A$6,About!$B$2,'Override Calcs'!$B$4:$B$6,"CH4")</f>
        <v>2283334278.4777374</v>
      </c>
      <c r="V11" s="25">
        <f>(ABS(V$2)*'data from RPEpUACE'!$B11)+SUMIFS('Override Calcs'!$E$4:$E$6,'Override Calcs'!$A$4:$A$6,About!$B$2,'Override Calcs'!$B$4:$B$6,"CH4")</f>
        <v>2282435706.6561036</v>
      </c>
      <c r="W11" s="25">
        <f>(ABS(W$2)*'data from RPEpUACE'!$B11)+SUMIFS('Override Calcs'!$E$4:$E$6,'Override Calcs'!$A$4:$A$6,About!$B$2,'Override Calcs'!$B$4:$B$6,"CH4")</f>
        <v>2281537134.8344698</v>
      </c>
      <c r="X11" s="25">
        <f>(ABS(X$2)*'data from RPEpUACE'!$B11)+SUMIFS('Override Calcs'!$E$4:$E$6,'Override Calcs'!$A$4:$A$6,About!$B$2,'Override Calcs'!$B$4:$B$6,"CH4")</f>
        <v>2280638563.0128355</v>
      </c>
      <c r="Y11" s="25">
        <f>(ABS(Y$2)*'data from RPEpUACE'!$B11)+SUMIFS('Override Calcs'!$E$4:$E$6,'Override Calcs'!$A$4:$A$6,About!$B$2,'Override Calcs'!$B$4:$B$6,"CH4")</f>
        <v>2279739991.1912017</v>
      </c>
      <c r="Z11" s="25">
        <f>(ABS(Z$2)*'data from RPEpUACE'!$B11)+SUMIFS('Override Calcs'!$E$4:$E$6,'Override Calcs'!$A$4:$A$6,About!$B$2,'Override Calcs'!$B$4:$B$6,"CH4")</f>
        <v>2278841419.3695674</v>
      </c>
      <c r="AA11" s="25">
        <f>(ABS(AA$2)*'data from RPEpUACE'!$B11)+SUMIFS('Override Calcs'!$E$4:$E$6,'Override Calcs'!$A$4:$A$6,About!$B$2,'Override Calcs'!$B$4:$B$6,"CH4")</f>
        <v>2277942847.5479336</v>
      </c>
      <c r="AB11" s="25">
        <f>(ABS(AB$2)*'data from RPEpUACE'!$B11)+SUMIFS('Override Calcs'!$E$4:$E$6,'Override Calcs'!$A$4:$A$6,About!$B$2,'Override Calcs'!$B$4:$B$6,"CH4")</f>
        <v>2277044275.7262993</v>
      </c>
      <c r="AC11" s="25">
        <f>(ABS(AC$2)*'data from RPEpUACE'!$B11)+SUMIFS('Override Calcs'!$E$4:$E$6,'Override Calcs'!$A$4:$A$6,About!$B$2,'Override Calcs'!$B$4:$B$6,"CH4")</f>
        <v>2276145703.9046659</v>
      </c>
      <c r="AD11" s="25">
        <f>(ABS(AD$2)*'data from RPEpUACE'!$B11)+SUMIFS('Override Calcs'!$E$4:$E$6,'Override Calcs'!$A$4:$A$6,About!$B$2,'Override Calcs'!$B$4:$B$6,"CH4")</f>
        <v>2275247132.0830317</v>
      </c>
      <c r="AE11" s="25">
        <f>(ABS(AE$2)*'data from RPEpUACE'!$B11)+SUMIFS('Override Calcs'!$E$4:$E$6,'Override Calcs'!$A$4:$A$6,About!$B$2,'Override Calcs'!$B$4:$B$6,"CH4")</f>
        <v>2274348560.2613974</v>
      </c>
      <c r="AF11" s="25">
        <f>(ABS(AF$2)*'data from RPEpUACE'!$B11)+SUMIFS('Override Calcs'!$E$4:$E$6,'Override Calcs'!$A$4:$A$6,About!$B$2,'Override Calcs'!$B$4:$B$6,"CH4")</f>
        <v>2273449988.4397635</v>
      </c>
      <c r="AG11" s="25">
        <f>(ABS(AG$2)*'data from RPEpUACE'!$B11)+SUMIFS('Override Calcs'!$E$4:$E$6,'Override Calcs'!$A$4:$A$6,About!$B$2,'Override Calcs'!$B$4:$B$6,"CH4")</f>
        <v>2272551416.6181297</v>
      </c>
      <c r="AH11" s="25">
        <f>(ABS(AH$2)*'data from RPEpUACE'!$B11)+SUMIFS('Override Calcs'!$E$4:$E$6,'Override Calcs'!$A$4:$A$6,About!$B$2,'Override Calcs'!$B$4:$B$6,"CH4")</f>
        <v>2271652844.7964954</v>
      </c>
      <c r="AI11" s="25">
        <f>(ABS(AI$2)*'data from RPEpUACE'!$B11)+SUMIFS('Override Calcs'!$E$4:$E$6,'Override Calcs'!$A$4:$A$6,About!$B$2,'Override Calcs'!$B$4:$B$6,"CH4")</f>
        <v>2270754272.9748611</v>
      </c>
      <c r="AJ11" s="25">
        <f>(ABS(AJ$2)*'data from RPEpUACE'!$B11)+SUMIFS('Override Calcs'!$E$4:$E$6,'Override Calcs'!$A$4:$A$6,About!$B$2,'Override Calcs'!$B$4:$B$6,"CH4")</f>
        <v>2269855701.1532273</v>
      </c>
      <c r="AK11" s="25">
        <f>(ABS(AK$2)*'data from RPEpUACE'!$B11)+SUMIFS('Override Calcs'!$E$4:$E$6,'Override Calcs'!$A$4:$A$6,About!$B$2,'Override Calcs'!$B$4:$B$6,"CH4")</f>
        <v>2268957129.331593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195553418.19814521</v>
      </c>
      <c r="C12" s="25">
        <f>(ABS(C$2)*'data from RPEpUACE'!$B12)+SUMIFS('Override Calcs'!$E$4:$E$6,'Override Calcs'!$A$4:$A$6,About!$B$2,'Override Calcs'!$B$4:$B$6,"N2O")</f>
        <v>202497728.20159784</v>
      </c>
      <c r="D12" s="25">
        <f>(ABS(D$2)*'data from RPEpUACE'!$B12)+SUMIFS('Override Calcs'!$E$4:$E$6,'Override Calcs'!$A$4:$A$6,About!$B$2,'Override Calcs'!$B$4:$B$6,"N2O")</f>
        <v>209442038.20505321</v>
      </c>
      <c r="E12" s="25">
        <f>(ABS(E$2)*'data from RPEpUACE'!$B12)+SUMIFS('Override Calcs'!$E$4:$E$6,'Override Calcs'!$A$4:$A$6,About!$B$2,'Override Calcs'!$B$4:$B$6,"N2O")</f>
        <v>216386348.20850584</v>
      </c>
      <c r="F12" s="25">
        <f>(ABS(F$2)*'data from RPEpUACE'!$B12)+SUMIFS('Override Calcs'!$E$4:$E$6,'Override Calcs'!$A$4:$A$6,About!$B$2,'Override Calcs'!$B$4:$B$6,"N2O")</f>
        <v>223330658.21195847</v>
      </c>
      <c r="G12" s="25">
        <f>(ABS(G$2)*'data from RPEpUACE'!$B12)+SUMIFS('Override Calcs'!$E$4:$E$6,'Override Calcs'!$A$4:$A$6,About!$B$2,'Override Calcs'!$B$4:$B$6,"N2O")</f>
        <v>230274968.21541387</v>
      </c>
      <c r="H12" s="25">
        <f>(ABS(H$2)*'data from RPEpUACE'!$B12)+SUMIFS('Override Calcs'!$E$4:$E$6,'Override Calcs'!$A$4:$A$6,About!$B$2,'Override Calcs'!$B$4:$B$6,"N2O")</f>
        <v>227678579.31204432</v>
      </c>
      <c r="I12" s="25">
        <f>(ABS(I$2)*'data from RPEpUACE'!$B12)+SUMIFS('Override Calcs'!$E$4:$E$6,'Override Calcs'!$A$4:$A$6,About!$B$2,'Override Calcs'!$B$4:$B$6,"N2O")</f>
        <v>225082190.40867618</v>
      </c>
      <c r="J12" s="25">
        <f>(ABS(J$2)*'data from RPEpUACE'!$B12)+SUMIFS('Override Calcs'!$E$4:$E$6,'Override Calcs'!$A$4:$A$6,About!$B$2,'Override Calcs'!$B$4:$B$6,"N2O")</f>
        <v>222485801.50530732</v>
      </c>
      <c r="K12" s="25">
        <f>(ABS(K$2)*'data from RPEpUACE'!$B12)+SUMIFS('Override Calcs'!$E$4:$E$6,'Override Calcs'!$A$4:$A$6,About!$B$2,'Override Calcs'!$B$4:$B$6,"N2O")</f>
        <v>219889412.6019392</v>
      </c>
      <c r="L12" s="25">
        <f>(ABS(L$2)*'data from RPEpUACE'!$B12)+SUMIFS('Override Calcs'!$E$4:$E$6,'Override Calcs'!$A$4:$A$6,About!$B$2,'Override Calcs'!$B$4:$B$6,"N2O")</f>
        <v>217293023.69857103</v>
      </c>
      <c r="M12" s="25">
        <f>(ABS(M$2)*'data from RPEpUACE'!$B12)+SUMIFS('Override Calcs'!$E$4:$E$6,'Override Calcs'!$A$4:$A$6,About!$B$2,'Override Calcs'!$B$4:$B$6,"N2O")</f>
        <v>211069932.83494148</v>
      </c>
      <c r="N12" s="25">
        <f>(ABS(N$2)*'data from RPEpUACE'!$B12)+SUMIFS('Override Calcs'!$E$4:$E$6,'Override Calcs'!$A$4:$A$6,About!$B$2,'Override Calcs'!$B$4:$B$6,"N2O")</f>
        <v>204846841.9713113</v>
      </c>
      <c r="O12" s="25">
        <f>(ABS(O$2)*'data from RPEpUACE'!$B12)+SUMIFS('Override Calcs'!$E$4:$E$6,'Override Calcs'!$A$4:$A$6,About!$B$2,'Override Calcs'!$B$4:$B$6,"N2O")</f>
        <v>198623751.10768384</v>
      </c>
      <c r="P12" s="25">
        <f>(ABS(P$2)*'data from RPEpUACE'!$B12)+SUMIFS('Override Calcs'!$E$4:$E$6,'Override Calcs'!$A$4:$A$6,About!$B$2,'Override Calcs'!$B$4:$B$6,"N2O")</f>
        <v>192400660.24405363</v>
      </c>
      <c r="Q12" s="25">
        <f>(ABS(Q$2)*'data from RPEpUACE'!$B12)+SUMIFS('Override Calcs'!$E$4:$E$6,'Override Calcs'!$A$4:$A$6,About!$B$2,'Override Calcs'!$B$4:$B$6,"N2O")</f>
        <v>186177569.38042617</v>
      </c>
      <c r="R12" s="25">
        <f>(ABS(R$2)*'data from RPEpUACE'!$B12)+SUMIFS('Override Calcs'!$E$4:$E$6,'Override Calcs'!$A$4:$A$6,About!$B$2,'Override Calcs'!$B$4:$B$6,"N2O")</f>
        <v>186104417.15338659</v>
      </c>
      <c r="S12" s="25">
        <f>(ABS(S$2)*'data from RPEpUACE'!$B12)+SUMIFS('Override Calcs'!$E$4:$E$6,'Override Calcs'!$A$4:$A$6,About!$B$2,'Override Calcs'!$B$4:$B$6,"N2O")</f>
        <v>186031264.92634726</v>
      </c>
      <c r="T12" s="25">
        <f>(ABS(T$2)*'data from RPEpUACE'!$B12)+SUMIFS('Override Calcs'!$E$4:$E$6,'Override Calcs'!$A$4:$A$6,About!$B$2,'Override Calcs'!$B$4:$B$6,"N2O")</f>
        <v>185958112.69930789</v>
      </c>
      <c r="U12" s="25">
        <f>(ABS(U$2)*'data from RPEpUACE'!$B12)+SUMIFS('Override Calcs'!$E$4:$E$6,'Override Calcs'!$A$4:$A$6,About!$B$2,'Override Calcs'!$B$4:$B$6,"N2O")</f>
        <v>185884960.47226852</v>
      </c>
      <c r="V12" s="25">
        <f>(ABS(V$2)*'data from RPEpUACE'!$B12)+SUMIFS('Override Calcs'!$E$4:$E$6,'Override Calcs'!$A$4:$A$6,About!$B$2,'Override Calcs'!$B$4:$B$6,"N2O")</f>
        <v>185811808.24522918</v>
      </c>
      <c r="W12" s="25">
        <f>(ABS(W$2)*'data from RPEpUACE'!$B12)+SUMIFS('Override Calcs'!$E$4:$E$6,'Override Calcs'!$A$4:$A$6,About!$B$2,'Override Calcs'!$B$4:$B$6,"N2O")</f>
        <v>185738656.01818982</v>
      </c>
      <c r="X12" s="25">
        <f>(ABS(X$2)*'data from RPEpUACE'!$B12)+SUMIFS('Override Calcs'!$E$4:$E$6,'Override Calcs'!$A$4:$A$6,About!$B$2,'Override Calcs'!$B$4:$B$6,"N2O")</f>
        <v>185665503.79115048</v>
      </c>
      <c r="Y12" s="25">
        <f>(ABS(Y$2)*'data from RPEpUACE'!$B12)+SUMIFS('Override Calcs'!$E$4:$E$6,'Override Calcs'!$A$4:$A$6,About!$B$2,'Override Calcs'!$B$4:$B$6,"N2O")</f>
        <v>185592351.56411114</v>
      </c>
      <c r="Z12" s="25">
        <f>(ABS(Z$2)*'data from RPEpUACE'!$B12)+SUMIFS('Override Calcs'!$E$4:$E$6,'Override Calcs'!$A$4:$A$6,About!$B$2,'Override Calcs'!$B$4:$B$6,"N2O")</f>
        <v>185519199.33707175</v>
      </c>
      <c r="AA12" s="25">
        <f>(ABS(AA$2)*'data from RPEpUACE'!$B12)+SUMIFS('Override Calcs'!$E$4:$E$6,'Override Calcs'!$A$4:$A$6,About!$B$2,'Override Calcs'!$B$4:$B$6,"N2O")</f>
        <v>185446047.11003244</v>
      </c>
      <c r="AB12" s="25">
        <f>(ABS(AB$2)*'data from RPEpUACE'!$B12)+SUMIFS('Override Calcs'!$E$4:$E$6,'Override Calcs'!$A$4:$A$6,About!$B$2,'Override Calcs'!$B$4:$B$6,"N2O")</f>
        <v>185372894.88299307</v>
      </c>
      <c r="AC12" s="25">
        <f>(ABS(AC$2)*'data from RPEpUACE'!$B12)+SUMIFS('Override Calcs'!$E$4:$E$6,'Override Calcs'!$A$4:$A$6,About!$B$2,'Override Calcs'!$B$4:$B$6,"N2O")</f>
        <v>185299742.65595374</v>
      </c>
      <c r="AD12" s="25">
        <f>(ABS(AD$2)*'data from RPEpUACE'!$B12)+SUMIFS('Override Calcs'!$E$4:$E$6,'Override Calcs'!$A$4:$A$6,About!$B$2,'Override Calcs'!$B$4:$B$6,"N2O")</f>
        <v>185226590.42891437</v>
      </c>
      <c r="AE12" s="25">
        <f>(ABS(AE$2)*'data from RPEpUACE'!$B12)+SUMIFS('Override Calcs'!$E$4:$E$6,'Override Calcs'!$A$4:$A$6,About!$B$2,'Override Calcs'!$B$4:$B$6,"N2O")</f>
        <v>185153438.20187503</v>
      </c>
      <c r="AF12" s="25">
        <f>(ABS(AF$2)*'data from RPEpUACE'!$B12)+SUMIFS('Override Calcs'!$E$4:$E$6,'Override Calcs'!$A$4:$A$6,About!$B$2,'Override Calcs'!$B$4:$B$6,"N2O")</f>
        <v>185080285.97483566</v>
      </c>
      <c r="AG12" s="25">
        <f>(ABS(AG$2)*'data from RPEpUACE'!$B12)+SUMIFS('Override Calcs'!$E$4:$E$6,'Override Calcs'!$A$4:$A$6,About!$B$2,'Override Calcs'!$B$4:$B$6,"N2O")</f>
        <v>185007133.74779633</v>
      </c>
      <c r="AH12" s="25">
        <f>(ABS(AH$2)*'data from RPEpUACE'!$B12)+SUMIFS('Override Calcs'!$E$4:$E$6,'Override Calcs'!$A$4:$A$6,About!$B$2,'Override Calcs'!$B$4:$B$6,"N2O")</f>
        <v>184933981.52075699</v>
      </c>
      <c r="AI12" s="25">
        <f>(ABS(AI$2)*'data from RPEpUACE'!$B12)+SUMIFS('Override Calcs'!$E$4:$E$6,'Override Calcs'!$A$4:$A$6,About!$B$2,'Override Calcs'!$B$4:$B$6,"N2O")</f>
        <v>184860829.29371759</v>
      </c>
      <c r="AJ12" s="25">
        <f>(ABS(AJ$2)*'data from RPEpUACE'!$B12)+SUMIFS('Override Calcs'!$E$4:$E$6,'Override Calcs'!$A$4:$A$6,About!$B$2,'Override Calcs'!$B$4:$B$6,"N2O")</f>
        <v>184787677.06667826</v>
      </c>
      <c r="AK12" s="25">
        <f>(ABS(AK$2)*'data from RPEpUACE'!$B12)+SUMIFS('Override Calcs'!$E$4:$E$6,'Override Calcs'!$A$4:$A$6,About!$B$2,'Override Calcs'!$B$4:$B$6,"N2O")</f>
        <v>184714524.83963892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2021-11-08T17:12:01Z</dcterms:modified>
</cp:coreProperties>
</file>