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ndst/bsoaigtap/"/>
    </mc:Choice>
  </mc:AlternateContent>
  <xr:revisionPtr revIDLastSave="0" documentId="13_ncr:1_{7EB24F69-351D-6141-BC47-363026B2583B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Data" sheetId="2" r:id="rId2"/>
    <sheet name="BSoAIGt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F21" i="2" s="1"/>
  <c r="F25" i="2"/>
  <c r="D25" i="2"/>
  <c r="B5" i="2"/>
  <c r="B4" i="2"/>
  <c r="B3" i="2"/>
  <c r="F16" i="2"/>
  <c r="F17" i="2"/>
  <c r="F18" i="2"/>
  <c r="F19" i="2"/>
  <c r="F20" i="2"/>
  <c r="F22" i="2"/>
  <c r="F23" i="2"/>
  <c r="F24" i="2"/>
  <c r="D16" i="2"/>
  <c r="D17" i="2"/>
  <c r="D18" i="2"/>
  <c r="D19" i="2"/>
  <c r="D22" i="2"/>
  <c r="D23" i="2"/>
  <c r="D24" i="2"/>
  <c r="A29" i="2" s="1"/>
  <c r="D26" i="2"/>
  <c r="F15" i="2"/>
  <c r="D15" i="2"/>
  <c r="A33" i="2" l="1"/>
  <c r="B2" i="3" s="1"/>
  <c r="L2" i="3" l="1"/>
  <c r="E2" i="3"/>
  <c r="M2" i="3"/>
  <c r="U2" i="3"/>
  <c r="AC2" i="3"/>
  <c r="G2" i="3"/>
  <c r="W2" i="3"/>
  <c r="H2" i="3"/>
  <c r="AF2" i="3"/>
  <c r="Q2" i="3"/>
  <c r="Y2" i="3"/>
  <c r="J2" i="3"/>
  <c r="Z2" i="3"/>
  <c r="S2" i="3"/>
  <c r="C2" i="3"/>
  <c r="AB2" i="3"/>
  <c r="F2" i="3"/>
  <c r="N2" i="3"/>
  <c r="V2" i="3"/>
  <c r="AD2" i="3"/>
  <c r="O2" i="3"/>
  <c r="AE2" i="3"/>
  <c r="P2" i="3"/>
  <c r="X2" i="3"/>
  <c r="I2" i="3"/>
  <c r="AG2" i="3"/>
  <c r="R2" i="3"/>
  <c r="AH2" i="3"/>
  <c r="K2" i="3"/>
  <c r="AA2" i="3"/>
  <c r="D2" i="3"/>
  <c r="T2" i="3"/>
</calcChain>
</file>

<file path=xl/sharedStrings.xml><?xml version="1.0" encoding="utf-8"?>
<sst xmlns="http://schemas.openxmlformats.org/spreadsheetml/2006/main" count="61" uniqueCount="57">
  <si>
    <t>Source:</t>
  </si>
  <si>
    <t>Notes</t>
  </si>
  <si>
    <t>This variable specifies the share of all agricultural operations within the modeled</t>
  </si>
  <si>
    <t>region that go toward producing animal products.  This includes not only the raising</t>
  </si>
  <si>
    <t>commodity sales</t>
  </si>
  <si>
    <t>crop sales</t>
  </si>
  <si>
    <t>animal product sales</t>
  </si>
  <si>
    <t>Item</t>
  </si>
  <si>
    <t>Sales of Crops, Animal Products, and Total</t>
  </si>
  <si>
    <t>U.S. Department of Agriculture</t>
  </si>
  <si>
    <t>2017 Census of Agriculture</t>
  </si>
  <si>
    <t>https://www.nass.usda.gov/Quick_Stats/CDQT/chapter/1/table/2/state/US</t>
  </si>
  <si>
    <t>Chapter 1, Table 2</t>
  </si>
  <si>
    <t>2017 Census of Agriculture data:</t>
  </si>
  <si>
    <t>Some of the crop sales are for animals (primarily animal feed).</t>
  </si>
  <si>
    <t>We use USDA data from a different document to obtain the share:</t>
  </si>
  <si>
    <t>Corn</t>
  </si>
  <si>
    <t>total value (M$)</t>
  </si>
  <si>
    <t>% for animals</t>
  </si>
  <si>
    <t>Sorghum</t>
  </si>
  <si>
    <t>Barley</t>
  </si>
  <si>
    <t>Oats</t>
  </si>
  <si>
    <t>(We exclude exports, as we don't know if the exported crops are for animals or people.)</t>
  </si>
  <si>
    <t>Wheat</t>
  </si>
  <si>
    <t>Rice</t>
  </si>
  <si>
    <t>Cotton</t>
  </si>
  <si>
    <t>In the source below, "residual" use (use not accounted for elsewhere) is often grouped</t>
  </si>
  <si>
    <t>with feed, in the case of crops commonly used for feed.  We assume residual use is small.</t>
  </si>
  <si>
    <t>Fruits, Nuts, &amp; Vegetables</t>
  </si>
  <si>
    <t>feed &amp; residual (M units)</t>
  </si>
  <si>
    <t>domestic total (M units)</t>
  </si>
  <si>
    <t>price ($/unit)</t>
  </si>
  <si>
    <t>n/a</t>
  </si>
  <si>
    <t>M$</t>
  </si>
  <si>
    <t>Excludes exports</t>
  </si>
  <si>
    <t>Sugarbeets</t>
  </si>
  <si>
    <t>Sugarcane</t>
  </si>
  <si>
    <t>Essentially all the soybeans produced in the U.S. are either exported</t>
  </si>
  <si>
    <t>or crushed to make soybean oil and soybean meal.</t>
  </si>
  <si>
    <t>Soybean oil</t>
  </si>
  <si>
    <t>Soybean meal</t>
  </si>
  <si>
    <t>using % assumption</t>
  </si>
  <si>
    <t>Share of crops used for animal feed</t>
  </si>
  <si>
    <t>Share of Agriculture Industry Contributing to Animals</t>
  </si>
  <si>
    <t>Feed shares and market sizes of main crops</t>
  </si>
  <si>
    <t>Pages 29-38, Tables 5-16</t>
  </si>
  <si>
    <t>https://www.usda.gov/oce/commodity/projections/USDA_Agricultural_Projections_to_2028.pdf</t>
  </si>
  <si>
    <t>USDA Agricultural Projections to 2028</t>
  </si>
  <si>
    <t>of meat and dairy animals themselves, but also the production of animal feed</t>
  </si>
  <si>
    <t>and associated revenues.  Many calories of feed must be grown per</t>
  </si>
  <si>
    <t>calorie of meat produced, particularly from cows, so a significant share of</t>
  </si>
  <si>
    <t>crop production goes into making animal products.</t>
  </si>
  <si>
    <t>BSoAIGtAP BAU Share of Agriculture Industry Going to Animal Products</t>
  </si>
  <si>
    <t>For the U.S. BAU case, we assume a constant share.  When adapting this variable</t>
  </si>
  <si>
    <t>to a developing country, the share likely would rise over time.</t>
  </si>
  <si>
    <t>Animal related share</t>
  </si>
  <si>
    <t>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</si>
</sst>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2"/>
    <xf numFmtId="9" fontId="0" fillId="0" borderId="0" xfId="1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0" borderId="0" xfId="0" applyNumberFormat="1"/>
    <xf numFmtId="0" fontId="0" fillId="0" borderId="0" xfId="0" applyNumberFormat="1"/>
    <xf numFmtId="0" fontId="2" fillId="3" borderId="0" xfId="0" applyFont="1" applyFill="1"/>
    <xf numFmtId="9" fontId="0" fillId="0" borderId="0" xfId="1" applyNumberFormat="1" applyFont="1"/>
    <xf numFmtId="9" fontId="0" fillId="4" borderId="0" xfId="0" applyNumberFormat="1" applyFill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sda.gov/oce/commodity/projections/USDA_Agricultural_Projections_to_2028.pdf" TargetMode="External"/><Relationship Id="rId1" Type="http://schemas.openxmlformats.org/officeDocument/2006/relationships/hyperlink" Target="https://www.nass.usda.gov/Quick_Stats/CDQT/chapter/1/table/2/state/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/>
  </sheetViews>
  <sheetFormatPr baseColWidth="10" defaultColWidth="8.83203125" defaultRowHeight="15" x14ac:dyDescent="0.2"/>
  <cols>
    <col min="2" max="2" width="68.6640625" customWidth="1"/>
  </cols>
  <sheetData>
    <row r="1" spans="1:3" x14ac:dyDescent="0.2">
      <c r="A1" s="1" t="s">
        <v>52</v>
      </c>
      <c r="C1" s="15">
        <v>44307</v>
      </c>
    </row>
    <row r="3" spans="1:3" x14ac:dyDescent="0.2">
      <c r="A3" s="1" t="s">
        <v>0</v>
      </c>
      <c r="B3" s="2" t="s">
        <v>8</v>
      </c>
    </row>
    <row r="4" spans="1:3" x14ac:dyDescent="0.2">
      <c r="B4" t="s">
        <v>9</v>
      </c>
    </row>
    <row r="5" spans="1:3" x14ac:dyDescent="0.2">
      <c r="B5" s="4">
        <v>2017</v>
      </c>
    </row>
    <row r="6" spans="1:3" x14ac:dyDescent="0.2">
      <c r="B6" t="s">
        <v>10</v>
      </c>
    </row>
    <row r="7" spans="1:3" x14ac:dyDescent="0.2">
      <c r="B7" s="5" t="s">
        <v>11</v>
      </c>
    </row>
    <row r="8" spans="1:3" x14ac:dyDescent="0.2">
      <c r="B8" t="s">
        <v>12</v>
      </c>
    </row>
    <row r="10" spans="1:3" x14ac:dyDescent="0.2">
      <c r="B10" s="2" t="s">
        <v>44</v>
      </c>
    </row>
    <row r="11" spans="1:3" x14ac:dyDescent="0.2">
      <c r="B11" t="s">
        <v>9</v>
      </c>
    </row>
    <row r="12" spans="1:3" x14ac:dyDescent="0.2">
      <c r="B12" s="4">
        <v>2019</v>
      </c>
    </row>
    <row r="13" spans="1:3" x14ac:dyDescent="0.2">
      <c r="B13" t="s">
        <v>47</v>
      </c>
    </row>
    <row r="14" spans="1:3" x14ac:dyDescent="0.2">
      <c r="B14" s="5" t="s">
        <v>46</v>
      </c>
    </row>
    <row r="15" spans="1:3" x14ac:dyDescent="0.2">
      <c r="B15" t="s">
        <v>45</v>
      </c>
    </row>
    <row r="17" spans="1:1" x14ac:dyDescent="0.2">
      <c r="A17" s="1" t="s">
        <v>1</v>
      </c>
    </row>
    <row r="18" spans="1:1" x14ac:dyDescent="0.2">
      <c r="A18" t="s">
        <v>2</v>
      </c>
    </row>
    <row r="19" spans="1:1" x14ac:dyDescent="0.2">
      <c r="A19" t="s">
        <v>3</v>
      </c>
    </row>
    <row r="20" spans="1:1" x14ac:dyDescent="0.2">
      <c r="A20" t="s">
        <v>48</v>
      </c>
    </row>
    <row r="21" spans="1:1" x14ac:dyDescent="0.2">
      <c r="A21" t="s">
        <v>49</v>
      </c>
    </row>
    <row r="22" spans="1:1" x14ac:dyDescent="0.2">
      <c r="A22" t="s">
        <v>50</v>
      </c>
    </row>
    <row r="23" spans="1:1" x14ac:dyDescent="0.2">
      <c r="A23" t="s">
        <v>51</v>
      </c>
    </row>
    <row r="25" spans="1:1" x14ac:dyDescent="0.2">
      <c r="A25" t="s">
        <v>53</v>
      </c>
    </row>
    <row r="26" spans="1:1" x14ac:dyDescent="0.2">
      <c r="A26" t="s">
        <v>54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/>
  </sheetViews>
  <sheetFormatPr baseColWidth="10" defaultColWidth="8.83203125" defaultRowHeight="15" x14ac:dyDescent="0.2"/>
  <cols>
    <col min="1" max="1" width="31.83203125" customWidth="1"/>
    <col min="2" max="2" width="25.33203125" customWidth="1"/>
    <col min="3" max="3" width="26.33203125" customWidth="1"/>
    <col min="4" max="4" width="25.33203125" customWidth="1"/>
    <col min="5" max="5" width="21.1640625" customWidth="1"/>
    <col min="6" max="6" width="23.83203125" customWidth="1"/>
  </cols>
  <sheetData>
    <row r="1" spans="1:6" x14ac:dyDescent="0.2">
      <c r="A1" s="1" t="s">
        <v>13</v>
      </c>
    </row>
    <row r="2" spans="1:6" x14ac:dyDescent="0.2">
      <c r="A2" s="2" t="s">
        <v>7</v>
      </c>
      <c r="B2" s="2"/>
      <c r="C2" s="3"/>
      <c r="D2" s="7"/>
    </row>
    <row r="3" spans="1:6" x14ac:dyDescent="0.2">
      <c r="A3" t="s">
        <v>4</v>
      </c>
      <c r="B3" s="10">
        <f>388522695000/10^6</f>
        <v>388522.69500000001</v>
      </c>
      <c r="C3" t="s">
        <v>33</v>
      </c>
    </row>
    <row r="4" spans="1:6" x14ac:dyDescent="0.2">
      <c r="A4" t="s">
        <v>5</v>
      </c>
      <c r="B4" s="10">
        <f>193546699000/10^6</f>
        <v>193546.69899999999</v>
      </c>
      <c r="C4" t="s">
        <v>33</v>
      </c>
    </row>
    <row r="5" spans="1:6" x14ac:dyDescent="0.2">
      <c r="A5" t="s">
        <v>6</v>
      </c>
      <c r="B5" s="10">
        <f>194975996000/10^6</f>
        <v>194975.99600000001</v>
      </c>
      <c r="C5" t="s">
        <v>33</v>
      </c>
    </row>
    <row r="8" spans="1:6" x14ac:dyDescent="0.2">
      <c r="A8" t="s">
        <v>14</v>
      </c>
    </row>
    <row r="9" spans="1:6" x14ac:dyDescent="0.2">
      <c r="A9" t="s">
        <v>15</v>
      </c>
    </row>
    <row r="10" spans="1:6" x14ac:dyDescent="0.2">
      <c r="A10" t="s">
        <v>22</v>
      </c>
    </row>
    <row r="11" spans="1:6" x14ac:dyDescent="0.2">
      <c r="A11" t="s">
        <v>26</v>
      </c>
    </row>
    <row r="12" spans="1:6" x14ac:dyDescent="0.2">
      <c r="A12" t="s">
        <v>27</v>
      </c>
    </row>
    <row r="13" spans="1:6" x14ac:dyDescent="0.2">
      <c r="F13" s="12" t="s">
        <v>34</v>
      </c>
    </row>
    <row r="14" spans="1:6" x14ac:dyDescent="0.2">
      <c r="A14" s="9"/>
      <c r="B14" s="9" t="s">
        <v>29</v>
      </c>
      <c r="C14" s="9" t="s">
        <v>30</v>
      </c>
      <c r="D14" s="9" t="s">
        <v>18</v>
      </c>
      <c r="E14" s="9" t="s">
        <v>31</v>
      </c>
      <c r="F14" s="9" t="s">
        <v>17</v>
      </c>
    </row>
    <row r="15" spans="1:6" x14ac:dyDescent="0.2">
      <c r="A15" t="s">
        <v>16</v>
      </c>
      <c r="B15">
        <v>5302</v>
      </c>
      <c r="C15">
        <v>12355</v>
      </c>
      <c r="D15" s="6">
        <f>B15/C15</f>
        <v>0.42913800080938891</v>
      </c>
      <c r="E15">
        <v>3.36</v>
      </c>
      <c r="F15" s="10">
        <f>C15*E15</f>
        <v>41512.799999999996</v>
      </c>
    </row>
    <row r="16" spans="1:6" x14ac:dyDescent="0.2">
      <c r="A16" t="s">
        <v>19</v>
      </c>
      <c r="B16">
        <v>100</v>
      </c>
      <c r="C16">
        <v>159</v>
      </c>
      <c r="D16" s="6">
        <f t="shared" ref="D16:D26" si="0">B16/C16</f>
        <v>0.62893081761006286</v>
      </c>
      <c r="E16">
        <v>3.32</v>
      </c>
      <c r="F16" s="10">
        <f t="shared" ref="F16:F25" si="1">C16*E16</f>
        <v>527.88</v>
      </c>
    </row>
    <row r="17" spans="1:7" x14ac:dyDescent="0.2">
      <c r="A17" t="s">
        <v>20</v>
      </c>
      <c r="B17">
        <v>1</v>
      </c>
      <c r="C17">
        <v>158</v>
      </c>
      <c r="D17" s="6">
        <f t="shared" si="0"/>
        <v>6.3291139240506328E-3</v>
      </c>
      <c r="E17">
        <v>4.47</v>
      </c>
      <c r="F17" s="10">
        <f t="shared" si="1"/>
        <v>706.26</v>
      </c>
    </row>
    <row r="18" spans="1:7" x14ac:dyDescent="0.2">
      <c r="A18" t="s">
        <v>21</v>
      </c>
      <c r="B18">
        <v>68</v>
      </c>
      <c r="C18">
        <v>146</v>
      </c>
      <c r="D18" s="6">
        <f t="shared" si="0"/>
        <v>0.46575342465753422</v>
      </c>
      <c r="F18">
        <f t="shared" si="1"/>
        <v>0</v>
      </c>
    </row>
    <row r="19" spans="1:7" x14ac:dyDescent="0.2">
      <c r="A19" t="s">
        <v>23</v>
      </c>
      <c r="B19">
        <v>50</v>
      </c>
      <c r="C19">
        <v>1078</v>
      </c>
      <c r="D19" s="6">
        <f t="shared" si="0"/>
        <v>4.6382189239332093E-2</v>
      </c>
      <c r="E19">
        <v>4.72</v>
      </c>
      <c r="F19" s="10">
        <f t="shared" si="1"/>
        <v>5088.16</v>
      </c>
    </row>
    <row r="20" spans="1:7" x14ac:dyDescent="0.2">
      <c r="A20" t="s">
        <v>39</v>
      </c>
      <c r="B20" s="8" t="s">
        <v>41</v>
      </c>
      <c r="C20">
        <v>21200</v>
      </c>
      <c r="D20" s="6">
        <v>0</v>
      </c>
      <c r="E20">
        <v>0.3</v>
      </c>
      <c r="F20">
        <f t="shared" si="1"/>
        <v>6360</v>
      </c>
      <c r="G20" t="s">
        <v>37</v>
      </c>
    </row>
    <row r="21" spans="1:7" x14ac:dyDescent="0.2">
      <c r="A21" t="s">
        <v>40</v>
      </c>
      <c r="B21" s="8" t="s">
        <v>41</v>
      </c>
      <c r="C21">
        <f>34800/10^3</f>
        <v>34.799999999999997</v>
      </c>
      <c r="D21" s="6">
        <v>1</v>
      </c>
      <c r="E21">
        <v>345</v>
      </c>
      <c r="F21" s="10">
        <f t="shared" si="1"/>
        <v>12005.999999999998</v>
      </c>
      <c r="G21" t="s">
        <v>38</v>
      </c>
    </row>
    <row r="22" spans="1:7" x14ac:dyDescent="0.2">
      <c r="A22" t="s">
        <v>24</v>
      </c>
      <c r="B22">
        <v>0</v>
      </c>
      <c r="C22">
        <v>134.80000000000001</v>
      </c>
      <c r="D22" s="6">
        <f t="shared" si="0"/>
        <v>0</v>
      </c>
      <c r="E22">
        <v>12.6</v>
      </c>
      <c r="F22" s="10">
        <f t="shared" si="1"/>
        <v>1698.48</v>
      </c>
    </row>
    <row r="23" spans="1:7" x14ac:dyDescent="0.2">
      <c r="A23" t="s">
        <v>25</v>
      </c>
      <c r="B23">
        <v>0</v>
      </c>
      <c r="C23">
        <v>10.9</v>
      </c>
      <c r="D23" s="6">
        <f t="shared" si="0"/>
        <v>0</v>
      </c>
      <c r="E23">
        <v>254</v>
      </c>
      <c r="F23" s="10">
        <f t="shared" si="1"/>
        <v>2768.6</v>
      </c>
    </row>
    <row r="24" spans="1:7" x14ac:dyDescent="0.2">
      <c r="A24" t="s">
        <v>35</v>
      </c>
      <c r="B24">
        <v>0</v>
      </c>
      <c r="C24">
        <v>35.299999999999997</v>
      </c>
      <c r="D24" s="6">
        <f t="shared" si="0"/>
        <v>0</v>
      </c>
      <c r="E24">
        <v>41.2</v>
      </c>
      <c r="F24" s="10">
        <f t="shared" si="1"/>
        <v>1454.36</v>
      </c>
    </row>
    <row r="25" spans="1:7" x14ac:dyDescent="0.2">
      <c r="A25" t="s">
        <v>36</v>
      </c>
      <c r="B25">
        <v>0</v>
      </c>
      <c r="C25">
        <v>31.2</v>
      </c>
      <c r="D25" s="6">
        <f t="shared" si="0"/>
        <v>0</v>
      </c>
      <c r="E25">
        <v>31</v>
      </c>
      <c r="F25" s="10">
        <f t="shared" si="1"/>
        <v>967.19999999999993</v>
      </c>
    </row>
    <row r="26" spans="1:7" x14ac:dyDescent="0.2">
      <c r="A26" t="s">
        <v>28</v>
      </c>
      <c r="B26">
        <v>0</v>
      </c>
      <c r="C26">
        <v>185885</v>
      </c>
      <c r="D26" s="6">
        <f t="shared" si="0"/>
        <v>0</v>
      </c>
      <c r="E26" s="8" t="s">
        <v>32</v>
      </c>
      <c r="F26">
        <v>51587</v>
      </c>
    </row>
    <row r="27" spans="1:7" x14ac:dyDescent="0.2">
      <c r="D27" s="6"/>
    </row>
    <row r="28" spans="1:7" x14ac:dyDescent="0.2">
      <c r="A28" s="2" t="s">
        <v>42</v>
      </c>
      <c r="D28" s="6"/>
    </row>
    <row r="29" spans="1:7" x14ac:dyDescent="0.2">
      <c r="A29" s="13">
        <f>SUMPRODUCT(D15:D26,F15:F26)/SUM(F15:F26)</f>
        <v>0.24377594409350131</v>
      </c>
      <c r="D29" s="6"/>
    </row>
    <row r="30" spans="1:7" x14ac:dyDescent="0.2">
      <c r="D30" s="6"/>
    </row>
    <row r="32" spans="1:7" x14ac:dyDescent="0.2">
      <c r="A32" s="2" t="s">
        <v>43</v>
      </c>
      <c r="B32" s="3"/>
    </row>
    <row r="33" spans="1:1" x14ac:dyDescent="0.2">
      <c r="A33" s="14">
        <f>(B5/B3)+A29*(B4/B3)</f>
        <v>0.6232789702925996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7" customWidth="1"/>
    <col min="2" max="2" width="9.1640625" customWidth="1"/>
  </cols>
  <sheetData>
    <row r="1" spans="1:34" x14ac:dyDescent="0.2">
      <c r="A1" t="s">
        <v>56</v>
      </c>
      <c r="B1" s="8">
        <v>2018</v>
      </c>
      <c r="C1">
        <v>2019</v>
      </c>
      <c r="D1" s="8">
        <v>2020</v>
      </c>
      <c r="E1">
        <v>2021</v>
      </c>
      <c r="F1" s="8">
        <v>2022</v>
      </c>
      <c r="G1">
        <v>2023</v>
      </c>
      <c r="H1" s="8">
        <v>2024</v>
      </c>
      <c r="I1">
        <v>2025</v>
      </c>
      <c r="J1" s="8">
        <v>2026</v>
      </c>
      <c r="K1">
        <v>2027</v>
      </c>
      <c r="L1" s="8">
        <v>2028</v>
      </c>
      <c r="M1">
        <v>2029</v>
      </c>
      <c r="N1" s="8">
        <v>2030</v>
      </c>
      <c r="O1">
        <v>2031</v>
      </c>
      <c r="P1" s="8">
        <v>2032</v>
      </c>
      <c r="Q1">
        <v>2033</v>
      </c>
      <c r="R1" s="8">
        <v>2034</v>
      </c>
      <c r="S1">
        <v>2035</v>
      </c>
      <c r="T1" s="8">
        <v>2036</v>
      </c>
      <c r="U1">
        <v>2037</v>
      </c>
      <c r="V1" s="8">
        <v>2038</v>
      </c>
      <c r="W1">
        <v>2039</v>
      </c>
      <c r="X1" s="8">
        <v>2040</v>
      </c>
      <c r="Y1">
        <v>2041</v>
      </c>
      <c r="Z1" s="8">
        <v>2042</v>
      </c>
      <c r="AA1">
        <v>2043</v>
      </c>
      <c r="AB1" s="8">
        <v>2044</v>
      </c>
      <c r="AC1">
        <v>2045</v>
      </c>
      <c r="AD1" s="8">
        <v>2046</v>
      </c>
      <c r="AE1">
        <v>2047</v>
      </c>
      <c r="AF1" s="8">
        <v>2048</v>
      </c>
      <c r="AG1">
        <v>2049</v>
      </c>
      <c r="AH1" s="8">
        <v>2050</v>
      </c>
    </row>
    <row r="2" spans="1:34" x14ac:dyDescent="0.2">
      <c r="A2" t="s">
        <v>55</v>
      </c>
      <c r="B2" s="11">
        <f>Data!A33</f>
        <v>0.6232789702925996</v>
      </c>
      <c r="C2">
        <f>$B2</f>
        <v>0.6232789702925996</v>
      </c>
      <c r="D2">
        <f t="shared" ref="D2:AH2" si="0">$B2</f>
        <v>0.6232789702925996</v>
      </c>
      <c r="E2">
        <f t="shared" si="0"/>
        <v>0.6232789702925996</v>
      </c>
      <c r="F2">
        <f t="shared" si="0"/>
        <v>0.6232789702925996</v>
      </c>
      <c r="G2">
        <f t="shared" si="0"/>
        <v>0.6232789702925996</v>
      </c>
      <c r="H2">
        <f t="shared" si="0"/>
        <v>0.6232789702925996</v>
      </c>
      <c r="I2">
        <f t="shared" si="0"/>
        <v>0.6232789702925996</v>
      </c>
      <c r="J2">
        <f t="shared" si="0"/>
        <v>0.6232789702925996</v>
      </c>
      <c r="K2">
        <f t="shared" si="0"/>
        <v>0.6232789702925996</v>
      </c>
      <c r="L2">
        <f t="shared" si="0"/>
        <v>0.6232789702925996</v>
      </c>
      <c r="M2">
        <f t="shared" si="0"/>
        <v>0.6232789702925996</v>
      </c>
      <c r="N2">
        <f t="shared" si="0"/>
        <v>0.6232789702925996</v>
      </c>
      <c r="O2">
        <f t="shared" si="0"/>
        <v>0.6232789702925996</v>
      </c>
      <c r="P2">
        <f t="shared" si="0"/>
        <v>0.6232789702925996</v>
      </c>
      <c r="Q2">
        <f t="shared" si="0"/>
        <v>0.6232789702925996</v>
      </c>
      <c r="R2">
        <f t="shared" si="0"/>
        <v>0.6232789702925996</v>
      </c>
      <c r="S2">
        <f t="shared" si="0"/>
        <v>0.6232789702925996</v>
      </c>
      <c r="T2">
        <f t="shared" si="0"/>
        <v>0.6232789702925996</v>
      </c>
      <c r="U2">
        <f t="shared" si="0"/>
        <v>0.6232789702925996</v>
      </c>
      <c r="V2">
        <f t="shared" si="0"/>
        <v>0.6232789702925996</v>
      </c>
      <c r="W2">
        <f t="shared" si="0"/>
        <v>0.6232789702925996</v>
      </c>
      <c r="X2">
        <f t="shared" si="0"/>
        <v>0.6232789702925996</v>
      </c>
      <c r="Y2">
        <f t="shared" si="0"/>
        <v>0.6232789702925996</v>
      </c>
      <c r="Z2">
        <f t="shared" si="0"/>
        <v>0.6232789702925996</v>
      </c>
      <c r="AA2">
        <f t="shared" si="0"/>
        <v>0.6232789702925996</v>
      </c>
      <c r="AB2">
        <f t="shared" si="0"/>
        <v>0.6232789702925996</v>
      </c>
      <c r="AC2">
        <f t="shared" si="0"/>
        <v>0.6232789702925996</v>
      </c>
      <c r="AD2">
        <f t="shared" si="0"/>
        <v>0.6232789702925996</v>
      </c>
      <c r="AE2">
        <f t="shared" si="0"/>
        <v>0.6232789702925996</v>
      </c>
      <c r="AF2">
        <f t="shared" si="0"/>
        <v>0.6232789702925996</v>
      </c>
      <c r="AG2">
        <f t="shared" si="0"/>
        <v>0.6232789702925996</v>
      </c>
      <c r="AH2">
        <f t="shared" si="0"/>
        <v>0.6232789702925996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BSoAIGtAP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2019-05-23T23:56:03Z</dcterms:created>
  <dcterms:modified xsi:type="dcterms:W3CDTF">2021-04-22T03:25:14Z</dcterms:modified>
</cp:coreProperties>
</file>