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22EF42FA-F58C-4489-AA55-ED1E32C0C8A0}" xr6:coauthVersionLast="47" xr6:coauthVersionMax="47" xr10:uidLastSave="{00000000-0000-0000-0000-000000000000}"/>
  <bookViews>
    <workbookView xWindow="12600" yWindow="-16320" windowWidth="29040" windowHeight="15840" firstSheet="3" activeTab="4"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L116" i="19"/>
  <c r="L121" i="19"/>
  <c r="L129" i="19"/>
  <c r="M129" i="19"/>
  <c r="L130" i="19"/>
  <c r="M130" i="19"/>
  <c r="L131" i="19"/>
  <c r="M131" i="19"/>
  <c r="L134" i="19"/>
  <c r="M134" i="19"/>
  <c r="L135" i="19"/>
  <c r="M135" i="19"/>
  <c r="L136" i="19"/>
  <c r="M136" i="19"/>
  <c r="L139" i="19"/>
  <c r="M139" i="19"/>
  <c r="L140" i="19"/>
  <c r="M140" i="19"/>
  <c r="L142" i="19"/>
  <c r="L143" i="19"/>
  <c r="L144" i="19"/>
  <c r="L145" i="19"/>
  <c r="L146" i="19"/>
  <c r="L147" i="19"/>
  <c r="L148" i="19"/>
  <c r="L149" i="19"/>
  <c r="M149" i="19"/>
  <c r="M155" i="19" s="1"/>
  <c r="L150" i="19"/>
  <c r="L151" i="19"/>
  <c r="L152" i="19"/>
  <c r="L153" i="19"/>
  <c r="L154" i="19"/>
  <c r="L155" i="19"/>
  <c r="L156" i="19"/>
  <c r="L157" i="19"/>
  <c r="L158"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A1081" i="19"/>
  <c r="K1080" i="19"/>
  <c r="J1080" i="19"/>
  <c r="C1080" i="19"/>
  <c r="A1080" i="19"/>
  <c r="K1079" i="19"/>
  <c r="J1079" i="19"/>
  <c r="C1079" i="19"/>
  <c r="A1079" i="19"/>
  <c r="K1078" i="19"/>
  <c r="J1078" i="19"/>
  <c r="C1078" i="19"/>
  <c r="A1078" i="19"/>
  <c r="O1077" i="19"/>
  <c r="N1077" i="19"/>
  <c r="K1077" i="19"/>
  <c r="J1077" i="19"/>
  <c r="C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77" i="19" l="1"/>
  <c r="B1081" i="19"/>
  <c r="B1031" i="19"/>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K315" i="19"/>
  <c r="O342" i="19"/>
  <c r="O945" i="19"/>
  <c r="B1028" i="19"/>
  <c r="B1060" i="19"/>
  <c r="B1078" i="19"/>
  <c r="B1036" i="19"/>
  <c r="K317" i="19"/>
  <c r="O343" i="19"/>
  <c r="O943" i="19"/>
  <c r="B1030" i="19"/>
  <c r="B1041" i="19"/>
  <c r="B1049" i="19"/>
  <c r="B1080" i="19"/>
  <c r="B1046" i="19"/>
  <c r="B1086" i="19"/>
  <c r="K311" i="19"/>
  <c r="B1043" i="19"/>
  <c r="B1051" i="19"/>
  <c r="B1048" i="19" l="1"/>
  <c r="B1054" i="19"/>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M121" i="19" s="1"/>
  <c r="B214" i="12"/>
  <c r="I213" i="12"/>
  <c r="B215" i="12" s="1"/>
  <c r="H213" i="12"/>
  <c r="G213" i="12"/>
  <c r="F213" i="12"/>
  <c r="E213" i="12"/>
  <c r="D213" i="12"/>
  <c r="C213" i="12"/>
  <c r="B213" i="12"/>
  <c r="B206" i="12"/>
  <c r="M114" i="19" s="1"/>
  <c r="I205" i="12"/>
  <c r="B207" i="12" s="1"/>
  <c r="M116" i="19" s="1"/>
  <c r="H205" i="12"/>
  <c r="G205" i="12"/>
  <c r="F205" i="12"/>
  <c r="E205" i="12"/>
  <c r="D205" i="12"/>
  <c r="C205" i="12"/>
  <c r="B205" i="12"/>
  <c r="B194" i="12"/>
  <c r="B196" i="12" s="1"/>
  <c r="B197" i="12" s="1"/>
  <c r="B187" i="12"/>
  <c r="B186" i="12"/>
  <c r="B188" i="12" s="1"/>
  <c r="B181" i="12"/>
  <c r="M241" i="19" s="1"/>
  <c r="B176" i="12"/>
  <c r="B171" i="12"/>
  <c r="B172" i="12" s="1"/>
  <c r="M160" i="19" s="1"/>
  <c r="B167" i="12"/>
  <c r="G156" i="12"/>
  <c r="G155" i="12"/>
  <c r="B163" i="12" s="1"/>
  <c r="G154" i="12"/>
  <c r="G153" i="12"/>
  <c r="B162" i="12" s="1"/>
  <c r="M141" i="19" s="1"/>
  <c r="M147" i="19" s="1"/>
  <c r="M153" i="19" s="1"/>
  <c r="G152" i="12"/>
  <c r="B161" i="12" s="1"/>
  <c r="M144" i="19" s="1"/>
  <c r="M150" i="19" s="1"/>
  <c r="M156" i="19" s="1"/>
  <c r="G151" i="12"/>
  <c r="G150" i="12"/>
  <c r="G149" i="12"/>
  <c r="G148" i="12"/>
  <c r="G147" i="12"/>
  <c r="G146" i="12"/>
  <c r="G145" i="12"/>
  <c r="G144" i="12"/>
  <c r="G143" i="12"/>
  <c r="G142" i="12"/>
  <c r="G141" i="12"/>
  <c r="G140" i="12"/>
  <c r="G139" i="12"/>
  <c r="A130" i="12"/>
  <c r="A127" i="12"/>
  <c r="A128" i="12" s="1"/>
  <c r="A116" i="12"/>
  <c r="A117" i="12" s="1"/>
  <c r="A101" i="12"/>
  <c r="A102" i="12" s="1"/>
  <c r="A91" i="12"/>
  <c r="A93" i="12" s="1"/>
  <c r="A94" i="12" s="1"/>
  <c r="A96" i="12" s="1"/>
  <c r="B88" i="12"/>
  <c r="M89" i="19" s="1"/>
  <c r="M90" i="19" s="1"/>
  <c r="B22" i="10"/>
  <c r="B19" i="10"/>
  <c r="B18" i="10"/>
  <c r="B14" i="10"/>
  <c r="C9" i="10"/>
  <c r="G9" i="10" s="1"/>
  <c r="C8" i="10"/>
  <c r="G8" i="10" s="1"/>
  <c r="C7" i="10"/>
  <c r="C6" i="10"/>
  <c r="C5" i="10"/>
  <c r="F5" i="10" s="1"/>
  <c r="C4" i="10"/>
  <c r="F4" i="10" s="1"/>
  <c r="C3" i="10"/>
  <c r="G3" i="10" s="1"/>
  <c r="B1" i="10"/>
  <c r="F477" i="9"/>
  <c r="F474" i="9"/>
  <c r="F473" i="9"/>
  <c r="F470" i="9"/>
  <c r="F469" i="9"/>
  <c r="F466" i="9"/>
  <c r="F465" i="9"/>
  <c r="F462" i="9"/>
  <c r="F461" i="9"/>
  <c r="F458" i="9"/>
  <c r="F457" i="9"/>
  <c r="F454" i="9"/>
  <c r="F453" i="9"/>
  <c r="F451" i="9"/>
  <c r="F450" i="9"/>
  <c r="F449" i="9"/>
  <c r="F446" i="9"/>
  <c r="F445" i="9"/>
  <c r="F442" i="9"/>
  <c r="F441" i="9"/>
  <c r="F438" i="9"/>
  <c r="F437" i="9"/>
  <c r="F434" i="9"/>
  <c r="F433" i="9"/>
  <c r="F430" i="9"/>
  <c r="F429" i="9"/>
  <c r="F426" i="9"/>
  <c r="F425" i="9"/>
  <c r="F422" i="9"/>
  <c r="F421" i="9"/>
  <c r="F418" i="9"/>
  <c r="F417" i="9"/>
  <c r="F414" i="9"/>
  <c r="F413" i="9"/>
  <c r="F410" i="9"/>
  <c r="F409" i="9"/>
  <c r="F406" i="9"/>
  <c r="F405" i="9"/>
  <c r="F402" i="9"/>
  <c r="F401" i="9"/>
  <c r="F398" i="9"/>
  <c r="F397" i="9"/>
  <c r="F394" i="9"/>
  <c r="F393" i="9"/>
  <c r="F390" i="9"/>
  <c r="F389" i="9"/>
  <c r="F386" i="9"/>
  <c r="F385" i="9"/>
  <c r="F382" i="9"/>
  <c r="F381" i="9"/>
  <c r="F378" i="9"/>
  <c r="F377" i="9"/>
  <c r="F374" i="9"/>
  <c r="F373" i="9"/>
  <c r="F371" i="9"/>
  <c r="F370" i="9"/>
  <c r="F369" i="9"/>
  <c r="F366" i="9"/>
  <c r="F365" i="9"/>
  <c r="F362" i="9"/>
  <c r="F361" i="9"/>
  <c r="F358" i="9"/>
  <c r="F357" i="9"/>
  <c r="F354" i="9"/>
  <c r="F353" i="9"/>
  <c r="F350" i="9"/>
  <c r="F349" i="9"/>
  <c r="F346" i="9"/>
  <c r="F345" i="9"/>
  <c r="F342" i="9"/>
  <c r="F341" i="9"/>
  <c r="F338" i="9"/>
  <c r="F337" i="9"/>
  <c r="F334" i="9"/>
  <c r="F333" i="9"/>
  <c r="F330" i="9"/>
  <c r="F329" i="9"/>
  <c r="F326" i="9"/>
  <c r="F325" i="9"/>
  <c r="F322" i="9"/>
  <c r="F321" i="9"/>
  <c r="F318" i="9"/>
  <c r="F317" i="9"/>
  <c r="F314" i="9"/>
  <c r="F313" i="9"/>
  <c r="F310" i="9"/>
  <c r="F309" i="9"/>
  <c r="F306" i="9"/>
  <c r="F305" i="9"/>
  <c r="F302" i="9"/>
  <c r="F301" i="9"/>
  <c r="F298" i="9"/>
  <c r="F297" i="9"/>
  <c r="F294" i="9"/>
  <c r="F293" i="9"/>
  <c r="F290" i="9"/>
  <c r="F289" i="9"/>
  <c r="F286" i="9"/>
  <c r="F285" i="9"/>
  <c r="F282" i="9"/>
  <c r="F281" i="9"/>
  <c r="F278" i="9"/>
  <c r="F277" i="9"/>
  <c r="F274" i="9"/>
  <c r="F273" i="9"/>
  <c r="F270" i="9"/>
  <c r="F269" i="9"/>
  <c r="F266" i="9"/>
  <c r="F265" i="9"/>
  <c r="F262" i="9"/>
  <c r="F261" i="9"/>
  <c r="F259" i="9"/>
  <c r="F258" i="9"/>
  <c r="F257" i="9"/>
  <c r="F254" i="9"/>
  <c r="F253" i="9"/>
  <c r="F250" i="9"/>
  <c r="F249" i="9"/>
  <c r="F246" i="9"/>
  <c r="F245" i="9"/>
  <c r="F242" i="9"/>
  <c r="F241" i="9"/>
  <c r="F238" i="9"/>
  <c r="F237" i="9"/>
  <c r="F234" i="9"/>
  <c r="F233" i="9"/>
  <c r="F230" i="9"/>
  <c r="F229" i="9"/>
  <c r="F226" i="9"/>
  <c r="F225" i="9"/>
  <c r="F222" i="9"/>
  <c r="F221" i="9"/>
  <c r="F219" i="9"/>
  <c r="F218" i="9"/>
  <c r="F217" i="9"/>
  <c r="F214" i="9"/>
  <c r="F213" i="9"/>
  <c r="F210" i="9"/>
  <c r="F209" i="9"/>
  <c r="F206" i="9"/>
  <c r="F205" i="9"/>
  <c r="F202" i="9"/>
  <c r="F201" i="9"/>
  <c r="F198" i="9"/>
  <c r="F197" i="9"/>
  <c r="F195" i="9"/>
  <c r="F194" i="9"/>
  <c r="F193" i="9"/>
  <c r="F190" i="9"/>
  <c r="F189" i="9"/>
  <c r="F186" i="9"/>
  <c r="F185" i="9"/>
  <c r="F182" i="9"/>
  <c r="F181" i="9"/>
  <c r="F179" i="9"/>
  <c r="F178" i="9"/>
  <c r="F177" i="9"/>
  <c r="F174" i="9"/>
  <c r="F173" i="9"/>
  <c r="F170" i="9"/>
  <c r="F169" i="9"/>
  <c r="F166" i="9"/>
  <c r="F165" i="9"/>
  <c r="F162" i="9"/>
  <c r="F161" i="9"/>
  <c r="F158" i="9"/>
  <c r="J17" i="9"/>
  <c r="F472" i="9" s="1"/>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M142" i="19" l="1"/>
  <c r="M148" i="19" s="1"/>
  <c r="M154" i="19" s="1"/>
  <c r="M143" i="5"/>
  <c r="M149" i="5" s="1"/>
  <c r="M155" i="5" s="1"/>
  <c r="M142" i="5"/>
  <c r="M148" i="5" s="1"/>
  <c r="M154" i="5" s="1"/>
  <c r="A103" i="12"/>
  <c r="A105" i="12"/>
  <c r="A106" i="12" s="1"/>
  <c r="A107" i="12" s="1"/>
  <c r="F240" i="9"/>
  <c r="F300" i="9"/>
  <c r="F160" i="9"/>
  <c r="F180" i="9"/>
  <c r="F200" i="9"/>
  <c r="F220" i="9"/>
  <c r="F260" i="9"/>
  <c r="F352" i="9"/>
  <c r="F372" i="9"/>
  <c r="F392" i="9"/>
  <c r="F424" i="9"/>
  <c r="F444" i="9"/>
  <c r="F464" i="9"/>
  <c r="F172" i="9"/>
  <c r="F192" i="9"/>
  <c r="F212" i="9"/>
  <c r="F232" i="9"/>
  <c r="F252" i="9"/>
  <c r="F272" i="9"/>
  <c r="F292" i="9"/>
  <c r="F312" i="9"/>
  <c r="F332" i="9"/>
  <c r="F364" i="9"/>
  <c r="F384" i="9"/>
  <c r="F404" i="9"/>
  <c r="F435" i="9"/>
  <c r="F476" i="9"/>
  <c r="F243" i="9"/>
  <c r="F283" i="9"/>
  <c r="F304" i="9"/>
  <c r="F323" i="9"/>
  <c r="F344" i="9"/>
  <c r="F416" i="9"/>
  <c r="F436" i="9"/>
  <c r="F456" i="9"/>
  <c r="F320" i="9"/>
  <c r="F452" i="9"/>
  <c r="F164" i="9"/>
  <c r="F184" i="9"/>
  <c r="F204" i="9"/>
  <c r="F224" i="9"/>
  <c r="F244" i="9"/>
  <c r="F264" i="9"/>
  <c r="F284" i="9"/>
  <c r="F324" i="9"/>
  <c r="F356" i="9"/>
  <c r="F376" i="9"/>
  <c r="F396" i="9"/>
  <c r="F428" i="9"/>
  <c r="F448" i="9"/>
  <c r="F468" i="9"/>
  <c r="F280" i="9"/>
  <c r="F340" i="9"/>
  <c r="F412" i="9"/>
  <c r="M89" i="5"/>
  <c r="M90" i="5" s="1"/>
  <c r="O567" i="5"/>
  <c r="F176" i="9"/>
  <c r="F216" i="9"/>
  <c r="F236" i="9"/>
  <c r="F256" i="9"/>
  <c r="F276" i="9"/>
  <c r="F296" i="9"/>
  <c r="F316" i="9"/>
  <c r="F336" i="9"/>
  <c r="F368" i="9"/>
  <c r="F387" i="9"/>
  <c r="F408" i="9"/>
  <c r="F196" i="9"/>
  <c r="F307" i="9"/>
  <c r="F348" i="9"/>
  <c r="F388" i="9"/>
  <c r="F420" i="9"/>
  <c r="F440" i="9"/>
  <c r="F460" i="9"/>
  <c r="F168" i="9"/>
  <c r="F188" i="9"/>
  <c r="F208" i="9"/>
  <c r="F228" i="9"/>
  <c r="F248" i="9"/>
  <c r="F268" i="9"/>
  <c r="F288" i="9"/>
  <c r="F308" i="9"/>
  <c r="F328" i="9"/>
  <c r="F360" i="9"/>
  <c r="F380" i="9"/>
  <c r="F400" i="9"/>
  <c r="F432" i="9"/>
  <c r="B189" i="12"/>
  <c r="M370" i="5" s="1"/>
  <c r="M375" i="5" s="1"/>
  <c r="O345" i="5"/>
  <c r="O347" i="5"/>
  <c r="O569" i="5"/>
  <c r="O343"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449" i="5"/>
  <c r="B696" i="5"/>
  <c r="F163" i="9"/>
  <c r="F227" i="9"/>
  <c r="F291" i="9"/>
  <c r="F355" i="9"/>
  <c r="F419" i="9"/>
  <c r="F8" i="10"/>
  <c r="A131" i="12"/>
  <c r="O566" i="5"/>
  <c r="O568" i="5"/>
  <c r="M146" i="5" l="1"/>
  <c r="M152" i="5" s="1"/>
  <c r="M158" i="5" s="1"/>
  <c r="M146" i="19"/>
  <c r="M152" i="19" s="1"/>
  <c r="M158" i="19" s="1"/>
  <c r="M447" i="5"/>
  <c r="M379" i="5"/>
  <c r="M145" i="5"/>
  <c r="M151" i="5" s="1"/>
  <c r="M157" i="5" s="1"/>
  <c r="M145" i="19"/>
  <c r="M151" i="19" s="1"/>
  <c r="M157" i="19" s="1"/>
  <c r="M371" i="5"/>
  <c r="P71" i="19"/>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0" i="5"/>
  <c r="P548" i="5"/>
  <c r="P551" i="5"/>
  <c r="P545"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00000000-0006-0000-0400-00000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00000000-0006-0000-0400-00000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0000000-0006-0000-0400-00000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00000000-0006-0000-0400-00000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00000000-0006-0000-0400-00000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00000000-0006-0000-0400-00000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00000000-0006-0000-0400-00000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00000000-0006-0000-0400-00000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00000000-0006-0000-0400-00001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0000000-0006-0000-0400-00001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00000000-0006-0000-0400-00001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00000000-0006-0000-0400-00001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00000000-0006-0000-0400-00002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00000000-0006-0000-0400-00002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00000000-0006-0000-0400-00002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00000000-0006-0000-0400-00002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00000000-0006-0000-0400-00003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00000000-0006-0000-0400-00003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00000000-0006-0000-0400-00003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00000000-0006-0000-0400-00003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00000000-0006-0000-0400-00003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00000000-0006-0000-0400-00003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00000000-0006-0000-0400-00003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00000000-0006-0000-0400-00003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00000000-0006-0000-0400-00003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00000000-0006-0000-0400-00003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00000000-0006-0000-0400-00003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00000000-0006-0000-0400-00003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00000000-0006-0000-0400-00003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00000000-0006-0000-0400-00003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00000000-0006-0000-0400-00004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00000000-0006-0000-0400-00004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00000000-0006-0000-0400-00004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00000000-0006-0000-0400-00004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00000000-0006-0000-0400-00004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00000000-0006-0000-0400-00004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00000000-0006-0000-0400-00004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00000000-0006-0000-0400-00004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00000000-0006-0000-0400-00004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00000000-0006-0000-0400-00004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00000000-0006-0000-0400-00004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00000000-0006-0000-0400-00004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00000000-0006-0000-0400-00004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00000000-0006-0000-0400-00004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00000000-0006-0000-0400-00004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00000000-0006-0000-0400-00004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<sst xmlns="http://schemas.openxmlformats.org/spreadsheetml/2006/main" count="18461" uniqueCount="2284">
  <si>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</si>
  <si>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</si>
  <si>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</si>
  <si>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</si>
  <si>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</si>
  <si>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</si>
  <si>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</si>
  <si>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</si>
  <si>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</si>
  <si>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</si>
  <si>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</si>
  <si>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</si>
  <si>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</si>
  <si>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</si>
  <si>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</si>
  <si>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</si>
  <si>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</si>
  <si>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</si>
  <si>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</si>
  <si>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</si>
  <si>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</si>
  <si>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</si>
  <si>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</si>
  <si>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</si>
  <si>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</si>
  <si>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</si>
  <si>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</si>
  <si>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</si>
  <si>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</si>
  <si>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</si>
  <si>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</si>
  <si>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</si>
  <si>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</si>
  <si>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</si>
  <si>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</si>
  <si>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</si>
  <si>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</si>
  <si>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</si>
  <si>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</si>
  <si>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</si>
  <si>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</si>
  <si>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</si>
  <si>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</si>
  <si>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</si>
  <si>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</si>
  <si>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</si>
  <si>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</si>
  <si>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</si>
  <si>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</si>
  <si>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</si>
  <si>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</si>
  <si>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</si>
  <si>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</si>
  <si>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</si>
  <si>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</si>
  <si>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</si>
  <si>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</si>
  <si>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</si>
  <si>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</si>
  <si>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</si>
  <si>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</si>
  <si>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</si>
  <si>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</si>
  <si>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</si>
  <si>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</si>
  <si>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</si>
  <si>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</si>
  <si>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</si>
  <si>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</si>
  <si>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</si>
  <si>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</si>
  <si>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</si>
  <si>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</si>
  <si>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</si>
  <si>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</si>
  <si>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</si>
  <si>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</si>
  <si>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</si>
  <si>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</si>
  <si>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</si>
  <si>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</si>
  <si>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</si>
  <si>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</si>
  <si>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</si>
  <si>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</si>
  <si>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</si>
  <si>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</si>
  <si>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</si>
  <si>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</si>
  <si>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</si>
  <si>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</si>
  <si>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</si>
  <si>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</si>
  <si>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</si>
  <si>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</si>
  <si>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</si>
  <si>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</si>
  <si>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</si>
  <si>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</si>
  <si>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</si>
  <si>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</si>
  <si>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</si>
  <si>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</si>
  <si>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</si>
  <si>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</si>
  <si>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</si>
  <si>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</si>
  <si>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</si>
  <si>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</si>
  <si>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</si>
  <si>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</si>
  <si>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</si>
  <si>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</si>
  <si>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</si>
  <si>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</si>
  <si>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</si>
  <si>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</si>
  <si>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</si>
  <si>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</si>
  <si>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</si>
  <si>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</si>
  <si>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</si>
  <si>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</si>
  <si>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</si>
  <si>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</si>
  <si>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</si>
  <si>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</si>
  <si>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</si>
  <si>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</si>
  <si>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</si>
  <si>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</si>
  <si>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</si>
  <si>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</si>
  <si>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</si>
  <si>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</si>
  <si>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</si>
  <si>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</si>
  <si>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</si>
  <si>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</si>
  <si>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</si>
  <si>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</si>
  <si>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</si>
  <si>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</si>
  <si>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</si>
  <si>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</si>
  <si>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</si>
  <si>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</si>
  <si>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</si>
  <si>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</si>
  <si>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</si>
  <si>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</si>
  <si>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</si>
  <si>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</si>
  <si>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</si>
  <si>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</si>
  <si>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</si>
  <si>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</si>
  <si>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</si>
  <si>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</si>
  <si>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</si>
  <si>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</si>
  <si>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</si>
  <si>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</si>
  <si>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</si>
  <si>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</si>
  <si>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</si>
  <si>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</si>
  <si>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</si>
  <si>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</si>
  <si>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</si>
  <si>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</si>
  <si>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</si>
  <si>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</si>
  <si>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</si>
  <si>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</si>
  <si>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</si>
  <si>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</si>
  <si>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</si>
  <si>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</si>
  <si>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</si>
  <si>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</si>
  <si>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</si>
  <si>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</si>
  <si>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</si>
  <si>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</si>
  <si>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</si>
  <si>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</si>
  <si>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</si>
  <si>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</si>
  <si>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</si>
  <si>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</si>
  <si>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</si>
  <si>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</si>
  <si>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</si>
  <si>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</si>
  <si>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</si>
  <si>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</si>
  <si>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</si>
  <si>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</si>
  <si>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</si>
  <si>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</si>
  <si>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</si>
  <si>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</si>
  <si>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</si>
  <si>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</si>
  <si>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</si>
  <si>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</si>
  <si>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</si>
  <si>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</si>
  <si>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</si>
  <si>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</si>
  <si>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</si>
  <si>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</si>
  <si>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</si>
  <si>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</si>
  <si>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</si>
  <si>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</si>
  <si>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</si>
  <si>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</si>
  <si>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</si>
  <si>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</si>
  <si>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</si>
  <si>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</si>
  <si>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</si>
  <si>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</si>
  <si>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</si>
  <si>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</si>
  <si>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</si>
  <si>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</si>
  <si>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</si>
  <si>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</si>
  <si>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</si>
  <si>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</si>
  <si>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</si>
  <si>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</si>
  <si>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</si>
  <si>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</si>
  <si>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</si>
  <si>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</si>
  <si>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</si>
  <si>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</si>
  <si>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</si>
  <si>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</si>
  <si>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</si>
  <si>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</si>
  <si>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</si>
  <si>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</si>
  <si>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</si>
  <si>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</si>
  <si>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</si>
  <si>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</si>
  <si>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</si>
  <si>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</si>
  <si>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</si>
  <si>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</si>
  <si>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</si>
  <si>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</si>
  <si>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</si>
  <si>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</si>
  <si>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</si>
  <si>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</si>
  <si>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</si>
  <si>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</si>
  <si>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</si>
  <si>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</si>
  <si>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</si>
  <si>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</si>
  <si>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</si>
  <si>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</si>
  <si>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</si>
  <si>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</si>
  <si>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</si>
  <si>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</si>
  <si>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</si>
  <si>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</si>
  <si>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</si>
  <si>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</si>
  <si>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</si>
  <si>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</si>
  <si>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</si>
  <si>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</si>
  <si>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</si>
  <si>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</si>
  <si>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</si>
  <si>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</si>
  <si>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</si>
  <si>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</si>
  <si>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</si>
  <si>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</si>
  <si>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</si>
  <si>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</si>
  <si>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</si>
  <si>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</si>
  <si>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</si>
  <si>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</si>
  <si>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</si>
  <si>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</si>
  <si>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</si>
  <si>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</si>
  <si>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</si>
  <si>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</si>
  <si>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</si>
  <si>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</si>
  <si>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</si>
  <si>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</si>
  <si>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</si>
  <si>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</si>
  <si>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</si>
  <si>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</si>
  <si>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</si>
  <si>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</si>
  <si>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</si>
  <si>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</si>
  <si>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</si>
  <si>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</si>
  <si>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</si>
  <si>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</si>
  <si>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</si>
  <si>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</si>
  <si>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</si>
  <si>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</si>
  <si>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</si>
  <si>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</si>
  <si>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</si>
  <si>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</si>
  <si>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</si>
  <si>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</si>
  <si>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</si>
  <si>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</si>
  <si>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</si>
  <si>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</si>
  <si>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</si>
  <si>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</si>
  <si>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</si>
  <si>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</si>
  <si>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</si>
  <si>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</si>
  <si>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</si>
  <si>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</si>
  <si>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</si>
  <si>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</si>
  <si>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</si>
  <si>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</si>
  <si>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</si>
  <si>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</si>
  <si>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</si>
  <si>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</si>
  <si>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</si>
  <si>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</si>
  <si>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</si>
  <si>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</si>
  <si>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</si>
  <si>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</si>
  <si>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</si>
  <si>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</si>
  <si>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</si>
  <si>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</si>
  <si>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</si>
  <si>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</si>
  <si>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</si>
  <si>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</si>
  <si>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</si>
  <si>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</si>
  <si>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</si>
  <si>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</si>
  <si>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</si>
  <si>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</si>
  <si>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</si>
  <si>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</si>
  <si>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</si>
  <si>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</si>
  <si>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</si>
  <si>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</si>
  <si>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</si>
  <si>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</si>
  <si>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</si>
  <si>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</si>
  <si>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</si>
  <si>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</si>
  <si>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</si>
  <si>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</si>
  <si>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</si>
  <si>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</si>
  <si>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</si>
  <si>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</si>
  <si>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</si>
  <si>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</si>
  <si>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</si>
  <si>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</si>
  <si>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</si>
  <si>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</si>
  <si>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</si>
  <si>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</si>
  <si>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</si>
  <si>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</si>
  <si>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</si>
  <si>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</si>
  <si>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</si>
  <si>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</si>
  <si>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</si>
  <si>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</si>
  <si>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</si>
  <si>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</si>
  <si>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</si>
  <si>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</si>
  <si>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</si>
  <si>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</si>
  <si>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</si>
  <si>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</si>
  <si>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</si>
  <si>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</si>
  <si>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</si>
  <si>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</si>
  <si>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</si>
  <si>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</si>
  <si>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</si>
  <si>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</si>
  <si>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</si>
  <si>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</si>
  <si>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</si>
  <si>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</si>
  <si>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</si>
  <si>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</si>
  <si>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</si>
  <si>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</si>
  <si>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</si>
  <si>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</si>
  <si>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</si>
  <si>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</si>
  <si>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</si>
  <si>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</si>
  <si>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</si>
  <si>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</si>
  <si>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</si>
  <si>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</si>
  <si>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</si>
  <si>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</si>
  <si>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</si>
  <si>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</si>
  <si>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</si>
  <si>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</si>
  <si>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</si>
  <si>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</si>
  <si>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</si>
  <si>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</si>
  <si>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</si>
  <si>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</si>
  <si>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</si>
  <si>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</si>
  <si>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</si>
  <si>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</si>
  <si>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</si>
  <si>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</si>
  <si>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</si>
  <si>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</si>
  <si>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</si>
  <si>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</si>
  <si>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</si>
  <si>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</si>
  <si>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</si>
  <si>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</si>
  <si>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</si>
  <si>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</si>
  <si>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</si>
  <si>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</si>
  <si>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</si>
  <si>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</si>
  <si>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</si>
  <si>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</si>
  <si>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</si>
  <si>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</si>
  <si>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</si>
  <si>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</si>
  <si>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</si>
  <si>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</si>
  <si>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</si>
  <si>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</si>
  <si>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</si>
  <si>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</si>
  <si>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</si>
  <si>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</si>
  <si>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</si>
  <si>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</si>
  <si>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</si>
  <si>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</si>
  <si>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</si>
  <si>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</si>
  <si>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</si>
  <si>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</si>
  <si>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</si>
  <si>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</si>
  <si>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</si>
  <si>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</si>
  <si>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</si>
  <si>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</si>
  <si>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</si>
  <si>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</si>
  <si>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</si>
  <si>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</si>
  <si>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</si>
  <si>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</si>
  <si>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</si>
  <si>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</si>
  <si>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</si>
  <si>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</si>
  <si>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</si>
  <si>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</si>
  <si>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</si>
  <si>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</si>
  <si>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</si>
  <si>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</si>
  <si>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</si>
  <si>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</si>
  <si>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</si>
  <si>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</si>
  <si>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</si>
  <si>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</si>
  <si>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</si>
  <si>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</si>
  <si>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</si>
  <si>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</si>
  <si>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</si>
  <si>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</si>
  <si>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</si>
  <si>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</si>
  <si>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</si>
  <si>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</si>
  <si>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</si>
  <si>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</si>
  <si>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</si>
  <si>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</si>
  <si>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</si>
  <si>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</si>
  <si>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</si>
  <si>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</si>
  <si>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</si>
  <si>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</si>
  <si>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</si>
  <si>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</si>
  <si>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</si>
  <si>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</si>
  <si>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</si>
  <si>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</si>
  <si>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</si>
  <si>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</si>
  <si>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</si>
  <si>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</si>
  <si>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</si>
  <si>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</si>
  <si>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</si>
  <si>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</si>
  <si>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</si>
  <si>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</si>
  <si>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</si>
  <si>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</si>
  <si>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</si>
  <si>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</si>
  <si>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</si>
  <si>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</si>
  <si>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</si>
  <si>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</si>
  <si>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</si>
  <si>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</si>
  <si>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</si>
  <si>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</si>
  <si>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</si>
  <si>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</si>
  <si>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</si>
  <si>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</si>
  <si>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</si>
  <si>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</si>
  <si>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</si>
  <si>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</si>
  <si>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</si>
  <si>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</si>
  <si>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</si>
  <si>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</si>
  <si>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</si>
  <si>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</si>
  <si>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</si>
  <si>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</si>
  <si>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</si>
  <si>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</si>
  <si>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</si>
  <si>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</si>
  <si>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</si>
  <si>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</si>
  <si>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</si>
  <si>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</si>
  <si>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</si>
  <si>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</si>
  <si>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</si>
  <si>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</si>
  <si>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</si>
  <si>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</si>
  <si>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</si>
  <si>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</si>
  <si>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</si>
  <si>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</si>
  <si>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</si>
  <si>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</si>
  <si>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</si>
  <si>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</si>
  <si>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</si>
  <si>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</si>
  <si>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</si>
  <si>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</si>
  <si>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</si>
  <si>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</si>
  <si>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</si>
  <si>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</si>
  <si>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</si>
  <si>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</si>
  <si>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</si>
  <si>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</si>
  <si>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</si>
  <si>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</si>
  <si>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</si>
  <si>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</si>
  <si>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</si>
  <si>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</si>
  <si>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</si>
  <si>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</si>
  <si>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</si>
  <si>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</si>
  <si>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</si>
  <si>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</si>
  <si>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</si>
  <si>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</si>
  <si>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</si>
  <si>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</si>
  <si>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</si>
  <si>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</si>
  <si>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</si>
  <si>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</si>
  <si>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</si>
  <si>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</si>
  <si>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</si>
  <si>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</si>
  <si>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</si>
  <si>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</si>
  <si>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</si>
  <si>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</si>
  <si>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</si>
  <si>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</si>
  <si>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</si>
  <si>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</si>
  <si>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</si>
  <si>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</si>
  <si>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</si>
  <si>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</si>
  <si>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</si>
  <si>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</si>
  <si>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</si>
  <si>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</si>
  <si>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</si>
  <si>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</si>
  <si>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</si>
  <si>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</si>
  <si>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</si>
  <si>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</si>
  <si>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</si>
  <si>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</si>
  <si>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</si>
  <si>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</si>
  <si>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</si>
  <si>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</si>
  <si>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</si>
  <si>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</si>
  <si>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</si>
  <si>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</si>
  <si>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</si>
  <si>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</si>
  <si>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</si>
  <si>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</si>
  <si>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</si>
  <si>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</si>
  <si>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</si>
  <si>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</si>
  <si>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</si>
  <si>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</si>
  <si>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</si>
  <si>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</si>
  <si>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</si>
  <si>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</si>
  <si>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</si>
  <si>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</si>
  <si>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</si>
  <si>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</si>
  <si>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</si>
  <si>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</si>
  <si>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</si>
  <si>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</si>
  <si>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</si>
  <si>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</si>
  <si>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</si>
  <si>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</si>
  <si>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</si>
  <si>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</si>
  <si>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</si>
  <si>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</si>
  <si>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</si>
  <si>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</si>
  <si>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</si>
  <si>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</si>
  <si>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</si>
  <si>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</si>
  <si>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</si>
  <si>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</si>
  <si>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</si>
  <si>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</si>
  <si>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</si>
  <si>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</si>
  <si>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</si>
  <si>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</si>
  <si>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</si>
  <si>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</si>
  <si>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</si>
  <si>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</si>
  <si>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</si>
  <si>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</si>
  <si>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</si>
  <si>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</si>
  <si>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</si>
  <si>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</si>
  <si>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</si>
  <si>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</si>
  <si>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</si>
  <si>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</si>
  <si>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</si>
  <si>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</si>
  <si>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</si>
  <si>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</si>
  <si>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</si>
  <si>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</si>
  <si>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</si>
  <si>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</si>
  <si>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</si>
  <si>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</si>
  <si>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</si>
  <si>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</si>
  <si>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</si>
  <si>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</si>
  <si>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</si>
  <si>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</si>
  <si>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</si>
  <si>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</si>
  <si>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</si>
  <si>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</si>
  <si>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</si>
  <si>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</si>
  <si>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</si>
  <si>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</si>
  <si>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</si>
  <si>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</si>
  <si>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</si>
  <si>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</si>
  <si>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</si>
  <si>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</si>
  <si>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</si>
  <si>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</si>
  <si>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</si>
  <si>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</si>
  <si>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</si>
  <si>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</si>
  <si>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</si>
  <si>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</si>
  <si>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</si>
  <si>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</si>
  <si>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</si>
  <si>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</si>
  <si>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</si>
  <si>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</si>
  <si>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</si>
  <si>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</si>
  <si>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</si>
  <si>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</si>
  <si>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</si>
  <si>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</si>
  <si>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</si>
  <si>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</si>
  <si>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</si>
  <si>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</si>
  <si>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</si>
  <si>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</si>
  <si>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</si>
  <si>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</si>
  <si>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</si>
  <si>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</si>
  <si>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</si>
  <si>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</si>
  <si>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</si>
  <si>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</si>
  <si>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</si>
  <si>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</si>
  <si>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</si>
  <si>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</si>
  <si>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</si>
  <si>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</si>
  <si>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</si>
  <si>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</si>
  <si>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</si>
  <si>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</si>
  <si>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</si>
  <si>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</si>
  <si>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</si>
  <si>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</si>
  <si>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</si>
  <si>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</si>
  <si>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</si>
  <si>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</si>
  <si>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</si>
  <si>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</si>
  <si>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</si>
  <si>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</si>
  <si>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</si>
  <si>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</si>
  <si>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</si>
  <si>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</si>
  <si>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</si>
  <si>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</si>
  <si>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</si>
  <si>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</si>
  <si>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</si>
  <si>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</si>
  <si>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</si>
  <si>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</si>
  <si>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</si>
  <si>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</si>
  <si>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</si>
  <si>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</si>
  <si>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</si>
  <si>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</si>
  <si>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</si>
  <si>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</si>
  <si>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</si>
  <si>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</si>
  <si>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</si>
  <si>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</si>
  <si>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</si>
  <si>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</si>
  <si>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</si>
  <si>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</si>
  <si>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</si>
  <si>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</si>
  <si>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</si>
  <si>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</si>
  <si>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</si>
  <si>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</si>
  <si>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</si>
  <si>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</si>
  <si>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</si>
  <si>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</si>
  <si>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</si>
  <si>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</si>
  <si>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</si>
  <si>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</si>
  <si>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</si>
  <si>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</si>
  <si>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</si>
  <si>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</si>
  <si>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</si>
  <si>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</si>
  <si>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</si>
  <si>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</si>
  <si>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</si>
  <si>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</si>
  <si>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</si>
  <si>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</si>
  <si>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</si>
  <si>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</si>
  <si>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</si>
  <si>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</si>
  <si>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</si>
  <si>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</si>
  <si>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</si>
  <si>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</si>
  <si>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</si>
  <si>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</si>
  <si>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</si>
  <si>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</si>
  <si>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</si>
  <si>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</si>
  <si>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</si>
  <si>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</si>
  <si>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</si>
  <si>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</si>
  <si>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</si>
  <si>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</si>
  <si>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</si>
  <si>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</si>
  <si>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</si>
  <si>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</si>
  <si>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</si>
  <si>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</si>
  <si>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</si>
  <si>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</si>
  <si>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</si>
  <si>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</si>
  <si>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</si>
  <si>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</si>
  <si>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</si>
  <si>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</si>
  <si>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</si>
  <si>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</si>
  <si>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</si>
  <si>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</si>
  <si>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</si>
  <si>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</si>
  <si>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</si>
  <si>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</si>
  <si>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</si>
  <si>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</si>
  <si>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</si>
  <si>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</si>
  <si>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</si>
  <si>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</si>
  <si>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</si>
  <si>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</si>
  <si>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</si>
  <si>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</si>
  <si>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</si>
  <si>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</si>
  <si>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</si>
  <si>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</si>
  <si>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</si>
  <si>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</si>
  <si>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</si>
  <si>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</si>
  <si>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</si>
  <si>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</si>
  <si>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</si>
  <si>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</si>
  <si>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</si>
  <si>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</si>
  <si>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</si>
  <si>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</si>
  <si>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</si>
  <si>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</si>
  <si>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</si>
  <si>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</si>
  <si>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</si>
  <si>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</si>
  <si>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</si>
  <si>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</si>
  <si>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</si>
  <si>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</si>
  <si>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</si>
  <si>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</si>
  <si>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</si>
  <si>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</si>
  <si>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</si>
  <si>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</si>
  <si>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</si>
  <si>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</si>
  <si>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</si>
  <si>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</si>
  <si>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</si>
  <si>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</si>
  <si>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</si>
  <si>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</si>
  <si>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</si>
  <si>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</si>
  <si>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</si>
  <si>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</si>
  <si>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</si>
  <si>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</si>
  <si>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</si>
  <si>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</si>
  <si>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</si>
  <si>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</si>
  <si>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</si>
  <si>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</si>
  <si>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</si>
  <si>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</si>
  <si>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</si>
  <si>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</si>
  <si>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</si>
  <si>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</si>
  <si>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</si>
  <si>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</si>
  <si>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</si>
  <si>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</si>
  <si>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</si>
  <si>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</si>
  <si>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</si>
  <si>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</si>
  <si>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</si>
  <si>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</si>
  <si>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</si>
  <si>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</si>
  <si>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</si>
  <si>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</si>
  <si>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</si>
  <si>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</si>
  <si>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</si>
  <si>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</si>
  <si>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</si>
  <si>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</si>
  <si>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</si>
  <si>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</si>
  <si>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</si>
  <si>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</si>
  <si>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</si>
  <si>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</si>
  <si>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</si>
  <si>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</si>
  <si>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</si>
  <si>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</si>
  <si>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</si>
  <si>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</si>
  <si>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</si>
  <si>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</si>
  <si>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</si>
  <si>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</si>
  <si>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</si>
  <si>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</si>
  <si>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</si>
  <si>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</si>
  <si>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</si>
  <si>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</si>
  <si>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</si>
  <si>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</si>
  <si>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</si>
  <si>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</si>
  <si>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</si>
  <si>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</si>
  <si>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</si>
  <si>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</si>
  <si>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</si>
  <si>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</si>
  <si>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</si>
  <si>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</si>
  <si>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</si>
  <si>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</si>
  <si>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</si>
  <si>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</si>
  <si>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</si>
  <si>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</si>
  <si>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</si>
  <si>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</si>
  <si>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</si>
  <si>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</si>
  <si>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</si>
  <si>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</si>
  <si>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</si>
  <si>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</si>
  <si>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</si>
  <si>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</si>
  <si>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</si>
  <si>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</si>
  <si>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</si>
  <si>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</si>
  <si>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</si>
  <si>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</si>
  <si>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</si>
  <si>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</si>
  <si>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</si>
  <si>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</si>
  <si>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</si>
  <si>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</si>
  <si>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</si>
  <si>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</si>
  <si>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</si>
  <si>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</si>
  <si>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</si>
  <si>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</si>
  <si>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</si>
  <si>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</si>
  <si>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</si>
  <si>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</si>
  <si>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</si>
  <si>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</si>
  <si>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</si>
  <si>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</si>
  <si>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</si>
  <si>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</si>
  <si>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</si>
  <si>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</si>
  <si>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</si>
  <si>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</si>
  <si>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</si>
  <si>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</si>
  <si>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</si>
  <si>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</si>
  <si>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</si>
  <si>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</si>
  <si>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</si>
  <si>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</si>
  <si>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</si>
  <si>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</si>
  <si>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</si>
  <si>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</si>
  <si>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</si>
  <si>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</si>
  <si>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</si>
  <si>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</si>
  <si>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</si>
  <si>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</si>
  <si>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</si>
  <si>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</si>
  <si>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</si>
  <si>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</si>
  <si>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</si>
  <si>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</si>
  <si>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</si>
  <si>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</si>
  <si>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</si>
  <si>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</si>
  <si>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</si>
  <si>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</si>
  <si>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</si>
  <si>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</si>
  <si>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</si>
  <si>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</si>
  <si>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</si>
  <si>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</si>
  <si>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</si>
  <si>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</si>
  <si>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</si>
  <si>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</si>
  <si>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</si>
  <si>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</si>
  <si>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</si>
  <si>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</si>
  <si>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</si>
  <si>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</si>
  <si>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</si>
  <si>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</si>
  <si>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</si>
  <si>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</si>
  <si>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</si>
  <si>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</si>
  <si>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</si>
  <si>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</si>
  <si>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</si>
  <si>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</si>
  <si>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</si>
  <si>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</si>
  <si>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</si>
  <si>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</si>
  <si>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</si>
  <si>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</si>
  <si>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</si>
  <si>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</si>
  <si>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</si>
  <si>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</si>
  <si>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</si>
  <si>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</si>
  <si>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</si>
  <si>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</si>
  <si>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</si>
  <si>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</si>
  <si>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</si>
  <si>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</si>
  <si>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</si>
  <si>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</si>
  <si>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</si>
  <si>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</si>
  <si>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</si>
  <si>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</si>
  <si>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</si>
  <si>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</si>
  <si>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</si>
  <si>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</si>
  <si>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</si>
  <si>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</si>
  <si>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</si>
  <si>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</si>
  <si>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</si>
  <si>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</si>
  <si>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</si>
  <si>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</si>
  <si>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</si>
  <si>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</si>
  <si>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</si>
  <si>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</si>
  <si>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</si>
  <si>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</si>
  <si>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</si>
  <si>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</si>
  <si>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</si>
  <si>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</si>
  <si>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</si>
  <si>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</si>
  <si>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</si>
  <si>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</si>
  <si>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</si>
  <si>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</si>
  <si>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</si>
  <si>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</si>
  <si>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</si>
  <si>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</si>
  <si>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</si>
  <si>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</si>
  <si>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</si>
  <si>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</si>
  <si>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</si>
  <si>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</si>
  <si>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</si>
  <si>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</si>
  <si>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</si>
  <si>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</si>
  <si>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</si>
  <si>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</si>
  <si>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</si>
  <si>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</si>
  <si>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</si>
  <si>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</si>
  <si>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</si>
  <si>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</si>
  <si>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</si>
  <si>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</si>
  <si>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</si>
  <si>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</si>
  <si>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</si>
  <si>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</si>
  <si>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</si>
  <si>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</si>
  <si>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</si>
  <si>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</si>
  <si>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</si>
  <si>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</si>
  <si>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</si>
  <si>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</si>
  <si>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</si>
  <si>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</si>
  <si>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</si>
  <si>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</si>
  <si>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</si>
  <si>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</si>
  <si>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</si>
  <si>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</si>
  <si>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</si>
  <si>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</si>
  <si>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</si>
  <si>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</si>
  <si>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</si>
  <si>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</si>
  <si>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</si>
  <si>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</si>
  <si>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</si>
  <si>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</si>
  <si>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</si>
  <si>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</si>
  <si>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</si>
  <si>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</si>
  <si>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</si>
  <si>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</si>
  <si>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</si>
  <si>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</si>
  <si>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</si>
  <si>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</si>
  <si>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</si>
  <si>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</si>
  <si>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</si>
  <si>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</si>
  <si>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</si>
  <si>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</si>
  <si>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</si>
  <si>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</si>
  <si>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</si>
  <si>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</si>
  <si>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</si>
  <si>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</si>
  <si>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</si>
  <si>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</si>
  <si>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</si>
  <si>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</si>
  <si>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</si>
  <si>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</si>
  <si>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</si>
  <si>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</si>
  <si>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</si>
  <si>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</si>
  <si>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</si>
  <si>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</si>
  <si>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</si>
  <si>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</si>
  <si>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</si>
  <si>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</si>
  <si>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</si>
  <si>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</si>
  <si>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</si>
  <si>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</si>
  <si>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</si>
  <si>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</si>
  <si>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</si>
  <si>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</si>
  <si>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</si>
  <si>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</si>
  <si>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</si>
  <si>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</si>
  <si>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</si>
  <si>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</si>
  <si>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</si>
  <si>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</si>
  <si>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</si>
  <si>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</si>
  <si>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</si>
  <si>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</si>
  <si>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</si>
  <si>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</si>
  <si>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</si>
  <si>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</si>
  <si>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</si>
  <si>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</si>
  <si>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</si>
  <si>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</si>
  <si>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</si>
  <si>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</si>
  <si>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</si>
  <si>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</si>
  <si>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</si>
  <si>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</si>
  <si>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</si>
  <si>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</si>
  <si>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</si>
  <si>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</si>
  <si>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</si>
  <si>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</si>
  <si>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</si>
  <si>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</si>
  <si>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</si>
  <si>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</si>
  <si>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</si>
  <si>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</si>
  <si>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</si>
  <si>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</si>
  <si>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</si>
  <si>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</si>
  <si>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</si>
  <si>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</si>
  <si>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</si>
  <si>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</si>
  <si>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</si>
  <si>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</si>
  <si>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</si>
  <si>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</si>
  <si>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</si>
  <si>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</si>
  <si>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</si>
  <si>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</si>
  <si>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</si>
  <si>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</si>
  <si>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</si>
  <si>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</si>
  <si>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</si>
  <si>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</si>
  <si>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</si>
  <si>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</si>
  <si>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</si>
  <si>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</si>
  <si>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</si>
  <si>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</si>
  <si>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</si>
  <si>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</si>
  <si>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</si>
  <si>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</si>
  <si>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</si>
  <si>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</si>
  <si>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</si>
  <si>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</si>
  <si>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</si>
  <si>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</si>
  <si>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</si>
  <si>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</si>
  <si>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</si>
  <si>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</si>
  <si>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</si>
  <si>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</si>
  <si>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</si>
  <si>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</si>
  <si>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</si>
  <si>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</si>
  <si>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</si>
  <si>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</si>
  <si>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</si>
  <si>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</si>
  <si>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</si>
  <si>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</si>
  <si>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</si>
  <si>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</si>
  <si>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</si>
  <si>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</si>
  <si>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</si>
  <si>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</si>
  <si>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</si>
  <si>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</si>
  <si>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</si>
  <si>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</si>
  <si>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</si>
  <si>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</si>
  <si>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</si>
  <si>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</si>
  <si>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</si>
  <si>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</si>
  <si>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</si>
  <si>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</si>
  <si>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</si>
  <si>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</si>
  <si>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</si>
  <si>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</si>
  <si>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</si>
  <si>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</si>
  <si>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</si>
  <si>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</si>
  <si>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</si>
  <si>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</si>
  <si>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</si>
  <si>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</si>
  <si>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</si>
  <si>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</si>
  <si>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</si>
  <si>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</si>
  <si>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</si>
  <si>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</si>
  <si>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</si>
  <si>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</si>
  <si>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</si>
  <si>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</si>
  <si>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</si>
  <si>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</si>
  <si>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</si>
  <si>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</si>
  <si>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</si>
  <si>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</si>
  <si>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</si>
  <si>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</si>
  <si>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</si>
  <si>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</si>
  <si>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</si>
  <si>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</si>
  <si>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</si>
  <si>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</si>
  <si>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</si>
  <si>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</si>
  <si>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</si>
  <si>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</si>
  <si>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</si>
  <si>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</si>
  <si>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</si>
  <si>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</si>
  <si>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</si>
  <si>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</si>
  <si>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</si>
  <si>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</si>
  <si>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</si>
  <si>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</si>
  <si>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</si>
  <si>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</si>
  <si>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</si>
  <si>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</si>
  <si>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</si>
  <si>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</si>
  <si>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</si>
  <si>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</si>
  <si>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</si>
  <si>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</si>
  <si>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</si>
  <si>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</si>
  <si>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</si>
  <si>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</si>
  <si>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</si>
  <si>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</si>
  <si>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</si>
  <si>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</si>
  <si>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</si>
  <si>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</si>
  <si>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</si>
  <si>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</si>
  <si>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</si>
  <si>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</si>
  <si>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</si>
  <si>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</si>
  <si>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</si>
  <si>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</si>
  <si>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</si>
  <si>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</si>
  <si>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</si>
  <si>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</si>
  <si>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</si>
  <si>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</si>
  <si>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</si>
  <si>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</si>
  <si>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</si>
  <si>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</si>
  <si>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</si>
  <si>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</si>
  <si>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</si>
  <si>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</si>
  <si>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</si>
  <si>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</si>
  <si>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</si>
  <si>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</si>
  <si>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</si>
  <si>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</si>
  <si>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</si>
  <si>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</si>
  <si>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</si>
  <si>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</si>
  <si>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</si>
  <si>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</si>
  <si>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</si>
  <si>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</si>
  <si>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</si>
  <si>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</si>
  <si>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</si>
  <si>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</si>
  <si>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</si>
  <si>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</si>
  <si>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</si>
  <si>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</si>
  <si>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</si>
  <si>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</si>
  <si>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</si>
  <si>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</si>
  <si>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</si>
  <si>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</si>
  <si>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</si>
  <si>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</si>
  <si>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</si>
  <si>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</si>
  <si>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</si>
  <si>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</si>
  <si>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</si>
  <si>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</si>
  <si>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</si>
  <si>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</si>
  <si>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</si>
  <si>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</si>
  <si>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</si>
  <si>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</si>
  <si>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</si>
  <si>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</si>
  <si>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</si>
  <si>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</si>
  <si>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</si>
  <si>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</si>
  <si>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</si>
  <si>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</si>
  <si>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</si>
  <si>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</si>
  <si>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</si>
  <si>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</si>
  <si>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</si>
  <si>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</si>
  <si>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</si>
  <si>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</si>
  <si>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</si>
  <si>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</si>
  <si>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</si>
  <si>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</si>
  <si>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</si>
  <si>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</si>
  <si>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</si>
  <si>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</si>
  <si>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</si>
  <si>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</si>
  <si>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</si>
  <si>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</si>
  <si>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</si>
  <si>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</si>
  <si>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</si>
  <si>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</si>
  <si>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</si>
  <si>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</si>
  <si>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</si>
  <si>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</si>
  <si>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</si>
  <si>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</si>
  <si>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</si>
  <si>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</si>
  <si>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</si>
  <si>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</si>
  <si>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</si>
  <si>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</si>
  <si>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</si>
  <si>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</si>
  <si>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</si>
  <si>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</si>
  <si>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</si>
  <si>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</si>
  <si>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</si>
  <si>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</si>
  <si>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</si>
  <si>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</si>
  <si>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</si>
  <si>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</si>
  <si>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</si>
  <si>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</si>
  <si>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</si>
  <si>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</si>
  <si>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</si>
  <si>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</si>
  <si>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</si>
  <si>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</si>
  <si>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</si>
  <si>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</si>
  <si>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</si>
  <si>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</si>
  <si>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</si>
  <si>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</si>
  <si>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</si>
  <si>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</si>
  <si>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</si>
  <si>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</si>
  <si>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</si>
  <si>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</si>
  <si>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</si>
  <si>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</si>
  <si>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</si>
  <si>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</si>
  <si>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</si>
  <si>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</si>
  <si>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</si>
  <si>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</si>
  <si>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</si>
  <si>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</si>
  <si>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</si>
  <si>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</si>
  <si>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</si>
  <si>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</si>
  <si>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</si>
  <si>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</si>
  <si>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</si>
  <si>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</si>
  <si>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</si>
  <si>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</si>
  <si>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</si>
  <si>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</si>
  <si>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</si>
  <si>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</si>
  <si>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</si>
  <si>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</si>
  <si>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</si>
  <si>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</si>
  <si>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</si>
  <si>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</si>
  <si>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</si>
  <si>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</si>
  <si>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</si>
  <si>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</si>
  <si>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</si>
  <si>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</si>
  <si>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</si>
  <si>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</si>
  <si>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</si>
  <si>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</si>
  <si>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</si>
  <si>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</si>
  <si>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</si>
  <si>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</si>
  <si>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</si>
  <si>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</si>
  <si>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</si>
  <si>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</si>
  <si>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</si>
  <si>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</si>
  <si>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</si>
  <si>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</si>
  <si>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</si>
  <si>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</si>
  <si>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</si>
  <si>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</si>
  <si>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</si>
  <si>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</si>
  <si>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</si>
  <si>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</si>
  <si>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</si>
  <si>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</si>
  <si>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</si>
  <si>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</si>
  <si>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</si>
  <si>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</si>
  <si>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</si>
  <si>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</si>
  <si>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</si>
  <si>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</si>
  <si>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</si>
  <si>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</si>
  <si>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</si>
  <si>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</si>
  <si>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</si>
  <si>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</si>
  <si>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</si>
  <si>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</si>
  <si>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</si>
  <si>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</si>
  <si>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</si>
  <si>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</si>
  <si>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</si>
  <si>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</si>
  <si>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</si>
  <si>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</si>
  <si>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</si>
  <si>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</si>
  <si>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</si>
  <si>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</si>
  <si>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</si>
  <si>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</si>
  <si>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</si>
  <si>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</si>
  <si>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</si>
  <si>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</si>
  <si>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</si>
  <si>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</si>
  <si>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</si>
  <si>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</si>
  <si>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</si>
  <si>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</si>
  <si>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</si>
  <si>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</si>
  <si>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</si>
  <si>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</si>
  <si>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</si>
  <si>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</si>
  <si>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</si>
  <si>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</si>
  <si>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</si>
  <si>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</si>
  <si>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</si>
  <si>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</si>
  <si>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</si>
  <si>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</si>
  <si>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</si>
  <si>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</si>
  <si>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</si>
  <si>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</si>
  <si>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</si>
  <si>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</si>
  <si>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</si>
  <si>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</si>
  <si>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</si>
  <si>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</si>
  <si>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</si>
  <si>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</si>
  <si>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</si>
  <si>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</si>
  <si>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</si>
  <si>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</si>
  <si>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</si>
  <si>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</si>
  <si>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</si>
  <si>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</si>
  <si>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</si>
  <si>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</si>
  <si>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</si>
  <si>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</si>
  <si>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</si>
  <si>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</si>
  <si>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</si>
  <si>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</si>
  <si>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</si>
  <si>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</si>
  <si>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</si>
  <si>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</si>
  <si>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</si>
  <si>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</si>
  <si>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</si>
  <si>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</si>
  <si>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</si>
  <si>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</si>
  <si>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</si>
  <si>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</si>
  <si>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</si>
  <si>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</si>
  <si>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</si>
  <si>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</si>
  <si>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</si>
  <si>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</si>
  <si>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</si>
  <si>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</si>
  <si>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</si>
  <si>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</si>
  <si>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</si>
  <si>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</si>
  <si>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</si>
  <si>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</si>
  <si>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</si>
  <si>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</si>
  <si>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</si>
  <si>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</si>
  <si>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</si>
  <si>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</si>
  <si>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</si>
  <si>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</si>
  <si>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</si>
  <si>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</si>
  <si>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</si>
  <si>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</si>
  <si>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</si>
  <si>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</si>
  <si>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</si>
  <si>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</si>
  <si>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</si>
  <si>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</si>
  <si>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</si>
  <si>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</si>
  <si>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</si>
  <si>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</si>
  <si>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</si>
  <si>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</si>
  <si>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</si>
  <si>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</si>
  <si>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</si>
  <si>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</si>
  <si>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</si>
  <si>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</si>
  <si>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</si>
  <si>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</si>
  <si>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</si>
  <si>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</si>
  <si>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</si>
  <si>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</si>
  <si>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</si>
  <si>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</si>
  <si>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</si>
  <si>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</si>
  <si>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</si>
  <si>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</si>
  <si>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</si>
  <si>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</si>
  <si>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</si>
  <si>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</si>
  <si>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</si>
  <si>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</si>
  <si>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</si>
  <si>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</si>
  <si>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</si>
  <si>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</si>
  <si>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</si>
  <si>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</si>
  <si>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</si>
  <si>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</si>
  <si>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</si>
  <si>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</si>
  <si>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</si>
  <si>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</si>
  <si>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</si>
  <si>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</si>
  <si>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</si>
  <si>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</si>
  <si>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</si>
  <si>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</si>
  <si>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</si>
  <si>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</si>
  <si>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</si>
  <si>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</si>
  <si>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</si>
  <si>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</si>
  <si>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</si>
  <si>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</si>
  <si>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</si>
  <si>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</si>
  <si>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</si>
  <si>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</si>
  <si>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</si>
  <si>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</si>
  <si>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</si>
  <si>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</si>
  <si>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</si>
  <si>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</si>
  <si>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</si>
  <si>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</si>
  <si>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</si>
  <si>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</si>
  <si>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</si>
  <si>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</si>
  <si>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</si>
  <si>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</si>
  <si>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</si>
  <si>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</si>
  <si>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</si>
  <si>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</si>
  <si>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</si>
  <si>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</si>
  <si>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</si>
  <si>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</si>
  <si>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</si>
  <si>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</si>
  <si>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</si>
  <si>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</si>
  <si>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</si>
  <si>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</si>
  <si>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</si>
  <si>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</si>
  <si>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</si>
  <si>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</si>
  <si>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</si>
  <si>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</si>
  <si>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</si>
  <si>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</si>
  <si>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</si>
  <si>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</si>
  <si>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</si>
  <si>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</si>
  <si>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</si>
  <si>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</si>
  <si>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</si>
  <si>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</si>
  <si>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</si>
  <si>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</si>
  <si>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</si>
  <si>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</si>
  <si>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</si>
  <si>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</si>
  <si>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</si>
  <si>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</si>
  <si>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</si>
  <si>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</si>
  <si>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</si>
  <si>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</si>
  <si>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</si>
  <si>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</si>
  <si>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</si>
  <si>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</si>
  <si>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</si>
  <si>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</si>
  <si>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</si>
  <si>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</si>
  <si>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</si>
  <si>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</si>
  <si>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</si>
  <si>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</si>
  <si>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</si>
  <si>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</si>
  <si>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</si>
  <si>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</si>
  <si>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</si>
  <si>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</si>
  <si>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</si>
  <si>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</si>
  <si>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</si>
  <si>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</si>
  <si>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</si>
  <si>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</si>
  <si>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</si>
  <si>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</si>
  <si>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</si>
  <si>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</si>
  <si>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</si>
  <si>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</si>
  <si>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</si>
  <si>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</si>
  <si>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</si>
  <si>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</si>
  <si>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</si>
  <si>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</si>
  <si>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</si>
  <si>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</si>
  <si>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</si>
  <si>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</si>
  <si>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</si>
  <si>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</si>
  <si>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</si>
  <si>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</si>
  <si>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</si>
  <si>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</si>
  <si>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</si>
  <si>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</si>
  <si>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</si>
  <si>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</si>
  <si>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</si>
  <si>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</si>
  <si>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</si>
  <si>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</si>
  <si>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</si>
  <si>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</si>
  <si>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</si>
  <si>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</si>
  <si>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</si>
  <si>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</si>
  <si>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</si>
  <si>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</si>
  <si>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</si>
  <si>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</si>
  <si>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</si>
  <si>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</si>
  <si>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</si>
  <si>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</si>
  <si>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</si>
  <si>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</si>
  <si>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</si>
  <si>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</si>
  <si>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</si>
  <si>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</si>
  <si>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</si>
  <si>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</si>
  <si>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</si>
  <si>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</si>
  <si>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</si>
  <si>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</si>
  <si>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</si>
  <si>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</si>
  <si>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</si>
  <si>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</si>
  <si>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</si>
  <si>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</si>
  <si>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</si>
  <si>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</si>
  <si>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</si>
  <si>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</si>
  <si>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</si>
  <si>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</si>
  <si>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</si>
  <si>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</si>
  <si>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</si>
  <si>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</si>
  <si>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</si>
  <si>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</si>
  <si>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</si>
  <si>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</si>
  <si>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</si>
  <si>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</si>
  <si>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</si>
  <si>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</si>
  <si>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</si>
  <si>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</si>
  <si>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</si>
  <si>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</si>
  <si>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</si>
  <si>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</si>
  <si>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</si>
  <si>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</si>
  <si>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</si>
  <si>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</si>
  <si>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</si>
  <si>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</si>
  <si>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</si>
  <si>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</si>
  <si>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</si>
  <si>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</si>
  <si>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</si>
  <si>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</si>
  <si>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</si>
  <si>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</si>
  <si>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</si>
  <si>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</si>
  <si>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</si>
  <si>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</si>
  <si>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</si>
  <si>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</si>
  <si>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</si>
  <si>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</si>
  <si>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</si>
  <si>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</si>
  <si>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</si>
  <si>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</si>
  <si>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</si>
  <si>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</si>
  <si>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</si>
  <si>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</si>
  <si>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</si>
  <si>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</si>
  <si>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</si>
  <si>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</si>
  <si>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</si>
  <si>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</si>
  <si>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</si>
  <si>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</si>
  <si>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</si>
  <si>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</si>
  <si>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</si>
  <si>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</si>
  <si>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</si>
  <si>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</si>
  <si>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</si>
  <si>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</si>
  <si>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</si>
  <si>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</si>
  <si>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</si>
  <si>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</si>
  <si>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</si>
  <si>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</si>
  <si>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</si>
  <si>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</si>
  <si>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</si>
  <si>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</si>
  <si>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</si>
  <si>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</si>
  <si>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</si>
  <si>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</si>
  <si>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</si>
  <si>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</si>
  <si>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</si>
  <si>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</si>
  <si>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</si>
  <si>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</si>
  <si>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</si>
  <si>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</si>
  <si>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</si>
  <si>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</si>
  <si>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</si>
  <si>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</si>
  <si>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</si>
  <si>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</si>
  <si>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</si>
  <si>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</si>
  <si>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</si>
  <si>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</si>
  <si>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</si>
  <si>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</si>
  <si>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</si>
  <si>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</si>
  <si>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</si>
  <si>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</si>
  <si>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</si>
  <si>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</si>
  <si>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</si>
  <si>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</si>
  <si>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</si>
  <si>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</si>
  <si>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</si>
  <si>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</si>
  <si>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</si>
  <si>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</si>
  <si>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</si>
  <si>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</si>
  <si>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</si>
  <si>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</si>
  <si>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</si>
  <si>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</si>
  <si>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</si>
  <si>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</si>
  <si>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</si>
  <si>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</si>
  <si>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</si>
  <si>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</si>
  <si>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</si>
  <si>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</si>
  <si>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</si>
  <si>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</si>
  <si>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</si>
  <si>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</si>
  <si>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</si>
  <si>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</si>
  <si>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</si>
  <si>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</si>
  <si>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</si>
  <si>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</si>
  <si>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</si>
  <si>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</si>
  <si>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</si>
  <si>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</si>
  <si>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</si>
  <si>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</si>
  <si>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</si>
  <si>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</si>
  <si>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</si>
  <si>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</si>
  <si>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</si>
  <si>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</si>
  <si>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</si>
  <si>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</si>
  <si>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</si>
  <si>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</si>
  <si>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</si>
  <si>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</si>
  <si>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</si>
  <si>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</si>
  <si>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</si>
  <si>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</si>
  <si>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</si>
  <si>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</si>
  <si>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</si>
  <si>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</si>
  <si>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</si>
  <si>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</si>
  <si>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</si>
  <si>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</si>
  <si>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</si>
  <si>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</si>
  <si>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</si>
  <si>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</si>
  <si>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</si>
  <si>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</si>
  <si>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</si>
  <si>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</si>
  <si>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</si>
  <si>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</si>
  <si>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</si>
  <si>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</si>
  <si>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</si>
  <si>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</si>
  <si>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</si>
  <si>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</si>
  <si>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</si>
  <si>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</si>
  <si>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</si>
  <si>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</si>
  <si>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</si>
  <si>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</si>
  <si>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</si>
  <si>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</si>
  <si>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</si>
  <si>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</si>
  <si>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</si>
  <si>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</si>
  <si>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</si>
  <si>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</si>
  <si>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</si>
  <si>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</si>
  <si>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</si>
  <si>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</si>
  <si>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</si>
  <si>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</si>
  <si>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</si>
  <si>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</si>
  <si>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</si>
  <si>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</si>
  <si>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</si>
  <si>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</si>
  <si>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</si>
  <si>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</si>
  <si>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</si>
  <si>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</si>
  <si>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</si>
  <si>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</si>
  <si>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</si>
  <si>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</si>
  <si>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</si>
  <si>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</si>
  <si>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</si>
  <si>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</si>
  <si>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</si>
  <si>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</si>
  <si>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</si>
  <si>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</si>
  <si>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</si>
  <si>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</si>
  <si>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</si>
  <si>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</si>
  <si>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</si>
  <si>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</si>
  <si>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</si>
  <si>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</si>
  <si>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</si>
  <si>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</si>
  <si>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</si>
  <si>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</si>
  <si>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</si>
  <si>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</si>
  <si>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</si>
  <si>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</si>
  <si>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</si>
  <si>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</si>
  <si>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</si>
  <si>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</si>
  <si>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</si>
  <si>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</si>
  <si>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</si>
  <si>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</si>
  <si>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</si>
  <si>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</si>
  <si>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</si>
  <si>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</si>
  <si>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</si>
  <si>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</si>
  <si>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</si>
  <si>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</si>
  <si>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</si>
  <si>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</si>
  <si>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</si>
  <si>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</si>
  <si>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</si>
  <si>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</si>
  <si>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</si>
  <si>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</si>
  <si>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</si>
  <si>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</si>
  <si>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</si>
  <si>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</si>
  <si>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</si>
  <si>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</si>
  <si>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</si>
  <si>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</si>
  <si>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</si>
  <si>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</si>
  <si>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</si>
  <si>
    <t>House Bill 2021 - No Added Imports</t>
  </si>
  <si>
    <t>House Bill 2021 - Added Wind and Solar Imports</t>
  </si>
  <si>
    <t>Scenario_HB2021.cin</t>
  </si>
  <si>
    <t>Scenario_HB2021_AddedWindSolarImports.cin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</si>
</sst>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3">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0" fillId="0" borderId="0" xfId="0"/>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0000000}"/>
    <cellStyle name="5x indented GHG Textfiels" xfId="11" xr:uid="{00000000-0005-0000-0000-000001000000}"/>
    <cellStyle name="AggCels" xfId="12" xr:uid="{00000000-0005-0000-0000-000002000000}"/>
    <cellStyle name="AggGreen_bld" xfId="15" xr:uid="{00000000-0005-0000-0000-000003000000}"/>
    <cellStyle name="Body: normal cell 2" xfId="5" xr:uid="{00000000-0005-0000-0000-000004000000}"/>
    <cellStyle name="Comma 6" xfId="6" xr:uid="{00000000-0005-0000-0000-000005000000}"/>
    <cellStyle name="Constants" xfId="8" xr:uid="{00000000-0005-0000-0000-000006000000}"/>
    <cellStyle name="CustomizationCells" xfId="17" xr:uid="{00000000-0005-0000-0000-000007000000}"/>
    <cellStyle name="Empty_B_border" xfId="16" xr:uid="{00000000-0005-0000-0000-000008000000}"/>
    <cellStyle name="Header: bottom row 2" xfId="4" xr:uid="{00000000-0005-0000-0000-000009000000}"/>
    <cellStyle name="Headline" xfId="7" xr:uid="{00000000-0005-0000-0000-00000A000000}"/>
    <cellStyle name="Hyperlink" xfId="2" builtinId="8"/>
    <cellStyle name="Hyperlink 2" xfId="21" xr:uid="{00000000-0005-0000-0000-00000C000000}"/>
    <cellStyle name="Normal" xfId="0" builtinId="0"/>
    <cellStyle name="Normal 2" xfId="3" xr:uid="{00000000-0005-0000-0000-00000E000000}"/>
    <cellStyle name="Normal 3" xfId="18" xr:uid="{00000000-0005-0000-0000-00000F000000}"/>
    <cellStyle name="Normal 4" xfId="19" xr:uid="{00000000-0005-0000-0000-000010000000}"/>
    <cellStyle name="Normal GHG Textfiels Bold" xfId="9" xr:uid="{00000000-0005-0000-0000-000011000000}"/>
    <cellStyle name="Normal GHG-Shade" xfId="14" xr:uid="{00000000-0005-0000-0000-000012000000}"/>
    <cellStyle name="Percent" xfId="1" builtinId="5"/>
    <cellStyle name="Percent 2" xfId="20" xr:uid="{00000000-0005-0000-0000-000014000000}"/>
    <cellStyle name="Обычный_CRF2002 (1)" xfId="13" xr:uid="{00000000-0005-0000-0000-000015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200000000000003"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69" customWidth="1"/>
    <col min="2" max="2" width="27.40625" style="269" customWidth="1"/>
    <col min="3" max="3" width="9" style="269" customWidth="1"/>
    <col min="4" max="4" width="18.7265625" style="269" customWidth="1"/>
    <col min="5" max="5" width="18.1328125" style="269" customWidth="1"/>
    <col min="6" max="6" width="34.1328125" style="269" customWidth="1"/>
    <col min="7" max="7" width="95" style="269" customWidth="1"/>
    <col min="8" max="8" width="37.40625" style="269" customWidth="1"/>
    <col min="9" max="9" width="34.26953125" style="269" customWidth="1"/>
    <col min="10" max="10" width="25.40625" style="269" customWidth="1"/>
    <col min="11" max="11" width="11.1328125" style="269" customWidth="1"/>
    <col min="12" max="13" width="16" style="269" customWidth="1"/>
    <col min="14" max="14" width="37.40625" style="269" customWidth="1"/>
    <col min="15" max="15" width="25.40625" style="269" customWidth="1"/>
    <col min="16" max="16" width="11.1328125" style="269" customWidth="1"/>
    <col min="17" max="18" width="16" style="269" customWidth="1"/>
    <col min="19" max="19" width="37.40625" style="269" customWidth="1"/>
    <col min="20" max="16384" width="9.1328125" style="269"/>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69" t="s">
        <v>1336</v>
      </c>
      <c r="C2" s="65">
        <v>1</v>
      </c>
      <c r="D2" s="269" t="s">
        <v>1337</v>
      </c>
      <c r="E2" s="269" t="s">
        <v>1338</v>
      </c>
      <c r="F2" s="269" t="str">
        <f>[1]UnitControlCenter!$B$3</f>
        <v>million metric tons / year</v>
      </c>
      <c r="G2" s="269" t="s">
        <v>1339</v>
      </c>
      <c r="L2" s="282"/>
      <c r="M2" s="282"/>
    </row>
    <row r="3" spans="1:19" x14ac:dyDescent="0.75">
      <c r="A3" s="26" t="s">
        <v>1335</v>
      </c>
      <c r="B3" s="269" t="s">
        <v>1340</v>
      </c>
      <c r="C3" s="25">
        <v>1</v>
      </c>
      <c r="D3" s="26" t="s">
        <v>1337</v>
      </c>
      <c r="E3" s="26" t="s">
        <v>1338</v>
      </c>
      <c r="F3" s="269" t="str">
        <f>[1]UnitControlCenter!$B$3</f>
        <v>million metric tons / year</v>
      </c>
      <c r="G3" s="269" t="s">
        <v>1341</v>
      </c>
    </row>
    <row r="4" spans="1:19" ht="73.75" x14ac:dyDescent="0.75">
      <c r="A4" s="26" t="s">
        <v>1335</v>
      </c>
      <c r="B4" s="26" t="s">
        <v>1342</v>
      </c>
      <c r="C4" s="65">
        <v>1</v>
      </c>
      <c r="D4" s="269" t="s">
        <v>1343</v>
      </c>
      <c r="E4" s="269" t="s">
        <v>1344</v>
      </c>
      <c r="F4" s="269" t="str">
        <f>[1]UnitControlCenter!$B$3</f>
        <v>million metric tons / year</v>
      </c>
      <c r="G4" s="269" t="s">
        <v>1345</v>
      </c>
      <c r="H4" s="269" t="s">
        <v>1346</v>
      </c>
      <c r="I4" s="269" t="s">
        <v>1347</v>
      </c>
    </row>
    <row r="5" spans="1:19" ht="29.5" x14ac:dyDescent="0.75">
      <c r="A5" s="26" t="s">
        <v>1335</v>
      </c>
      <c r="B5" s="26" t="s">
        <v>1348</v>
      </c>
      <c r="C5" s="65">
        <v>1</v>
      </c>
      <c r="D5" s="269" t="s">
        <v>1343</v>
      </c>
      <c r="E5" s="269" t="s">
        <v>1344</v>
      </c>
      <c r="F5" s="269" t="str">
        <f>[1]UnitControlCenter!$B$3</f>
        <v>million metric tons / year</v>
      </c>
      <c r="G5" s="269" t="s">
        <v>1349</v>
      </c>
      <c r="H5" s="269" t="s">
        <v>1350</v>
      </c>
      <c r="I5" s="269" t="s">
        <v>1351</v>
      </c>
    </row>
    <row r="6" spans="1:19" ht="29.5" x14ac:dyDescent="0.75">
      <c r="A6" s="26" t="s">
        <v>1335</v>
      </c>
      <c r="B6" s="26" t="s">
        <v>1352</v>
      </c>
      <c r="C6" s="65">
        <v>1</v>
      </c>
      <c r="D6" s="269" t="s">
        <v>1343</v>
      </c>
      <c r="E6" s="269" t="s">
        <v>1344</v>
      </c>
      <c r="F6" s="269" t="str">
        <f>[1]UnitControlCenter!$B$3</f>
        <v>million metric tons / year</v>
      </c>
      <c r="G6" s="269" t="s">
        <v>1353</v>
      </c>
      <c r="H6" s="269" t="s">
        <v>1354</v>
      </c>
      <c r="I6" s="269" t="s">
        <v>1355</v>
      </c>
    </row>
    <row r="7" spans="1:19" x14ac:dyDescent="0.75">
      <c r="A7" s="26" t="s">
        <v>1335</v>
      </c>
      <c r="B7" s="26" t="s">
        <v>1356</v>
      </c>
      <c r="C7" s="65">
        <v>0</v>
      </c>
      <c r="D7" s="269" t="s">
        <v>1337</v>
      </c>
      <c r="E7" s="269" t="s">
        <v>1338</v>
      </c>
      <c r="F7" s="269" t="str">
        <f>[1]UnitControlCenter!$B$4</f>
        <v>g CO2e / 2019 dollar</v>
      </c>
      <c r="G7" s="269" t="s">
        <v>1357</v>
      </c>
    </row>
    <row r="8" spans="1:19" x14ac:dyDescent="0.75">
      <c r="A8" s="26" t="s">
        <v>1335</v>
      </c>
      <c r="B8" s="26" t="s">
        <v>776</v>
      </c>
      <c r="C8" s="65">
        <v>1</v>
      </c>
      <c r="D8" s="269" t="s">
        <v>1337</v>
      </c>
      <c r="E8" s="269" t="s">
        <v>1338</v>
      </c>
      <c r="F8" s="269" t="str">
        <f>[1]UnitControlCenter!$B$3</f>
        <v>million metric tons / year</v>
      </c>
      <c r="G8" s="269" t="s">
        <v>1358</v>
      </c>
    </row>
    <row r="9" spans="1:19" x14ac:dyDescent="0.75">
      <c r="A9" s="26" t="s">
        <v>1335</v>
      </c>
      <c r="B9" s="26" t="s">
        <v>1359</v>
      </c>
      <c r="C9" s="65">
        <v>1</v>
      </c>
      <c r="D9" s="269" t="s">
        <v>1337</v>
      </c>
      <c r="E9" s="269" t="s">
        <v>1338</v>
      </c>
      <c r="F9" s="269" t="str">
        <f>[1]UnitControlCenter!$B$3</f>
        <v>million metric tons / year</v>
      </c>
      <c r="G9" s="269" t="s">
        <v>1360</v>
      </c>
    </row>
    <row r="10" spans="1:19" x14ac:dyDescent="0.75">
      <c r="A10" s="26" t="s">
        <v>1335</v>
      </c>
      <c r="B10" s="26" t="s">
        <v>1361</v>
      </c>
      <c r="C10" s="65">
        <v>1</v>
      </c>
      <c r="D10" s="269" t="s">
        <v>1337</v>
      </c>
      <c r="E10" s="269" t="s">
        <v>1338</v>
      </c>
      <c r="F10" s="269" t="str">
        <f>[1]UnitControlCenter!$B$3</f>
        <v>million metric tons / year</v>
      </c>
      <c r="G10" s="269" t="s">
        <v>1362</v>
      </c>
    </row>
    <row r="11" spans="1:19" x14ac:dyDescent="0.75">
      <c r="A11" s="26" t="s">
        <v>1335</v>
      </c>
      <c r="B11" s="26" t="s">
        <v>1029</v>
      </c>
      <c r="C11" s="65">
        <v>1</v>
      </c>
      <c r="D11" s="269" t="s">
        <v>1337</v>
      </c>
      <c r="E11" s="269" t="s">
        <v>1338</v>
      </c>
      <c r="F11" s="269" t="str">
        <f>[1]UnitControlCenter!$B$3</f>
        <v>million metric tons / year</v>
      </c>
      <c r="G11" s="269" t="s">
        <v>1363</v>
      </c>
    </row>
    <row r="12" spans="1:19" x14ac:dyDescent="0.75">
      <c r="A12" s="26" t="s">
        <v>1335</v>
      </c>
      <c r="B12" s="26" t="s">
        <v>754</v>
      </c>
      <c r="C12" s="65">
        <v>1</v>
      </c>
      <c r="D12" s="269" t="s">
        <v>1337</v>
      </c>
      <c r="E12" s="269" t="s">
        <v>1338</v>
      </c>
      <c r="F12" s="269" t="str">
        <f>[1]UnitControlCenter!$B$3</f>
        <v>million metric tons / year</v>
      </c>
      <c r="G12" s="269" t="s">
        <v>1364</v>
      </c>
    </row>
    <row r="13" spans="1:19" x14ac:dyDescent="0.75">
      <c r="A13" s="26" t="s">
        <v>1335</v>
      </c>
      <c r="B13" s="26" t="s">
        <v>1365</v>
      </c>
      <c r="C13" s="65">
        <v>1</v>
      </c>
      <c r="D13" s="269" t="s">
        <v>1337</v>
      </c>
      <c r="E13" s="269" t="s">
        <v>1338</v>
      </c>
      <c r="F13" s="269" t="str">
        <f>[1]UnitControlCenter!$B$3</f>
        <v>million metric tons / year</v>
      </c>
      <c r="G13" s="269" t="s">
        <v>1366</v>
      </c>
    </row>
    <row r="14" spans="1:19" x14ac:dyDescent="0.75">
      <c r="A14" s="26" t="s">
        <v>1335</v>
      </c>
      <c r="B14" s="26" t="s">
        <v>305</v>
      </c>
      <c r="C14" s="65">
        <v>1</v>
      </c>
      <c r="D14" s="269" t="s">
        <v>1337</v>
      </c>
      <c r="E14" s="269" t="s">
        <v>1338</v>
      </c>
      <c r="F14" s="269" t="str">
        <f>[1]UnitControlCenter!$B$3</f>
        <v>million metric tons / year</v>
      </c>
      <c r="G14" s="269"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69" t="s">
        <v>1337</v>
      </c>
      <c r="E16" s="269" t="s">
        <v>1338</v>
      </c>
      <c r="F16" s="269" t="str">
        <f>[1]UnitControlCenter!$B$3</f>
        <v>million metric tons / year</v>
      </c>
      <c r="G16" s="269" t="s">
        <v>1371</v>
      </c>
    </row>
    <row r="17" spans="1:19" x14ac:dyDescent="0.75">
      <c r="A17" s="26" t="s">
        <v>1369</v>
      </c>
      <c r="B17" s="26" t="s">
        <v>332</v>
      </c>
      <c r="C17" s="65">
        <v>1</v>
      </c>
      <c r="D17" s="269" t="s">
        <v>1337</v>
      </c>
      <c r="E17" s="269" t="s">
        <v>1338</v>
      </c>
      <c r="F17" s="269" t="str">
        <f>[1]UnitControlCenter!$B$3</f>
        <v>million metric tons / year</v>
      </c>
      <c r="G17" s="269" t="s">
        <v>1372</v>
      </c>
    </row>
    <row r="18" spans="1:19" x14ac:dyDescent="0.75">
      <c r="A18" s="26" t="s">
        <v>1369</v>
      </c>
      <c r="B18" s="26" t="s">
        <v>334</v>
      </c>
      <c r="C18" s="65">
        <v>1</v>
      </c>
      <c r="D18" s="269" t="s">
        <v>1337</v>
      </c>
      <c r="E18" s="269" t="s">
        <v>1338</v>
      </c>
      <c r="F18" s="269" t="str">
        <f>[1]UnitControlCenter!$B$3</f>
        <v>million metric tons / year</v>
      </c>
      <c r="G18" s="269" t="s">
        <v>1373</v>
      </c>
    </row>
    <row r="19" spans="1:19" x14ac:dyDescent="0.75">
      <c r="A19" s="26" t="s">
        <v>1369</v>
      </c>
      <c r="B19" s="26" t="s">
        <v>1374</v>
      </c>
      <c r="C19" s="65">
        <v>1</v>
      </c>
      <c r="D19" s="269" t="s">
        <v>1337</v>
      </c>
      <c r="E19" s="269" t="s">
        <v>1338</v>
      </c>
      <c r="F19" s="269" t="str">
        <f>[1]UnitControlCenter!$B$3</f>
        <v>million metric tons / year</v>
      </c>
      <c r="G19" s="269" t="s">
        <v>1375</v>
      </c>
    </row>
    <row r="20" spans="1:19" x14ac:dyDescent="0.75">
      <c r="A20" s="26" t="s">
        <v>1369</v>
      </c>
      <c r="B20" s="26" t="s">
        <v>324</v>
      </c>
      <c r="C20" s="65">
        <v>1</v>
      </c>
      <c r="D20" s="269" t="s">
        <v>1337</v>
      </c>
      <c r="E20" s="269" t="s">
        <v>1338</v>
      </c>
      <c r="F20" s="269" t="str">
        <f>[1]UnitControlCenter!$B$5</f>
        <v>thousand metric tons / year</v>
      </c>
      <c r="G20" s="269" t="s">
        <v>1376</v>
      </c>
    </row>
    <row r="21" spans="1:19" x14ac:dyDescent="0.75">
      <c r="A21" s="26" t="s">
        <v>1369</v>
      </c>
      <c r="B21" s="26" t="s">
        <v>321</v>
      </c>
      <c r="C21" s="65">
        <v>1</v>
      </c>
      <c r="D21" s="269" t="s">
        <v>1337</v>
      </c>
      <c r="E21" s="269" t="s">
        <v>1338</v>
      </c>
      <c r="F21" s="269" t="str">
        <f>[1]UnitControlCenter!$B$5</f>
        <v>thousand metric tons / year</v>
      </c>
      <c r="G21" s="269" t="s">
        <v>1377</v>
      </c>
    </row>
    <row r="22" spans="1:19" x14ac:dyDescent="0.75">
      <c r="A22" s="26" t="s">
        <v>1369</v>
      </c>
      <c r="B22" s="26" t="s">
        <v>328</v>
      </c>
      <c r="C22" s="65">
        <v>1</v>
      </c>
      <c r="D22" s="269" t="s">
        <v>1337</v>
      </c>
      <c r="E22" s="269" t="s">
        <v>1338</v>
      </c>
      <c r="F22" s="269" t="str">
        <f>[1]UnitControlCenter!$B$5</f>
        <v>thousand metric tons / year</v>
      </c>
      <c r="G22" s="269" t="s">
        <v>1378</v>
      </c>
    </row>
    <row r="23" spans="1:19" x14ac:dyDescent="0.75">
      <c r="A23" s="26" t="s">
        <v>1369</v>
      </c>
      <c r="B23" s="26" t="s">
        <v>330</v>
      </c>
      <c r="C23" s="65">
        <v>1</v>
      </c>
      <c r="D23" s="269" t="s">
        <v>1337</v>
      </c>
      <c r="E23" s="269" t="s">
        <v>1338</v>
      </c>
      <c r="F23" s="269" t="str">
        <f>[1]UnitControlCenter!$B$5</f>
        <v>thousand metric tons / year</v>
      </c>
      <c r="G23" s="269" t="s">
        <v>1379</v>
      </c>
    </row>
    <row r="24" spans="1:19" x14ac:dyDescent="0.75">
      <c r="A24" s="26" t="s">
        <v>1369</v>
      </c>
      <c r="B24" s="26" t="s">
        <v>319</v>
      </c>
      <c r="C24" s="65">
        <v>1</v>
      </c>
      <c r="D24" s="269" t="s">
        <v>1337</v>
      </c>
      <c r="E24" s="269" t="s">
        <v>1338</v>
      </c>
      <c r="F24" s="269" t="str">
        <f>[1]UnitControlCenter!$B$3</f>
        <v>million metric tons / year</v>
      </c>
      <c r="G24" s="269" t="s">
        <v>1380</v>
      </c>
    </row>
    <row r="25" spans="1:19" x14ac:dyDescent="0.75">
      <c r="A25" s="26" t="s">
        <v>1369</v>
      </c>
      <c r="B25" s="26" t="s">
        <v>309</v>
      </c>
      <c r="C25" s="65">
        <v>1</v>
      </c>
      <c r="D25" s="269" t="s">
        <v>1337</v>
      </c>
      <c r="E25" s="269" t="s">
        <v>1338</v>
      </c>
      <c r="F25" s="269" t="str">
        <f>[1]UnitControlCenter!$B$5</f>
        <v>thousand metric tons / year</v>
      </c>
      <c r="G25" s="269" t="s">
        <v>1381</v>
      </c>
    </row>
    <row r="26" spans="1:19" x14ac:dyDescent="0.75">
      <c r="A26" s="26" t="s">
        <v>1369</v>
      </c>
      <c r="B26" s="26" t="s">
        <v>326</v>
      </c>
      <c r="C26" s="65">
        <v>1</v>
      </c>
      <c r="D26" s="269" t="s">
        <v>1337</v>
      </c>
      <c r="E26" s="269" t="s">
        <v>1338</v>
      </c>
      <c r="F26" s="269" t="str">
        <f>[1]UnitControlCenter!$B$3</f>
        <v>million metric tons / year</v>
      </c>
      <c r="G26" s="269"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69" t="s">
        <v>1343</v>
      </c>
      <c r="E28" s="269" t="s">
        <v>1344</v>
      </c>
      <c r="F28" s="269" t="str">
        <f>[1]UnitControlCenter!$B$3</f>
        <v>million metric tons / year</v>
      </c>
      <c r="G28" s="269" t="s">
        <v>1385</v>
      </c>
      <c r="H28" s="269" t="s">
        <v>1386</v>
      </c>
      <c r="I28" s="269" t="s">
        <v>1387</v>
      </c>
    </row>
    <row r="29" spans="1:19" ht="88.5" x14ac:dyDescent="0.75">
      <c r="A29" s="26" t="s">
        <v>1384</v>
      </c>
      <c r="B29" s="26" t="s">
        <v>1388</v>
      </c>
      <c r="C29" s="65">
        <v>1</v>
      </c>
      <c r="D29" s="269" t="s">
        <v>1343</v>
      </c>
      <c r="E29" s="269" t="s">
        <v>1344</v>
      </c>
      <c r="F29" s="269" t="str">
        <f>[1]UnitControlCenter!$B$3</f>
        <v>million metric tons / year</v>
      </c>
      <c r="G29" s="269" t="s">
        <v>1389</v>
      </c>
      <c r="H29" s="269" t="s">
        <v>1390</v>
      </c>
      <c r="I29" s="269" t="s">
        <v>1391</v>
      </c>
    </row>
    <row r="30" spans="1:19" ht="59" x14ac:dyDescent="0.75">
      <c r="A30" s="26" t="s">
        <v>1384</v>
      </c>
      <c r="B30" s="26" t="s">
        <v>1392</v>
      </c>
      <c r="C30" s="65">
        <v>1</v>
      </c>
      <c r="D30" s="269" t="s">
        <v>1343</v>
      </c>
      <c r="E30" s="269" t="s">
        <v>1344</v>
      </c>
      <c r="F30" s="269" t="str">
        <f>[1]UnitControlCenter!$B$3</f>
        <v>million metric tons / year</v>
      </c>
      <c r="G30" s="269" t="s">
        <v>1393</v>
      </c>
      <c r="H30" s="269" t="s">
        <v>1394</v>
      </c>
      <c r="I30" s="269"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69" t="s">
        <v>1337</v>
      </c>
      <c r="E32" s="269" t="s">
        <v>1399</v>
      </c>
      <c r="F32" s="269" t="str">
        <f>[1]UnitControlCenter!$B$3</f>
        <v>million metric tons / year</v>
      </c>
      <c r="G32" s="269" t="s">
        <v>1400</v>
      </c>
    </row>
    <row r="33" spans="1:19" x14ac:dyDescent="0.75">
      <c r="A33" s="26" t="s">
        <v>1397</v>
      </c>
      <c r="B33" s="26" t="s">
        <v>776</v>
      </c>
      <c r="C33" s="65">
        <v>1</v>
      </c>
      <c r="D33" s="269" t="s">
        <v>1337</v>
      </c>
      <c r="E33" s="269" t="s">
        <v>1399</v>
      </c>
      <c r="F33" s="269" t="str">
        <f>[1]UnitControlCenter!$B$3</f>
        <v>million metric tons / year</v>
      </c>
      <c r="G33" s="269" t="s">
        <v>1358</v>
      </c>
    </row>
    <row r="34" spans="1:19" x14ac:dyDescent="0.75">
      <c r="A34" s="26" t="s">
        <v>1397</v>
      </c>
      <c r="B34" s="26" t="s">
        <v>1359</v>
      </c>
      <c r="C34" s="65">
        <v>1</v>
      </c>
      <c r="D34" s="269" t="s">
        <v>1337</v>
      </c>
      <c r="E34" s="269" t="s">
        <v>1399</v>
      </c>
      <c r="F34" s="269" t="str">
        <f>[1]UnitControlCenter!$B$3</f>
        <v>million metric tons / year</v>
      </c>
      <c r="G34" s="269" t="s">
        <v>1360</v>
      </c>
    </row>
    <row r="35" spans="1:19" x14ac:dyDescent="0.75">
      <c r="A35" s="26" t="s">
        <v>1397</v>
      </c>
      <c r="B35" s="26" t="s">
        <v>1361</v>
      </c>
      <c r="C35" s="65">
        <v>1</v>
      </c>
      <c r="D35" s="269" t="s">
        <v>1337</v>
      </c>
      <c r="E35" s="269" t="s">
        <v>1399</v>
      </c>
      <c r="F35" s="269" t="str">
        <f>[1]UnitControlCenter!$B$3</f>
        <v>million metric tons / year</v>
      </c>
      <c r="G35" s="269" t="s">
        <v>1362</v>
      </c>
    </row>
    <row r="36" spans="1:19" x14ac:dyDescent="0.75">
      <c r="A36" s="26" t="s">
        <v>1397</v>
      </c>
      <c r="B36" s="26" t="s">
        <v>1029</v>
      </c>
      <c r="C36" s="65">
        <v>1</v>
      </c>
      <c r="D36" s="269" t="s">
        <v>1337</v>
      </c>
      <c r="E36" s="269" t="s">
        <v>1399</v>
      </c>
      <c r="F36" s="269" t="str">
        <f>[1]UnitControlCenter!$B$3</f>
        <v>million metric tons / year</v>
      </c>
      <c r="G36" s="269" t="s">
        <v>1363</v>
      </c>
    </row>
    <row r="37" spans="1:19" ht="29.5" x14ac:dyDescent="0.75">
      <c r="A37" s="26" t="s">
        <v>1397</v>
      </c>
      <c r="B37" s="26" t="s">
        <v>754</v>
      </c>
      <c r="C37" s="65">
        <v>1</v>
      </c>
      <c r="D37" s="269" t="s">
        <v>1337</v>
      </c>
      <c r="E37" s="269" t="s">
        <v>1399</v>
      </c>
      <c r="F37" s="269" t="str">
        <f>[1]UnitControlCenter!$B$3</f>
        <v>million metric tons / year</v>
      </c>
      <c r="G37" s="269"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69" t="s">
        <v>1343</v>
      </c>
      <c r="E39" s="269" t="s">
        <v>1404</v>
      </c>
      <c r="F39" s="269" t="str">
        <f>[1]UnitControlCenter!$B$7</f>
        <v>2019 dollars / ton CO2e abated, Annual average abatement (MtCO2e)</v>
      </c>
      <c r="G39" s="269"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69" t="s">
        <v>1343</v>
      </c>
      <c r="E41" s="269" t="s">
        <v>1338</v>
      </c>
      <c r="F41" s="269" t="str">
        <f>[1]UnitControlCenter!$B$8</f>
        <v>billion 2019 dollars / year</v>
      </c>
      <c r="G41" s="269" t="s">
        <v>1409</v>
      </c>
      <c r="H41" s="269" t="s">
        <v>1410</v>
      </c>
      <c r="I41" s="269" t="s">
        <v>1411</v>
      </c>
    </row>
    <row r="42" spans="1:19" x14ac:dyDescent="0.75">
      <c r="A42" s="26" t="s">
        <v>1407</v>
      </c>
      <c r="B42" s="53" t="s">
        <v>1412</v>
      </c>
      <c r="C42" s="65">
        <v>1</v>
      </c>
      <c r="D42" s="269" t="s">
        <v>1337</v>
      </c>
      <c r="E42" s="269" t="s">
        <v>1338</v>
      </c>
      <c r="F42" s="269" t="str">
        <f>[1]UnitControlCenter!$B$8</f>
        <v>billion 2019 dollars / year</v>
      </c>
      <c r="G42" s="269" t="s">
        <v>1413</v>
      </c>
    </row>
    <row r="43" spans="1:19" ht="59" x14ac:dyDescent="0.75">
      <c r="A43" s="26" t="s">
        <v>1407</v>
      </c>
      <c r="B43" s="26" t="s">
        <v>1414</v>
      </c>
      <c r="C43" s="65">
        <v>1</v>
      </c>
      <c r="D43" s="269" t="s">
        <v>1343</v>
      </c>
      <c r="E43" s="269" t="s">
        <v>1344</v>
      </c>
      <c r="F43" s="269" t="str">
        <f>[1]UnitControlCenter!$B$8</f>
        <v>billion 2019 dollars / year</v>
      </c>
      <c r="G43" s="269" t="s">
        <v>1415</v>
      </c>
      <c r="H43" s="269" t="s">
        <v>1416</v>
      </c>
      <c r="I43" s="269" t="s">
        <v>1417</v>
      </c>
    </row>
    <row r="44" spans="1:19" ht="29.5" x14ac:dyDescent="0.75">
      <c r="A44" s="26" t="s">
        <v>1407</v>
      </c>
      <c r="B44" s="53" t="s">
        <v>1418</v>
      </c>
      <c r="C44" s="65">
        <v>1</v>
      </c>
      <c r="D44" s="269" t="s">
        <v>1337</v>
      </c>
      <c r="E44" s="269" t="s">
        <v>1338</v>
      </c>
      <c r="F44" s="269" t="str">
        <f>[1]UnitControlCenter!$B$9</f>
        <v>billion 2019 dollars</v>
      </c>
      <c r="G44" s="269" t="s">
        <v>1419</v>
      </c>
    </row>
    <row r="45" spans="1:19" ht="29.5" x14ac:dyDescent="0.75">
      <c r="A45" s="26" t="s">
        <v>1407</v>
      </c>
      <c r="B45" s="53" t="s">
        <v>1420</v>
      </c>
      <c r="C45" s="65">
        <v>1</v>
      </c>
      <c r="D45" s="269" t="s">
        <v>1337</v>
      </c>
      <c r="E45" s="269" t="s">
        <v>1338</v>
      </c>
      <c r="F45" s="269" t="str">
        <f>[1]UnitControlCenter!$B$8</f>
        <v>billion 2019 dollars / year</v>
      </c>
      <c r="G45" s="269"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69" t="s">
        <v>1343</v>
      </c>
      <c r="E47" s="269" t="s">
        <v>1338</v>
      </c>
      <c r="F47" s="269" t="str">
        <f>[1]UnitControlCenter!$B$10</f>
        <v>jobs</v>
      </c>
      <c r="G47" s="269" t="s">
        <v>1428</v>
      </c>
      <c r="H47" s="269" t="s">
        <v>1429</v>
      </c>
      <c r="I47" s="269" t="s">
        <v>1430</v>
      </c>
    </row>
    <row r="48" spans="1:19" ht="29.5" x14ac:dyDescent="0.75">
      <c r="A48" s="26" t="s">
        <v>1426</v>
      </c>
      <c r="B48" s="53" t="s">
        <v>1431</v>
      </c>
      <c r="C48" s="65">
        <v>1</v>
      </c>
      <c r="D48" s="269" t="s">
        <v>1343</v>
      </c>
      <c r="E48" s="269" t="s">
        <v>1338</v>
      </c>
      <c r="F48" s="269" t="str">
        <f>[1]UnitControlCenter!$B$10</f>
        <v>jobs</v>
      </c>
      <c r="G48" s="269" t="s">
        <v>1432</v>
      </c>
      <c r="H48" s="269" t="s">
        <v>1433</v>
      </c>
      <c r="I48" s="269" t="s">
        <v>1434</v>
      </c>
    </row>
    <row r="49" spans="1:19" ht="29.5" x14ac:dyDescent="0.75">
      <c r="A49" s="26" t="s">
        <v>1426</v>
      </c>
      <c r="B49" s="53" t="s">
        <v>1435</v>
      </c>
      <c r="C49" s="65">
        <v>1</v>
      </c>
      <c r="D49" s="269" t="s">
        <v>1343</v>
      </c>
      <c r="E49" s="269" t="s">
        <v>1338</v>
      </c>
      <c r="F49" s="269" t="str">
        <f>[1]UnitControlCenter!$B$10</f>
        <v>jobs</v>
      </c>
      <c r="G49" s="269" t="s">
        <v>1436</v>
      </c>
      <c r="H49" s="269" t="s">
        <v>1437</v>
      </c>
      <c r="I49" s="269" t="s">
        <v>1438</v>
      </c>
    </row>
    <row r="50" spans="1:19" ht="44.25" x14ac:dyDescent="0.75">
      <c r="A50" s="26" t="s">
        <v>1426</v>
      </c>
      <c r="B50" s="53" t="s">
        <v>1439</v>
      </c>
      <c r="C50" s="65">
        <v>1</v>
      </c>
      <c r="D50" s="269" t="s">
        <v>1343</v>
      </c>
      <c r="E50" s="269" t="s">
        <v>1338</v>
      </c>
      <c r="F50" s="269" t="str">
        <f>[1]UnitControlCenter!$B$10</f>
        <v>jobs</v>
      </c>
      <c r="G50" s="269" t="s">
        <v>1440</v>
      </c>
      <c r="H50" s="269" t="s">
        <v>1429</v>
      </c>
      <c r="I50" s="269" t="s">
        <v>1430</v>
      </c>
    </row>
    <row r="51" spans="1:19" ht="29.5" x14ac:dyDescent="0.75">
      <c r="A51" s="26" t="s">
        <v>1426</v>
      </c>
      <c r="B51" s="53" t="s">
        <v>1441</v>
      </c>
      <c r="C51" s="65">
        <v>1</v>
      </c>
      <c r="D51" s="269" t="s">
        <v>1343</v>
      </c>
      <c r="E51" s="269" t="s">
        <v>1338</v>
      </c>
      <c r="F51" s="269" t="str">
        <f>[1]UnitControlCenter!$B$8</f>
        <v>billion 2019 dollars / year</v>
      </c>
      <c r="G51" s="269" t="s">
        <v>1442</v>
      </c>
      <c r="H51" s="269" t="s">
        <v>1443</v>
      </c>
      <c r="I51" s="269" t="s">
        <v>1430</v>
      </c>
    </row>
    <row r="52" spans="1:19" ht="44.25" x14ac:dyDescent="0.75">
      <c r="A52" s="26" t="s">
        <v>1426</v>
      </c>
      <c r="B52" s="53" t="s">
        <v>1444</v>
      </c>
      <c r="C52" s="65">
        <v>1</v>
      </c>
      <c r="D52" s="269" t="s">
        <v>1343</v>
      </c>
      <c r="E52" s="269" t="s">
        <v>1338</v>
      </c>
      <c r="F52" s="269" t="str">
        <f>[1]UnitControlCenter!$B$12</f>
        <v>% change</v>
      </c>
      <c r="G52" s="269" t="s">
        <v>1445</v>
      </c>
      <c r="H52" s="269" t="s">
        <v>1443</v>
      </c>
      <c r="I52" s="269" t="s">
        <v>1430</v>
      </c>
    </row>
    <row r="53" spans="1:19" ht="29.5" x14ac:dyDescent="0.7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4.25" x14ac:dyDescent="0.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9.5" x14ac:dyDescent="0.75">
      <c r="A55" s="26" t="s">
        <v>1426</v>
      </c>
      <c r="B55" s="53" t="s">
        <v>1451</v>
      </c>
      <c r="C55" s="65">
        <v>1</v>
      </c>
      <c r="D55" s="269" t="s">
        <v>1337</v>
      </c>
      <c r="E55" s="269" t="s">
        <v>1338</v>
      </c>
      <c r="F55" s="269" t="str">
        <f>[1]UnitControlCenter!$B$13</f>
        <v>2019 dollars / employee-year</v>
      </c>
      <c r="G55" s="269"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4.25" x14ac:dyDescent="0.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9" x14ac:dyDescent="0.75">
      <c r="A59" s="26" t="s">
        <v>1455</v>
      </c>
      <c r="B59" s="26" t="s">
        <v>1464</v>
      </c>
      <c r="C59" s="65">
        <v>1</v>
      </c>
      <c r="D59" s="269" t="s">
        <v>1343</v>
      </c>
      <c r="E59" s="269" t="s">
        <v>1338</v>
      </c>
      <c r="F59" s="269" t="str">
        <f>[1]UnitControlCenter!$B$8</f>
        <v>billion 2019 dollars / year</v>
      </c>
      <c r="G59" s="269" t="s">
        <v>1465</v>
      </c>
      <c r="H59" s="269" t="s">
        <v>1466</v>
      </c>
      <c r="I59" s="269" t="s">
        <v>1467</v>
      </c>
    </row>
    <row r="60" spans="1:19" ht="44.25" x14ac:dyDescent="0.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4.25" x14ac:dyDescent="0.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9" x14ac:dyDescent="0.75">
      <c r="A62" s="26" t="s">
        <v>1455</v>
      </c>
      <c r="B62" s="26" t="s">
        <v>1474</v>
      </c>
      <c r="C62" s="65">
        <v>1</v>
      </c>
      <c r="D62" s="269" t="s">
        <v>1343</v>
      </c>
      <c r="E62" s="269" t="s">
        <v>1338</v>
      </c>
      <c r="F62" s="269" t="str">
        <f>[1]UnitControlCenter!$B$8</f>
        <v>billion 2019 dollars / year</v>
      </c>
      <c r="G62" s="269" t="s">
        <v>1475</v>
      </c>
      <c r="H62" s="269" t="s">
        <v>1466</v>
      </c>
      <c r="I62" s="269" t="s">
        <v>1467</v>
      </c>
    </row>
    <row r="63" spans="1:19" ht="59" x14ac:dyDescent="0.75">
      <c r="A63" s="26" t="s">
        <v>1455</v>
      </c>
      <c r="B63" s="26" t="s">
        <v>1476</v>
      </c>
      <c r="C63" s="65">
        <v>1</v>
      </c>
      <c r="D63" s="269" t="s">
        <v>1343</v>
      </c>
      <c r="E63" s="269" t="s">
        <v>1338</v>
      </c>
      <c r="F63" s="269" t="str">
        <f>[1]UnitControlCenter!$B$8</f>
        <v>billion 2019 dollars / year</v>
      </c>
      <c r="G63" s="269" t="s">
        <v>1477</v>
      </c>
      <c r="H63" s="269" t="s">
        <v>1466</v>
      </c>
      <c r="I63" s="269" t="s">
        <v>1467</v>
      </c>
    </row>
    <row r="64" spans="1:19" ht="73.75" x14ac:dyDescent="0.75">
      <c r="A64" s="26" t="s">
        <v>1455</v>
      </c>
      <c r="B64" s="26" t="s">
        <v>1478</v>
      </c>
      <c r="C64" s="65">
        <v>1</v>
      </c>
      <c r="D64" s="269" t="s">
        <v>1343</v>
      </c>
      <c r="E64" s="269" t="s">
        <v>1338</v>
      </c>
      <c r="F64" s="269" t="str">
        <f>[1]UnitControlCenter!$B$8</f>
        <v>billion 2019 dollars / year</v>
      </c>
      <c r="G64" s="269" t="s">
        <v>1479</v>
      </c>
      <c r="H64" s="269" t="s">
        <v>1466</v>
      </c>
      <c r="I64" s="269" t="s">
        <v>1467</v>
      </c>
    </row>
    <row r="65" spans="1:19" ht="59" x14ac:dyDescent="0.75">
      <c r="A65" s="26" t="s">
        <v>1455</v>
      </c>
      <c r="B65" s="26" t="s">
        <v>1480</v>
      </c>
      <c r="C65" s="65">
        <v>1</v>
      </c>
      <c r="D65" s="269" t="s">
        <v>1343</v>
      </c>
      <c r="E65" s="269" t="s">
        <v>1338</v>
      </c>
      <c r="F65" s="269" t="str">
        <f>[1]UnitControlCenter!$B$8</f>
        <v>billion 2019 dollars / year</v>
      </c>
      <c r="G65" s="269" t="s">
        <v>1481</v>
      </c>
      <c r="H65" s="269" t="s">
        <v>1466</v>
      </c>
      <c r="I65" s="269"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69" t="s">
        <v>1337</v>
      </c>
      <c r="E67" s="269" t="s">
        <v>1488</v>
      </c>
      <c r="F67" s="269" t="str">
        <f>[1]UnitControlCenter!$B$11</f>
        <v>incidents / year</v>
      </c>
      <c r="G67" s="269" t="s">
        <v>1489</v>
      </c>
    </row>
    <row r="68" spans="1:19" x14ac:dyDescent="0.75">
      <c r="A68" s="26" t="s">
        <v>1486</v>
      </c>
      <c r="B68" s="26" t="s">
        <v>1490</v>
      </c>
      <c r="C68" s="65">
        <v>1</v>
      </c>
      <c r="D68" s="269" t="s">
        <v>1337</v>
      </c>
      <c r="E68" s="269" t="s">
        <v>1338</v>
      </c>
      <c r="F68" s="269" t="str">
        <f>[1]UnitControlCenter!$B$11</f>
        <v>incidents / year</v>
      </c>
      <c r="G68" s="269" t="s">
        <v>1489</v>
      </c>
    </row>
    <row r="69" spans="1:19" ht="29.5" x14ac:dyDescent="0.75">
      <c r="A69" s="26" t="s">
        <v>1486</v>
      </c>
      <c r="B69" s="26" t="s">
        <v>1491</v>
      </c>
      <c r="C69" s="65">
        <v>1</v>
      </c>
      <c r="D69" s="269" t="s">
        <v>1337</v>
      </c>
      <c r="E69" s="269" t="s">
        <v>1338</v>
      </c>
      <c r="F69" s="269" t="str">
        <f>[1]UnitControlCenter!$B$8</f>
        <v>billion 2019 dollars / year</v>
      </c>
      <c r="G69" s="269" t="s">
        <v>1492</v>
      </c>
    </row>
    <row r="70" spans="1:19" x14ac:dyDescent="0.75">
      <c r="A70" s="26" t="s">
        <v>1486</v>
      </c>
      <c r="B70" s="26" t="s">
        <v>1493</v>
      </c>
      <c r="C70" s="65">
        <v>1</v>
      </c>
      <c r="D70" s="269" t="s">
        <v>1337</v>
      </c>
      <c r="E70" s="269" t="s">
        <v>1338</v>
      </c>
      <c r="F70" s="269" t="str">
        <f>[1]UnitControlCenter!$B$11</f>
        <v>incidents / year</v>
      </c>
      <c r="G70" s="269" t="s">
        <v>1494</v>
      </c>
    </row>
    <row r="71" spans="1:19" ht="29.5" x14ac:dyDescent="0.75">
      <c r="A71" s="26" t="s">
        <v>1486</v>
      </c>
      <c r="B71" s="26" t="s">
        <v>1495</v>
      </c>
      <c r="C71" s="65">
        <v>1</v>
      </c>
      <c r="D71" s="269" t="s">
        <v>1337</v>
      </c>
      <c r="E71" s="269" t="s">
        <v>1338</v>
      </c>
      <c r="F71" s="269" t="str">
        <f>[1]UnitControlCenter!$B$11</f>
        <v>incidents / year</v>
      </c>
      <c r="G71" s="269" t="s">
        <v>1496</v>
      </c>
    </row>
    <row r="72" spans="1:19" x14ac:dyDescent="0.75">
      <c r="A72" s="26" t="s">
        <v>1486</v>
      </c>
      <c r="B72" s="26" t="s">
        <v>1497</v>
      </c>
      <c r="C72" s="65">
        <v>1</v>
      </c>
      <c r="D72" s="269" t="s">
        <v>1337</v>
      </c>
      <c r="E72" s="269" t="s">
        <v>1338</v>
      </c>
      <c r="F72" s="269" t="str">
        <f>[1]UnitControlCenter!$B$11</f>
        <v>incidents / year</v>
      </c>
      <c r="G72" s="269" t="s">
        <v>1498</v>
      </c>
    </row>
    <row r="73" spans="1:19" x14ac:dyDescent="0.75">
      <c r="A73" s="26" t="s">
        <v>1486</v>
      </c>
      <c r="B73" s="26" t="s">
        <v>1499</v>
      </c>
      <c r="C73" s="65">
        <v>1</v>
      </c>
      <c r="D73" s="269" t="s">
        <v>1337</v>
      </c>
      <c r="E73" s="269" t="s">
        <v>1338</v>
      </c>
      <c r="F73" s="269" t="str">
        <f>[1]UnitControlCenter!$B$11</f>
        <v>incidents / year</v>
      </c>
      <c r="G73" s="269" t="s">
        <v>1500</v>
      </c>
    </row>
    <row r="74" spans="1:19" x14ac:dyDescent="0.75">
      <c r="A74" s="26" t="s">
        <v>1486</v>
      </c>
      <c r="B74" s="26" t="s">
        <v>1501</v>
      </c>
      <c r="C74" s="65">
        <v>1</v>
      </c>
      <c r="D74" s="269" t="s">
        <v>1337</v>
      </c>
      <c r="E74" s="269" t="s">
        <v>1338</v>
      </c>
      <c r="F74" s="269" t="str">
        <f>[1]UnitControlCenter!$B$11</f>
        <v>incidents / year</v>
      </c>
      <c r="G74" s="269" t="s">
        <v>1502</v>
      </c>
    </row>
    <row r="75" spans="1:19" x14ac:dyDescent="0.75">
      <c r="A75" s="26" t="s">
        <v>1486</v>
      </c>
      <c r="B75" s="26" t="s">
        <v>1503</v>
      </c>
      <c r="C75" s="65">
        <v>1</v>
      </c>
      <c r="D75" s="269" t="s">
        <v>1337</v>
      </c>
      <c r="E75" s="269" t="s">
        <v>1338</v>
      </c>
      <c r="F75" s="269" t="str">
        <f>[1]UnitControlCenter!$B$11</f>
        <v>incidents / year</v>
      </c>
      <c r="G75" s="269"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69" t="s">
        <v>1343</v>
      </c>
      <c r="E77" s="269" t="s">
        <v>1344</v>
      </c>
      <c r="F77" s="269" t="str">
        <f>[1]UnitControlCenter!$B$15</f>
        <v>terawatt-hours (TWh) / year</v>
      </c>
      <c r="G77" s="269" t="s">
        <v>1509</v>
      </c>
      <c r="H77" s="269" t="s">
        <v>1510</v>
      </c>
      <c r="I77" s="269" t="s">
        <v>1511</v>
      </c>
    </row>
    <row r="78" spans="1:19" ht="147.5" x14ac:dyDescent="0.75">
      <c r="A78" s="26" t="s">
        <v>1507</v>
      </c>
      <c r="B78" s="26" t="s">
        <v>1512</v>
      </c>
      <c r="C78" s="65">
        <v>1</v>
      </c>
      <c r="D78" s="269" t="s">
        <v>1343</v>
      </c>
      <c r="E78" s="269" t="s">
        <v>1338</v>
      </c>
      <c r="F78" s="269" t="str">
        <f>[1]UnitControlCenter!$B$15</f>
        <v>terawatt-hours (TWh) / year</v>
      </c>
      <c r="G78" s="269" t="s">
        <v>1513</v>
      </c>
      <c r="H78" s="269" t="s">
        <v>1514</v>
      </c>
      <c r="I78" s="269" t="s">
        <v>1515</v>
      </c>
    </row>
    <row r="79" spans="1:19" ht="132.75" x14ac:dyDescent="0.75">
      <c r="A79" s="26" t="s">
        <v>1507</v>
      </c>
      <c r="B79" s="26" t="s">
        <v>1516</v>
      </c>
      <c r="C79" s="65">
        <v>1</v>
      </c>
      <c r="D79" s="269" t="s">
        <v>1343</v>
      </c>
      <c r="E79" s="269" t="s">
        <v>1344</v>
      </c>
      <c r="F79" s="269" t="str">
        <f>[1]UnitControlCenter!$B$16</f>
        <v>gigawatts (GW) / year</v>
      </c>
      <c r="G79" s="269" t="s">
        <v>1517</v>
      </c>
      <c r="H79" s="269" t="s">
        <v>1518</v>
      </c>
      <c r="I79" s="269" t="s">
        <v>1519</v>
      </c>
    </row>
    <row r="80" spans="1:19" ht="147.5" x14ac:dyDescent="0.75">
      <c r="A80" s="26" t="s">
        <v>1507</v>
      </c>
      <c r="B80" s="26" t="s">
        <v>1520</v>
      </c>
      <c r="C80" s="65">
        <v>1</v>
      </c>
      <c r="D80" s="269" t="s">
        <v>1343</v>
      </c>
      <c r="E80" s="269" t="s">
        <v>1338</v>
      </c>
      <c r="F80" s="269" t="str">
        <f>[1]UnitControlCenter!$B$16</f>
        <v>gigawatts (GW) / year</v>
      </c>
      <c r="G80" s="269" t="s">
        <v>1521</v>
      </c>
      <c r="H80" s="269" t="s">
        <v>1522</v>
      </c>
      <c r="I80" s="269"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9.5" x14ac:dyDescent="0.75">
      <c r="A83" s="26" t="s">
        <v>2165</v>
      </c>
      <c r="B83" s="26" t="s">
        <v>1533</v>
      </c>
      <c r="C83" s="65">
        <v>1</v>
      </c>
      <c r="D83" s="269" t="s">
        <v>1343</v>
      </c>
      <c r="E83" s="269" t="s">
        <v>1344</v>
      </c>
      <c r="F83" s="269" t="str">
        <f>[1]UnitControlCenter!$B$15</f>
        <v>terawatt-hours (TWh) / year</v>
      </c>
      <c r="G83" s="269" t="s">
        <v>1534</v>
      </c>
      <c r="H83" s="269" t="s">
        <v>1535</v>
      </c>
      <c r="I83" s="269" t="s">
        <v>1536</v>
      </c>
    </row>
    <row r="84" spans="1:19" ht="59" x14ac:dyDescent="0.75">
      <c r="A84" s="26" t="s">
        <v>2165</v>
      </c>
      <c r="B84" s="26" t="s">
        <v>2166</v>
      </c>
      <c r="C84" s="65">
        <v>1</v>
      </c>
      <c r="D84" s="269" t="s">
        <v>1343</v>
      </c>
      <c r="E84" s="269" t="s">
        <v>1344</v>
      </c>
      <c r="F84" s="269" t="str">
        <f>[1]UnitControlCenter!$B$3</f>
        <v>million metric tons / year</v>
      </c>
      <c r="G84" s="269" t="s">
        <v>2167</v>
      </c>
      <c r="H84" s="269" t="s">
        <v>2168</v>
      </c>
      <c r="I84" s="269" t="s">
        <v>2169</v>
      </c>
    </row>
    <row r="85" spans="1:19" ht="103.25" x14ac:dyDescent="0.75">
      <c r="A85" s="26" t="s">
        <v>2165</v>
      </c>
      <c r="B85" s="26" t="s">
        <v>1537</v>
      </c>
      <c r="C85" s="65">
        <v>1</v>
      </c>
      <c r="D85" s="269" t="s">
        <v>1343</v>
      </c>
      <c r="E85" s="269" t="s">
        <v>1344</v>
      </c>
      <c r="F85" s="269" t="str">
        <f>[1]UnitControlCenter!$B$18</f>
        <v>cubic km / yr</v>
      </c>
      <c r="G85" s="269" t="s">
        <v>1538</v>
      </c>
      <c r="H85" s="269" t="s">
        <v>1539</v>
      </c>
      <c r="I85" s="269"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69" t="s">
        <v>1343</v>
      </c>
      <c r="E87" s="269" t="s">
        <v>1344</v>
      </c>
      <c r="F87" s="269" t="str">
        <f>[1]UnitControlCenter!$B$21</f>
        <v>million vehicles / year</v>
      </c>
      <c r="G87" s="269" t="s">
        <v>1547</v>
      </c>
      <c r="H87" s="269" t="s">
        <v>1548</v>
      </c>
      <c r="I87" s="269" t="s">
        <v>1549</v>
      </c>
    </row>
    <row r="88" spans="1:19" ht="73.75" x14ac:dyDescent="0.75">
      <c r="A88" s="26" t="s">
        <v>1545</v>
      </c>
      <c r="B88" s="26" t="s">
        <v>1550</v>
      </c>
      <c r="C88" s="65">
        <v>1</v>
      </c>
      <c r="D88" s="269" t="s">
        <v>1343</v>
      </c>
      <c r="E88" s="269" t="s">
        <v>1344</v>
      </c>
      <c r="F88" s="269" t="str">
        <f>[1]UnitControlCenter!$B$22</f>
        <v>thousand vehicles / year</v>
      </c>
      <c r="G88" s="269" t="s">
        <v>1551</v>
      </c>
      <c r="H88" s="269" t="s">
        <v>1552</v>
      </c>
      <c r="I88" s="269" t="s">
        <v>1553</v>
      </c>
    </row>
    <row r="89" spans="1:19" ht="73.75" x14ac:dyDescent="0.75">
      <c r="A89" s="26" t="s">
        <v>1545</v>
      </c>
      <c r="B89" s="26" t="s">
        <v>2170</v>
      </c>
      <c r="C89" s="65">
        <v>1</v>
      </c>
      <c r="D89" s="269" t="s">
        <v>1343</v>
      </c>
      <c r="E89" s="269" t="s">
        <v>1344</v>
      </c>
      <c r="F89" s="269" t="str">
        <f>[1]UnitControlCenter!$B$22</f>
        <v>thousand vehicles / year</v>
      </c>
      <c r="G89" s="269" t="s">
        <v>1554</v>
      </c>
      <c r="H89" s="269" t="s">
        <v>1548</v>
      </c>
      <c r="I89" s="269" t="s">
        <v>1549</v>
      </c>
    </row>
    <row r="90" spans="1:19" ht="73.75" x14ac:dyDescent="0.75">
      <c r="A90" s="26" t="s">
        <v>1545</v>
      </c>
      <c r="B90" s="26" t="s">
        <v>2171</v>
      </c>
      <c r="C90" s="65">
        <v>1</v>
      </c>
      <c r="D90" s="269" t="s">
        <v>1343</v>
      </c>
      <c r="E90" s="269" t="s">
        <v>1344</v>
      </c>
      <c r="F90" s="269" t="str">
        <f>[1]UnitControlCenter!$B$22</f>
        <v>thousand vehicles / year</v>
      </c>
      <c r="G90" s="269" t="s">
        <v>1555</v>
      </c>
      <c r="H90" s="269" t="s">
        <v>1552</v>
      </c>
      <c r="I90" s="269" t="s">
        <v>1553</v>
      </c>
    </row>
    <row r="91" spans="1:19" ht="29.5" x14ac:dyDescent="0.75">
      <c r="A91" s="26" t="s">
        <v>1545</v>
      </c>
      <c r="B91" s="26" t="s">
        <v>1556</v>
      </c>
      <c r="C91" s="65">
        <v>1</v>
      </c>
      <c r="D91" s="269" t="s">
        <v>1343</v>
      </c>
      <c r="E91" s="269" t="s">
        <v>1344</v>
      </c>
      <c r="F91" s="269" t="str">
        <f>[1]UnitControlCenter!$B$22</f>
        <v>thousand vehicles / year</v>
      </c>
      <c r="G91" s="269" t="s">
        <v>1557</v>
      </c>
      <c r="H91" s="269" t="s">
        <v>1558</v>
      </c>
      <c r="I91" s="269" t="s">
        <v>1559</v>
      </c>
    </row>
    <row r="92" spans="1:19" ht="73.75" x14ac:dyDescent="0.75">
      <c r="A92" s="26" t="s">
        <v>1545</v>
      </c>
      <c r="B92" s="26" t="s">
        <v>1560</v>
      </c>
      <c r="C92" s="65">
        <v>1</v>
      </c>
      <c r="D92" s="269" t="s">
        <v>1343</v>
      </c>
      <c r="E92" s="269" t="s">
        <v>1344</v>
      </c>
      <c r="F92" s="269" t="str">
        <f>[1]UnitControlCenter!$B$23</f>
        <v>million vehicles</v>
      </c>
      <c r="G92" s="269" t="s">
        <v>1561</v>
      </c>
      <c r="H92" s="269" t="s">
        <v>1548</v>
      </c>
      <c r="I92" s="269" t="s">
        <v>1549</v>
      </c>
    </row>
    <row r="93" spans="1:19" ht="73.75" x14ac:dyDescent="0.75">
      <c r="A93" s="26" t="s">
        <v>1545</v>
      </c>
      <c r="B93" s="26" t="s">
        <v>1562</v>
      </c>
      <c r="C93" s="65">
        <v>1</v>
      </c>
      <c r="D93" s="269" t="s">
        <v>1343</v>
      </c>
      <c r="E93" s="269" t="s">
        <v>1344</v>
      </c>
      <c r="F93" s="269" t="str">
        <f>[1]UnitControlCenter!$B$24</f>
        <v>thousand vehicles</v>
      </c>
      <c r="G93" s="269" t="s">
        <v>1563</v>
      </c>
      <c r="H93" s="269" t="s">
        <v>1552</v>
      </c>
      <c r="I93" s="269" t="s">
        <v>1553</v>
      </c>
    </row>
    <row r="94" spans="1:19" ht="59" x14ac:dyDescent="0.75">
      <c r="A94" s="26" t="s">
        <v>1545</v>
      </c>
      <c r="B94" s="26" t="s">
        <v>2172</v>
      </c>
      <c r="C94" s="65">
        <v>1</v>
      </c>
      <c r="D94" s="269" t="s">
        <v>1343</v>
      </c>
      <c r="E94" s="269" t="s">
        <v>1344</v>
      </c>
      <c r="F94" s="269" t="str">
        <f>[1]UnitControlCenter!$B$23</f>
        <v>million vehicles</v>
      </c>
      <c r="G94" s="269" t="s">
        <v>1564</v>
      </c>
      <c r="H94" s="269" t="s">
        <v>1548</v>
      </c>
      <c r="I94" s="269" t="s">
        <v>1549</v>
      </c>
    </row>
    <row r="95" spans="1:19" ht="59" x14ac:dyDescent="0.75">
      <c r="A95" s="26" t="s">
        <v>1545</v>
      </c>
      <c r="B95" s="26" t="s">
        <v>2173</v>
      </c>
      <c r="C95" s="65">
        <v>1</v>
      </c>
      <c r="D95" s="269" t="s">
        <v>1343</v>
      </c>
      <c r="E95" s="269" t="s">
        <v>1344</v>
      </c>
      <c r="F95" s="269" t="str">
        <f>[1]UnitControlCenter!$B$23</f>
        <v>million vehicles</v>
      </c>
      <c r="G95" s="269" t="s">
        <v>1565</v>
      </c>
      <c r="H95" s="269" t="s">
        <v>1552</v>
      </c>
      <c r="I95" s="269"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69" t="s">
        <v>1343</v>
      </c>
      <c r="E97" s="269" t="s">
        <v>1344</v>
      </c>
      <c r="F97" s="269" t="str">
        <f>[1]UnitControlCenter!$B$3</f>
        <v>million metric tons / year</v>
      </c>
      <c r="G97" s="269" t="s">
        <v>1570</v>
      </c>
      <c r="H97" s="269" t="s">
        <v>2186</v>
      </c>
      <c r="I97" s="269" t="s">
        <v>1571</v>
      </c>
    </row>
    <row r="98" spans="1:19" ht="88.5" x14ac:dyDescent="0.75">
      <c r="A98" s="26" t="s">
        <v>1568</v>
      </c>
      <c r="B98" s="26" t="s">
        <v>1572</v>
      </c>
      <c r="C98" s="65">
        <v>1</v>
      </c>
      <c r="D98" s="269" t="s">
        <v>1343</v>
      </c>
      <c r="E98" s="269" t="s">
        <v>1344</v>
      </c>
      <c r="F98" s="269" t="str">
        <f>[1]UnitControlCenter!$B$25</f>
        <v>quads / year</v>
      </c>
      <c r="G98" s="269" t="s">
        <v>1573</v>
      </c>
      <c r="H98" s="269" t="s">
        <v>1574</v>
      </c>
      <c r="I98" s="269" t="s">
        <v>1575</v>
      </c>
    </row>
    <row r="99" spans="1:19" ht="118" x14ac:dyDescent="0.75">
      <c r="A99" s="26" t="s">
        <v>1568</v>
      </c>
      <c r="B99" s="26" t="s">
        <v>1576</v>
      </c>
      <c r="C99" s="65">
        <v>1</v>
      </c>
      <c r="D99" s="269" t="s">
        <v>1343</v>
      </c>
      <c r="E99" s="269" t="s">
        <v>1344</v>
      </c>
      <c r="F99" s="269" t="str">
        <f>[1]UnitControlCenter!$B$25</f>
        <v>quads / year</v>
      </c>
      <c r="G99" s="269" t="s">
        <v>1577</v>
      </c>
      <c r="H99" s="269" t="s">
        <v>2186</v>
      </c>
      <c r="I99" s="269" t="s">
        <v>1571</v>
      </c>
    </row>
    <row r="100" spans="1:19" ht="44.25" x14ac:dyDescent="0.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80.25" x14ac:dyDescent="0.75">
      <c r="A102" s="26" t="s">
        <v>1585</v>
      </c>
      <c r="B102" s="26" t="s">
        <v>1591</v>
      </c>
      <c r="C102" s="65">
        <v>1</v>
      </c>
      <c r="D102" s="269" t="s">
        <v>1343</v>
      </c>
      <c r="E102" s="269" t="s">
        <v>1344</v>
      </c>
      <c r="F102" s="269" t="str">
        <f>[1]UnitControlCenter!$B$25</f>
        <v>quads / year</v>
      </c>
      <c r="G102" s="269" t="s">
        <v>2174</v>
      </c>
      <c r="H102" s="269" t="s">
        <v>2175</v>
      </c>
      <c r="I102" s="249" t="s">
        <v>2176</v>
      </c>
    </row>
    <row r="103" spans="1:19" ht="103.25" x14ac:dyDescent="0.75">
      <c r="A103" s="26" t="s">
        <v>1585</v>
      </c>
      <c r="B103" s="26" t="s">
        <v>1592</v>
      </c>
      <c r="C103" s="65">
        <v>1</v>
      </c>
      <c r="D103" s="269" t="s">
        <v>1343</v>
      </c>
      <c r="E103" s="269" t="s">
        <v>1344</v>
      </c>
      <c r="F103" s="269" t="str">
        <f>[1]UnitControlCenter!$B$25</f>
        <v>quads / year</v>
      </c>
      <c r="G103" s="269" t="s">
        <v>1593</v>
      </c>
      <c r="H103" s="269" t="s">
        <v>1589</v>
      </c>
      <c r="I103" s="269" t="s">
        <v>1590</v>
      </c>
    </row>
    <row r="104" spans="1:19" ht="221.25" x14ac:dyDescent="0.75">
      <c r="A104" s="26" t="s">
        <v>1585</v>
      </c>
      <c r="B104" s="26" t="s">
        <v>1586</v>
      </c>
      <c r="C104" s="65">
        <v>1</v>
      </c>
      <c r="D104" s="269" t="s">
        <v>1343</v>
      </c>
      <c r="E104" s="269" t="s">
        <v>1344</v>
      </c>
      <c r="F104" s="269" t="str">
        <f>[1]UnitControlCenter!$B$25</f>
        <v>quads / year</v>
      </c>
      <c r="G104" s="269" t="s">
        <v>2177</v>
      </c>
      <c r="H104" s="269"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4.25" x14ac:dyDescent="0.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50.75" x14ac:dyDescent="0.75">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9.5" x14ac:dyDescent="0.7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309.75" x14ac:dyDescent="0.7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69" t="s">
        <v>1343</v>
      </c>
      <c r="E112" s="269" t="s">
        <v>1344</v>
      </c>
      <c r="F112" s="269" t="str">
        <f>[1]UnitControlCenter!$B$25</f>
        <v>quads / year</v>
      </c>
      <c r="G112" s="269" t="s">
        <v>1608</v>
      </c>
      <c r="H112" s="269" t="s">
        <v>1609</v>
      </c>
      <c r="I112" s="269" t="s">
        <v>1610</v>
      </c>
    </row>
    <row r="113" spans="1:19" ht="29.5" x14ac:dyDescent="0.75">
      <c r="A113" s="26" t="s">
        <v>1606</v>
      </c>
      <c r="B113" s="26" t="s">
        <v>1611</v>
      </c>
      <c r="C113" s="65">
        <v>1</v>
      </c>
      <c r="D113" s="269" t="s">
        <v>1343</v>
      </c>
      <c r="E113" s="269" t="s">
        <v>1344</v>
      </c>
      <c r="F113" s="269" t="str">
        <f>[1]UnitControlCenter!$B$25</f>
        <v>quads / year</v>
      </c>
      <c r="G113" s="269" t="s">
        <v>1612</v>
      </c>
      <c r="H113" s="269" t="s">
        <v>1613</v>
      </c>
      <c r="I113" s="269"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69" t="s">
        <v>1343</v>
      </c>
      <c r="E115" s="269" t="s">
        <v>1344</v>
      </c>
      <c r="F115" s="269" t="str">
        <f>[1]UnitControlCenter!$B$25</f>
        <v>quads / year</v>
      </c>
      <c r="G115" s="269" t="s">
        <v>1621</v>
      </c>
      <c r="H115" s="269" t="s">
        <v>1622</v>
      </c>
      <c r="I115" s="269" t="s">
        <v>1623</v>
      </c>
    </row>
    <row r="116" spans="1:19" ht="59" x14ac:dyDescent="0.75">
      <c r="A116" s="26" t="s">
        <v>1619</v>
      </c>
      <c r="B116" s="26" t="s">
        <v>1624</v>
      </c>
      <c r="C116" s="65">
        <v>1</v>
      </c>
      <c r="D116" s="269" t="s">
        <v>1343</v>
      </c>
      <c r="E116" s="269" t="s">
        <v>1344</v>
      </c>
      <c r="F116" s="269" t="str">
        <f>[1]UnitControlCenter!$B$25</f>
        <v>quads / year</v>
      </c>
      <c r="G116" s="269" t="s">
        <v>1625</v>
      </c>
      <c r="H116" s="269" t="s">
        <v>1626</v>
      </c>
      <c r="I116" s="269" t="s">
        <v>1627</v>
      </c>
    </row>
    <row r="117" spans="1:19" x14ac:dyDescent="0.75">
      <c r="A117" s="26" t="s">
        <v>1619</v>
      </c>
      <c r="B117" s="26" t="s">
        <v>1356</v>
      </c>
      <c r="C117" s="65">
        <v>0</v>
      </c>
      <c r="D117" s="269" t="s">
        <v>1337</v>
      </c>
      <c r="E117" s="269" t="s">
        <v>1338</v>
      </c>
      <c r="F117" s="269" t="str">
        <f>[1]UnitControlCenter!$B$26</f>
        <v>thousand BTU / 2019 dollar</v>
      </c>
      <c r="G117" s="269" t="s">
        <v>1628</v>
      </c>
    </row>
    <row r="118" spans="1:19" x14ac:dyDescent="0.75">
      <c r="A118" s="26" t="s">
        <v>1619</v>
      </c>
      <c r="B118" s="26" t="s">
        <v>1629</v>
      </c>
      <c r="C118" s="65">
        <v>1</v>
      </c>
      <c r="D118" s="269" t="s">
        <v>1337</v>
      </c>
      <c r="E118" s="269" t="s">
        <v>1338</v>
      </c>
      <c r="F118" s="269" t="str">
        <f>[1]UnitControlCenter!$B$15</f>
        <v>terawatt-hours (TWh) / year</v>
      </c>
      <c r="G118" s="269" t="s">
        <v>1630</v>
      </c>
    </row>
    <row r="119" spans="1:19" x14ac:dyDescent="0.75">
      <c r="A119" s="26" t="s">
        <v>1619</v>
      </c>
      <c r="B119" s="26" t="s">
        <v>1631</v>
      </c>
      <c r="C119" s="65">
        <v>1</v>
      </c>
      <c r="D119" s="269" t="s">
        <v>1337</v>
      </c>
      <c r="E119" s="269" t="s">
        <v>1338</v>
      </c>
      <c r="F119" s="269" t="str">
        <f>[1]UnitControlCenter!$B$27</f>
        <v>millions of short tons / year</v>
      </c>
      <c r="G119" s="269" t="s">
        <v>1632</v>
      </c>
    </row>
    <row r="120" spans="1:19" x14ac:dyDescent="0.75">
      <c r="A120" s="26" t="s">
        <v>1619</v>
      </c>
      <c r="B120" s="26" t="s">
        <v>1633</v>
      </c>
      <c r="C120" s="65">
        <v>1</v>
      </c>
      <c r="D120" s="269" t="s">
        <v>1337</v>
      </c>
      <c r="E120" s="269" t="s">
        <v>1338</v>
      </c>
      <c r="F120" s="269" t="str">
        <f>[1]UnitControlCenter!$B$27</f>
        <v>millions of short tons / year</v>
      </c>
      <c r="G120" s="269" t="s">
        <v>1634</v>
      </c>
    </row>
    <row r="121" spans="1:19" x14ac:dyDescent="0.75">
      <c r="A121" s="26" t="s">
        <v>1619</v>
      </c>
      <c r="B121" s="26" t="s">
        <v>1635</v>
      </c>
      <c r="C121" s="65">
        <v>1</v>
      </c>
      <c r="D121" s="269" t="s">
        <v>1337</v>
      </c>
      <c r="E121" s="269" t="s">
        <v>1338</v>
      </c>
      <c r="F121" s="269" t="str">
        <f>[1]UnitControlCenter!$B$28</f>
        <v>trillion cubic feet / year</v>
      </c>
      <c r="G121" s="269" t="s">
        <v>1636</v>
      </c>
    </row>
    <row r="122" spans="1:19" x14ac:dyDescent="0.75">
      <c r="A122" s="26" t="s">
        <v>1619</v>
      </c>
      <c r="B122" s="26" t="s">
        <v>1637</v>
      </c>
      <c r="C122" s="65">
        <v>1</v>
      </c>
      <c r="D122" s="269" t="s">
        <v>1337</v>
      </c>
      <c r="E122" s="269" t="s">
        <v>1338</v>
      </c>
      <c r="F122" s="269" t="str">
        <f>[1]UnitControlCenter!$B$29</f>
        <v>million barrels / year</v>
      </c>
      <c r="G122" s="269" t="s">
        <v>1638</v>
      </c>
    </row>
    <row r="123" spans="1:19" x14ac:dyDescent="0.75">
      <c r="A123" s="26" t="s">
        <v>1619</v>
      </c>
      <c r="B123" s="26" t="s">
        <v>1639</v>
      </c>
      <c r="C123" s="65">
        <v>1</v>
      </c>
      <c r="D123" s="269" t="s">
        <v>1337</v>
      </c>
      <c r="E123" s="269" t="s">
        <v>1338</v>
      </c>
      <c r="F123" s="269" t="str">
        <f>[1]UnitControlCenter!$B$29</f>
        <v>million barrels / year</v>
      </c>
      <c r="G123" s="269" t="s">
        <v>1640</v>
      </c>
    </row>
    <row r="124" spans="1:19" x14ac:dyDescent="0.75">
      <c r="A124" s="26" t="s">
        <v>1619</v>
      </c>
      <c r="B124" s="26" t="s">
        <v>1641</v>
      </c>
      <c r="C124" s="65">
        <v>1</v>
      </c>
      <c r="D124" s="269" t="s">
        <v>1337</v>
      </c>
      <c r="E124" s="269" t="s">
        <v>1338</v>
      </c>
      <c r="F124" s="269" t="str">
        <f>[1]UnitControlCenter!$B$27</f>
        <v>millions of short tons / year</v>
      </c>
      <c r="G124" s="269" t="s">
        <v>1642</v>
      </c>
    </row>
    <row r="125" spans="1:19" ht="29.5" x14ac:dyDescent="0.75">
      <c r="A125" s="26" t="s">
        <v>1619</v>
      </c>
      <c r="B125" s="26" t="s">
        <v>1643</v>
      </c>
      <c r="C125" s="65">
        <v>1</v>
      </c>
      <c r="D125" s="269" t="s">
        <v>1337</v>
      </c>
      <c r="E125" s="269" t="s">
        <v>1338</v>
      </c>
      <c r="F125" s="269" t="str">
        <f>[1]UnitControlCenter!$B$30</f>
        <v>million gallons / year</v>
      </c>
      <c r="G125" s="269" t="s">
        <v>1644</v>
      </c>
    </row>
    <row r="126" spans="1:19" ht="29.5" x14ac:dyDescent="0.75">
      <c r="A126" s="26" t="s">
        <v>1619</v>
      </c>
      <c r="B126" s="26" t="s">
        <v>1645</v>
      </c>
      <c r="C126" s="65">
        <v>1</v>
      </c>
      <c r="D126" s="269" t="s">
        <v>1337</v>
      </c>
      <c r="E126" s="269" t="s">
        <v>1338</v>
      </c>
      <c r="F126" s="269" t="str">
        <f>[1]UnitControlCenter!$B$27</f>
        <v>millions of short tons / year</v>
      </c>
      <c r="G126" s="269"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9" x14ac:dyDescent="0.75">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9" x14ac:dyDescent="0.75">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73.75" x14ac:dyDescent="0.75">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4.25" x14ac:dyDescent="0.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9" x14ac:dyDescent="0.75">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9" x14ac:dyDescent="0.75">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3.75" x14ac:dyDescent="0.7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3.75" x14ac:dyDescent="0.7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88.5" x14ac:dyDescent="0.7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103.25" x14ac:dyDescent="0.75">
      <c r="A138" s="26" t="s">
        <v>1649</v>
      </c>
      <c r="B138" s="26" t="s">
        <v>1679</v>
      </c>
      <c r="C138" s="65">
        <v>1</v>
      </c>
      <c r="D138" s="269" t="s">
        <v>1343</v>
      </c>
      <c r="E138" s="269" t="s">
        <v>1344</v>
      </c>
      <c r="F138" s="269" t="str">
        <f>[1]UnitControlCenter!$B$25</f>
        <v>quads / year</v>
      </c>
      <c r="G138" s="269" t="s">
        <v>1680</v>
      </c>
      <c r="H138" s="269" t="s">
        <v>1681</v>
      </c>
      <c r="I138" s="269"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4.25" x14ac:dyDescent="0.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x14ac:dyDescent="0.75">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3.75" x14ac:dyDescent="0.7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x14ac:dyDescent="0.75">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3.75" x14ac:dyDescent="0.7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9" x14ac:dyDescent="0.75">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9" x14ac:dyDescent="0.75">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9" x14ac:dyDescent="0.75">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69" t="s">
        <v>1337</v>
      </c>
      <c r="E150" s="269" t="s">
        <v>1338</v>
      </c>
      <c r="F150" s="269" t="str">
        <f>[1]UnitControlCenter!$B$37</f>
        <v>2019 dollars / kilowatt-hour (kWh)</v>
      </c>
      <c r="G150" s="269" t="s">
        <v>1714</v>
      </c>
    </row>
    <row r="151" spans="1:19" ht="29.5" x14ac:dyDescent="0.7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x14ac:dyDescent="0.75">
      <c r="A152" s="26" t="s">
        <v>1712</v>
      </c>
      <c r="B152" s="26" t="s">
        <v>1719</v>
      </c>
      <c r="C152" s="65">
        <v>1</v>
      </c>
      <c r="D152" s="269" t="s">
        <v>1337</v>
      </c>
      <c r="E152" s="269" t="s">
        <v>1338</v>
      </c>
      <c r="F152" s="269" t="str">
        <f>[1]UnitControlCenter!$B$39</f>
        <v>million 2019 dollars / megawatt (MW)</v>
      </c>
      <c r="G152" s="269" t="s">
        <v>1720</v>
      </c>
    </row>
    <row r="153" spans="1:19" x14ac:dyDescent="0.75">
      <c r="A153" s="26" t="s">
        <v>1712</v>
      </c>
      <c r="B153" s="26" t="s">
        <v>1721</v>
      </c>
      <c r="C153" s="65">
        <v>1</v>
      </c>
      <c r="D153" s="269" t="s">
        <v>1337</v>
      </c>
      <c r="E153" s="269" t="s">
        <v>1338</v>
      </c>
      <c r="F153" s="269" t="str">
        <f>[1]UnitControlCenter!$B$39</f>
        <v>million 2019 dollars / megawatt (MW)</v>
      </c>
      <c r="G153" s="269" t="s">
        <v>1722</v>
      </c>
    </row>
    <row r="154" spans="1:19" x14ac:dyDescent="0.75">
      <c r="A154" s="26" t="s">
        <v>1712</v>
      </c>
      <c r="B154" s="26" t="s">
        <v>1723</v>
      </c>
      <c r="C154" s="65">
        <v>1</v>
      </c>
      <c r="D154" s="269" t="s">
        <v>1337</v>
      </c>
      <c r="E154" s="269" t="s">
        <v>1338</v>
      </c>
      <c r="F154" s="269" t="str">
        <f>[1]UnitControlCenter!$B$39</f>
        <v>million 2019 dollars / megawatt (MW)</v>
      </c>
      <c r="G154" s="269"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168"/>
  <sheetViews>
    <sheetView tabSelected="1" topLeftCell="D1" zoomScaleNormal="100" workbookViewId="0">
      <pane ySplit="1" topLeftCell="A200" activePane="bottomLeft" state="frozen"/>
      <selection pane="bottomLeft" activeCell="M207" sqref="M207"/>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7"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-1</v>
      </c>
      <c r="M206" s="187">
        <v>2.5</v>
      </c>
      <c r="N206" s="187">
        <v>0.02</v>
      </c>
      <c r="O206" s="193" t="s">
        <v>646</v>
      </c>
      <c r="P206" s="291" t="s">
        <v>2234</v>
      </c>
      <c r="Q206" s="186" t="s">
        <v>647</v>
      </c>
      <c r="R206" s="193" t="s">
        <v>641</v>
      </c>
      <c r="S206" s="214" t="s">
        <v>642</v>
      </c>
      <c r="T206" s="193"/>
      <c r="U206" s="184" t="s">
        <v>145</v>
      </c>
    </row>
    <row r="207" spans="1:21" s="184" customFormat="1" ht="59"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2.5</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59"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2.5</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59"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2.5</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59"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2.5</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59"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2.5</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2.5</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59"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2.5</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2.5</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59"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2.5</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2.5</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2.5</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2.5</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2.5</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2.5</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2.5</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9"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59"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9" x14ac:dyDescent="0.75">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71.75"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929" r:id="rId9" display="https://www.fas.org/sgp/crs/misc/R40562.pdf, p.3, paragraph 1" xr:uid="{00000000-0004-0000-0400-000008000000}"/>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0000000-0009-0000-0000-000005000000}">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500-000000000000}"/>
    <hyperlink ref="S66" r:id="rId2" xr:uid="{00000000-0004-0000-0500-000001000000}"/>
    <hyperlink ref="S101" r:id="rId3" xr:uid="{00000000-0004-0000-0500-000002000000}"/>
    <hyperlink ref="S327" r:id="rId4" xr:uid="{00000000-0004-0000-0500-000003000000}"/>
    <hyperlink ref="S329" r:id="rId5" xr:uid="{00000000-0004-0000-0500-000004000000}"/>
    <hyperlink ref="S331" r:id="rId6" xr:uid="{00000000-0004-0000-0500-000005000000}"/>
    <hyperlink ref="S332" r:id="rId7" xr:uid="{00000000-0004-0000-0500-000006000000}"/>
    <hyperlink ref="S334" r:id="rId8" xr:uid="{00000000-0004-0000-0500-000007000000}"/>
    <hyperlink ref="T553" r:id="rId9" display="https://www.fas.org/sgp/crs/misc/R40562.pdf, p.3, paragraph 1" xr:uid="{00000000-0004-0000-05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2" customHeight="1" x14ac:dyDescent="0.75">
      <c r="E3" s="93">
        <f>COUNTIF(E7:E57,1)</f>
        <v>12</v>
      </c>
      <c r="Q3" s="309" t="s">
        <v>189</v>
      </c>
      <c r="R3" s="308"/>
      <c r="S3" s="308"/>
      <c r="T3" s="308"/>
      <c r="U3" s="308"/>
      <c r="V3" s="308"/>
      <c r="W3" s="308"/>
      <c r="X3" s="307" t="s">
        <v>2040</v>
      </c>
      <c r="Y3" s="307"/>
      <c r="Z3" s="307"/>
      <c r="AA3" s="307"/>
      <c r="AB3" s="307"/>
      <c r="AC3" s="307"/>
      <c r="AD3" s="307"/>
      <c r="AE3" s="307"/>
      <c r="AF3" s="307"/>
      <c r="AG3" s="307"/>
      <c r="AH3" s="307"/>
      <c r="AI3" s="307"/>
      <c r="AJ3" s="307"/>
      <c r="AK3" s="307"/>
      <c r="AL3" s="307"/>
      <c r="AM3" s="307"/>
      <c r="AN3" s="309" t="s">
        <v>190</v>
      </c>
      <c r="AO3" s="308"/>
      <c r="AP3" s="308"/>
      <c r="AV3" s="307" t="s">
        <v>198</v>
      </c>
      <c r="AW3" s="308"/>
      <c r="AX3" s="308"/>
    </row>
    <row r="4" spans="1:59" ht="32.200000000000003"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6" t="s">
        <v>2066</v>
      </c>
      <c r="BF4" s="306"/>
      <c r="BG4" s="306"/>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306" t="s">
        <v>248</v>
      </c>
      <c r="C61" s="308"/>
      <c r="D61" s="308"/>
      <c r="E61" s="308"/>
      <c r="F61" s="308"/>
      <c r="G61" s="308"/>
      <c r="H61" s="308"/>
      <c r="I61" s="308"/>
      <c r="J61" s="154" t="s">
        <v>249</v>
      </c>
      <c r="K61" s="154"/>
      <c r="L61" s="154"/>
      <c r="M61" s="154"/>
      <c r="N61" s="154"/>
      <c r="O61" s="154"/>
      <c r="P61" s="154"/>
      <c r="Q61" s="154"/>
      <c r="R61" s="311" t="s">
        <v>250</v>
      </c>
      <c r="S61" s="308"/>
      <c r="T61" s="308"/>
      <c r="U61" s="308"/>
      <c r="V61" s="308"/>
      <c r="W61" s="308"/>
      <c r="X61" s="308"/>
      <c r="Y61" s="308"/>
      <c r="AH61" s="310"/>
      <c r="AI61" s="308"/>
      <c r="AJ61" s="308"/>
      <c r="AK61" s="308"/>
      <c r="AL61" s="308"/>
      <c r="AM61" s="308"/>
      <c r="AN61" s="308"/>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312" t="s">
        <v>248</v>
      </c>
      <c r="C27" s="313"/>
      <c r="D27" s="313"/>
      <c r="E27" s="313"/>
      <c r="F27" s="313"/>
      <c r="G27" s="313"/>
      <c r="H27" s="313"/>
      <c r="I27" s="313"/>
      <c r="J27" s="312" t="s">
        <v>282</v>
      </c>
      <c r="K27" s="313"/>
      <c r="L27" s="313"/>
      <c r="M27" s="313"/>
      <c r="N27" s="313"/>
      <c r="O27" s="313"/>
      <c r="P27" s="313"/>
      <c r="Q27" s="313"/>
      <c r="R27" s="312" t="s">
        <v>250</v>
      </c>
      <c r="S27" s="313"/>
      <c r="T27" s="313"/>
      <c r="U27" s="313"/>
      <c r="V27" s="313"/>
      <c r="W27" s="313"/>
      <c r="X27" s="313"/>
      <c r="Y27" s="313"/>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314" t="s">
        <v>152</v>
      </c>
      <c r="I2" s="315"/>
      <c r="J2" s="315"/>
      <c r="K2" s="315"/>
      <c r="L2" s="315"/>
      <c r="M2" s="315"/>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2"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
  <sheetViews>
    <sheetView workbookViewId="0">
      <selection activeCell="A9" sqref="A9"/>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2184</v>
      </c>
      <c r="B3" t="s">
        <v>2276</v>
      </c>
    </row>
    <row r="4" spans="1:3" x14ac:dyDescent="0.75">
      <c r="A4" s="94" t="s">
        <v>2274</v>
      </c>
      <c r="B4" s="94" t="s">
        <v>2275</v>
      </c>
    </row>
    <row r="5" spans="1:3" x14ac:dyDescent="0.75">
      <c r="A5" s="94" t="s">
        <v>2280</v>
      </c>
      <c r="B5" s="305" t="s">
        <v>2282</v>
      </c>
    </row>
    <row r="6" spans="1:3" x14ac:dyDescent="0.75">
      <c r="A6" s="94" t="s">
        <v>2281</v>
      </c>
      <c r="B6" s="305" t="s">
        <v>2283</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316" t="s">
        <v>1272</v>
      </c>
      <c r="B1" s="313"/>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316" t="s">
        <v>1313</v>
      </c>
      <c r="B42" s="313"/>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G249"/>
  <sheetViews>
    <sheetView workbookViewId="0"/>
  </sheetViews>
  <sheetFormatPr defaultColWidth="8.86328125" defaultRowHeight="14.75" x14ac:dyDescent="0.75"/>
  <cols>
    <col min="1" max="1" width="13.26953125" style="268" customWidth="1"/>
    <col min="2" max="2" width="8.86328125" style="43"/>
    <col min="3" max="3" width="8.86328125" style="268"/>
    <col min="4" max="4" width="46" style="268" customWidth="1"/>
    <col min="5" max="5" width="9.1328125" style="268" customWidth="1"/>
    <col min="6" max="6" width="12.54296875" style="268" customWidth="1"/>
    <col min="7" max="7" width="13.26953125" style="268" customWidth="1"/>
    <col min="8" max="8" width="8.86328125" style="268"/>
    <col min="9" max="9" width="37.26953125" style="268" customWidth="1"/>
    <col min="10" max="16384" width="8.86328125" style="268"/>
  </cols>
  <sheetData>
    <row r="1" spans="1:4" x14ac:dyDescent="0.75">
      <c r="A1" s="22" t="s">
        <v>1727</v>
      </c>
      <c r="B1" s="30"/>
      <c r="C1" s="64"/>
      <c r="D1" s="64"/>
    </row>
    <row r="2" spans="1:4" x14ac:dyDescent="0.75">
      <c r="A2" s="29" t="s">
        <v>1728</v>
      </c>
      <c r="B2" s="31" t="s">
        <v>1729</v>
      </c>
      <c r="C2" s="29" t="s">
        <v>1730</v>
      </c>
      <c r="D2" s="29" t="s">
        <v>1731</v>
      </c>
    </row>
    <row r="3" spans="1:4" x14ac:dyDescent="0.75">
      <c r="A3" s="268" t="s">
        <v>1732</v>
      </c>
      <c r="B3" s="43" t="s">
        <v>1733</v>
      </c>
      <c r="C3" s="36"/>
      <c r="D3" s="268" t="s">
        <v>604</v>
      </c>
    </row>
    <row r="4" spans="1:4" x14ac:dyDescent="0.75">
      <c r="A4" s="268" t="s">
        <v>1734</v>
      </c>
      <c r="B4" s="50" t="s">
        <v>1735</v>
      </c>
      <c r="C4" s="35"/>
      <c r="D4" s="268" t="s">
        <v>602</v>
      </c>
    </row>
    <row r="5" spans="1:4" x14ac:dyDescent="0.75">
      <c r="A5" s="268" t="s">
        <v>1736</v>
      </c>
      <c r="B5" s="43" t="s">
        <v>1737</v>
      </c>
      <c r="C5" s="46"/>
      <c r="D5" s="268" t="s">
        <v>600</v>
      </c>
    </row>
    <row r="6" spans="1:4" x14ac:dyDescent="0.75">
      <c r="A6" s="268" t="s">
        <v>1738</v>
      </c>
      <c r="B6" s="43" t="s">
        <v>1693</v>
      </c>
      <c r="C6" s="40"/>
      <c r="D6" s="268" t="s">
        <v>1739</v>
      </c>
    </row>
    <row r="7" spans="1:4" x14ac:dyDescent="0.75">
      <c r="A7" s="268" t="s">
        <v>1740</v>
      </c>
      <c r="B7" s="43" t="s">
        <v>1741</v>
      </c>
      <c r="C7" s="45"/>
      <c r="D7" s="268" t="s">
        <v>1742</v>
      </c>
    </row>
    <row r="8" spans="1:4" x14ac:dyDescent="0.75">
      <c r="A8" s="268" t="s">
        <v>1743</v>
      </c>
      <c r="B8" s="43" t="s">
        <v>1744</v>
      </c>
      <c r="C8" s="48"/>
      <c r="D8" s="268" t="s">
        <v>596</v>
      </c>
    </row>
    <row r="9" spans="1:4" x14ac:dyDescent="0.75">
      <c r="A9" s="268" t="s">
        <v>1745</v>
      </c>
      <c r="B9" s="43" t="s">
        <v>1746</v>
      </c>
      <c r="C9" s="39"/>
      <c r="D9" s="268" t="s">
        <v>613</v>
      </c>
    </row>
    <row r="10" spans="1:4" x14ac:dyDescent="0.75">
      <c r="A10" s="268" t="s">
        <v>1747</v>
      </c>
      <c r="B10" s="32" t="s">
        <v>1748</v>
      </c>
      <c r="C10" s="28"/>
      <c r="D10" s="268" t="s">
        <v>593</v>
      </c>
    </row>
    <row r="11" spans="1:4" x14ac:dyDescent="0.75">
      <c r="A11" s="268" t="s">
        <v>1749</v>
      </c>
      <c r="B11" s="43" t="s">
        <v>1750</v>
      </c>
      <c r="C11" s="41"/>
      <c r="D11" s="268" t="s">
        <v>590</v>
      </c>
    </row>
    <row r="12" spans="1:4" x14ac:dyDescent="0.75">
      <c r="A12" s="268" t="s">
        <v>1751</v>
      </c>
      <c r="B12" s="50" t="s">
        <v>1752</v>
      </c>
      <c r="C12" s="37"/>
      <c r="D12" s="268" t="s">
        <v>1753</v>
      </c>
    </row>
    <row r="13" spans="1:4" x14ac:dyDescent="0.75">
      <c r="A13" s="268" t="s">
        <v>1754</v>
      </c>
      <c r="B13" s="43" t="s">
        <v>1755</v>
      </c>
      <c r="C13" s="47"/>
      <c r="D13" s="268" t="s">
        <v>619</v>
      </c>
    </row>
    <row r="14" spans="1:4" x14ac:dyDescent="0.75">
      <c r="A14" s="268" t="s">
        <v>1756</v>
      </c>
      <c r="B14" s="50" t="s">
        <v>1757</v>
      </c>
      <c r="C14" s="27"/>
      <c r="D14" s="268" t="s">
        <v>606</v>
      </c>
    </row>
    <row r="15" spans="1:4" x14ac:dyDescent="0.75">
      <c r="A15" s="268" t="s">
        <v>1758</v>
      </c>
      <c r="B15" s="50" t="s">
        <v>1759</v>
      </c>
      <c r="C15" s="51"/>
      <c r="D15" s="268" t="s">
        <v>617</v>
      </c>
    </row>
    <row r="16" spans="1:4" x14ac:dyDescent="0.75">
      <c r="A16" s="268" t="s">
        <v>1760</v>
      </c>
      <c r="B16" s="50">
        <v>740000</v>
      </c>
      <c r="C16" s="52"/>
      <c r="D16" s="268" t="s">
        <v>615</v>
      </c>
    </row>
    <row r="17" spans="1:4" x14ac:dyDescent="0.75">
      <c r="A17" s="268" t="s">
        <v>1761</v>
      </c>
      <c r="B17" s="43" t="s">
        <v>1762</v>
      </c>
      <c r="C17" s="42"/>
      <c r="D17" s="268" t="s">
        <v>608</v>
      </c>
    </row>
    <row r="18" spans="1:4" x14ac:dyDescent="0.75">
      <c r="A18" s="268" t="s">
        <v>1763</v>
      </c>
      <c r="B18" s="50" t="s">
        <v>1764</v>
      </c>
      <c r="C18" s="34"/>
      <c r="D18" s="268" t="s">
        <v>587</v>
      </c>
    </row>
    <row r="19" spans="1:4" x14ac:dyDescent="0.75">
      <c r="A19" s="268" t="s">
        <v>1765</v>
      </c>
      <c r="B19" s="43" t="s">
        <v>1766</v>
      </c>
      <c r="C19" s="44"/>
      <c r="D19" s="268" t="s">
        <v>610</v>
      </c>
    </row>
    <row r="20" spans="1:4" x14ac:dyDescent="0.75">
      <c r="A20" s="268" t="s">
        <v>1767</v>
      </c>
      <c r="B20" s="50" t="s">
        <v>1768</v>
      </c>
      <c r="C20" s="33"/>
      <c r="D20" s="268" t="s">
        <v>580</v>
      </c>
    </row>
    <row r="21" spans="1:4" x14ac:dyDescent="0.75">
      <c r="A21" s="268" t="s">
        <v>1769</v>
      </c>
      <c r="B21" s="43" t="s">
        <v>1770</v>
      </c>
      <c r="C21" s="49"/>
      <c r="D21" s="268"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8" t="s">
        <v>1745</v>
      </c>
      <c r="B25" s="43" t="s">
        <v>1746</v>
      </c>
      <c r="C25" s="39"/>
      <c r="D25" s="268" t="s">
        <v>1774</v>
      </c>
    </row>
    <row r="26" spans="1:4" x14ac:dyDescent="0.75">
      <c r="A26" s="268" t="s">
        <v>1747</v>
      </c>
      <c r="B26" s="32" t="s">
        <v>1748</v>
      </c>
      <c r="C26" s="28"/>
      <c r="D26" s="268" t="s">
        <v>1775</v>
      </c>
    </row>
    <row r="27" spans="1:4" x14ac:dyDescent="0.75">
      <c r="A27" s="268" t="s">
        <v>1763</v>
      </c>
      <c r="B27" s="43" t="s">
        <v>1764</v>
      </c>
      <c r="C27" s="34"/>
      <c r="D27" s="268" t="s">
        <v>305</v>
      </c>
    </row>
    <row r="28" spans="1:4" x14ac:dyDescent="0.75">
      <c r="A28" s="268" t="s">
        <v>1738</v>
      </c>
      <c r="B28" s="43" t="s">
        <v>1693</v>
      </c>
      <c r="C28" s="40"/>
      <c r="D28" s="268" t="s">
        <v>1029</v>
      </c>
    </row>
    <row r="29" spans="1:4" x14ac:dyDescent="0.75">
      <c r="A29" s="268" t="s">
        <v>1767</v>
      </c>
      <c r="B29" s="43">
        <v>969696</v>
      </c>
      <c r="C29" s="33"/>
      <c r="D29" s="268" t="s">
        <v>754</v>
      </c>
    </row>
    <row r="30" spans="1:4" x14ac:dyDescent="0.75">
      <c r="A30" s="268" t="s">
        <v>1734</v>
      </c>
      <c r="B30" s="43" t="s">
        <v>1735</v>
      </c>
      <c r="C30" s="35"/>
      <c r="D30" s="268" t="s">
        <v>1365</v>
      </c>
    </row>
    <row r="31" spans="1:4" x14ac:dyDescent="0.75">
      <c r="A31" s="268" t="s">
        <v>1749</v>
      </c>
      <c r="B31" s="43" t="s">
        <v>1750</v>
      </c>
      <c r="C31" s="41"/>
      <c r="D31" s="268" t="s">
        <v>776</v>
      </c>
    </row>
    <row r="32" spans="1:4" x14ac:dyDescent="0.75">
      <c r="A32" s="268" t="s">
        <v>1761</v>
      </c>
      <c r="B32" s="43" t="s">
        <v>1762</v>
      </c>
      <c r="C32" s="42"/>
      <c r="D32" s="268" t="s">
        <v>774</v>
      </c>
    </row>
    <row r="33" spans="1:4" x14ac:dyDescent="0.75">
      <c r="A33" s="268" t="s">
        <v>1732</v>
      </c>
      <c r="B33" s="43" t="s">
        <v>1733</v>
      </c>
      <c r="C33" s="38"/>
      <c r="D33" s="268" t="s">
        <v>1361</v>
      </c>
    </row>
    <row r="34" spans="1:4" x14ac:dyDescent="0.75">
      <c r="A34" s="268" t="s">
        <v>1758</v>
      </c>
      <c r="B34" s="50" t="s">
        <v>1759</v>
      </c>
      <c r="C34" s="51"/>
      <c r="D34" s="268"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8" t="s">
        <v>1763</v>
      </c>
      <c r="B38" s="50" t="s">
        <v>1764</v>
      </c>
      <c r="C38" s="34"/>
      <c r="D38" s="268" t="s">
        <v>1778</v>
      </c>
    </row>
    <row r="39" spans="1:4" x14ac:dyDescent="0.75">
      <c r="A39" s="268" t="s">
        <v>1767</v>
      </c>
      <c r="B39" s="43">
        <v>969696</v>
      </c>
      <c r="C39" s="33"/>
      <c r="D39" s="268" t="s">
        <v>763</v>
      </c>
    </row>
    <row r="40" spans="1:4" x14ac:dyDescent="0.75">
      <c r="A40" s="268" t="s">
        <v>1734</v>
      </c>
      <c r="B40" s="43" t="s">
        <v>1735</v>
      </c>
      <c r="C40" s="35"/>
      <c r="D40" s="268" t="s">
        <v>1779</v>
      </c>
    </row>
    <row r="41" spans="1:4" x14ac:dyDescent="0.75">
      <c r="A41" s="268" t="s">
        <v>1758</v>
      </c>
      <c r="B41" s="50" t="s">
        <v>1759</v>
      </c>
      <c r="C41" s="51"/>
      <c r="D41" s="268"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8" t="s">
        <v>1734</v>
      </c>
      <c r="B45" s="43" t="s">
        <v>1735</v>
      </c>
      <c r="C45" s="35"/>
      <c r="D45" s="268" t="s">
        <v>334</v>
      </c>
    </row>
    <row r="46" spans="1:4" x14ac:dyDescent="0.75">
      <c r="A46" s="268" t="s">
        <v>1756</v>
      </c>
      <c r="B46" s="50" t="s">
        <v>1757</v>
      </c>
      <c r="C46" s="27"/>
      <c r="D46" s="268" t="s">
        <v>1782</v>
      </c>
    </row>
    <row r="47" spans="1:4" x14ac:dyDescent="0.75">
      <c r="A47" s="268" t="s">
        <v>1763</v>
      </c>
      <c r="B47" s="50" t="s">
        <v>1764</v>
      </c>
      <c r="C47" s="34"/>
      <c r="D47" s="268" t="s">
        <v>332</v>
      </c>
    </row>
    <row r="48" spans="1:4" x14ac:dyDescent="0.75">
      <c r="A48" s="268" t="s">
        <v>1767</v>
      </c>
      <c r="B48" s="50" t="s">
        <v>1768</v>
      </c>
      <c r="C48" s="33"/>
      <c r="D48" s="268"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8" t="s">
        <v>1763</v>
      </c>
      <c r="B52" s="50" t="s">
        <v>1764</v>
      </c>
      <c r="C52" s="34"/>
      <c r="D52" s="268" t="s">
        <v>1784</v>
      </c>
    </row>
    <row r="53" spans="1:4" x14ac:dyDescent="0.75">
      <c r="A53" s="268" t="s">
        <v>1745</v>
      </c>
      <c r="B53" s="43" t="s">
        <v>1746</v>
      </c>
      <c r="C53" s="39"/>
      <c r="D53" s="268" t="s">
        <v>1785</v>
      </c>
    </row>
    <row r="54" spans="1:4" x14ac:dyDescent="0.75">
      <c r="A54" s="268" t="s">
        <v>1738</v>
      </c>
      <c r="B54" s="43" t="s">
        <v>1693</v>
      </c>
      <c r="C54" s="40"/>
      <c r="D54" s="268" t="s">
        <v>1063</v>
      </c>
    </row>
    <row r="55" spans="1:4" x14ac:dyDescent="0.75">
      <c r="A55" s="268" t="s">
        <v>1734</v>
      </c>
      <c r="B55" s="50" t="s">
        <v>1735</v>
      </c>
      <c r="C55" s="35"/>
      <c r="D55" s="268" t="s">
        <v>1786</v>
      </c>
    </row>
    <row r="56" spans="1:4" x14ac:dyDescent="0.75">
      <c r="A56" s="268" t="s">
        <v>1756</v>
      </c>
      <c r="B56" s="50" t="s">
        <v>1757</v>
      </c>
      <c r="C56" s="27"/>
      <c r="D56" s="268"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8" t="s">
        <v>1745</v>
      </c>
      <c r="B60" s="43" t="s">
        <v>1746</v>
      </c>
      <c r="C60" s="39"/>
      <c r="D60" s="268" t="s">
        <v>1788</v>
      </c>
    </row>
    <row r="61" spans="1:4" x14ac:dyDescent="0.75">
      <c r="A61" s="268" t="s">
        <v>1763</v>
      </c>
      <c r="B61" s="50" t="s">
        <v>1764</v>
      </c>
      <c r="C61" s="34"/>
      <c r="D61" s="268" t="s">
        <v>1789</v>
      </c>
    </row>
    <row r="62" spans="1:4" x14ac:dyDescent="0.75">
      <c r="A62" s="268" t="s">
        <v>1732</v>
      </c>
      <c r="B62" s="43" t="s">
        <v>1733</v>
      </c>
      <c r="C62" s="38"/>
      <c r="D62" s="268" t="s">
        <v>1790</v>
      </c>
    </row>
    <row r="63" spans="1:4" x14ac:dyDescent="0.75">
      <c r="A63" s="268" t="s">
        <v>1769</v>
      </c>
      <c r="B63" s="43" t="s">
        <v>1770</v>
      </c>
      <c r="C63" s="49"/>
      <c r="D63" s="268" t="s">
        <v>1791</v>
      </c>
    </row>
    <row r="64" spans="1:4" x14ac:dyDescent="0.75">
      <c r="A64" s="268" t="s">
        <v>1761</v>
      </c>
      <c r="B64" s="43" t="s">
        <v>1762</v>
      </c>
      <c r="C64" s="42"/>
      <c r="D64" s="268"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8" t="s">
        <v>1758</v>
      </c>
      <c r="B68" s="50" t="s">
        <v>1759</v>
      </c>
      <c r="C68" s="51"/>
      <c r="D68" s="268" t="s">
        <v>1230</v>
      </c>
    </row>
    <row r="69" spans="1:4" x14ac:dyDescent="0.75">
      <c r="A69" s="268" t="s">
        <v>1745</v>
      </c>
      <c r="B69" s="43" t="s">
        <v>1746</v>
      </c>
      <c r="C69" s="39"/>
      <c r="D69" s="268" t="s">
        <v>1250</v>
      </c>
    </row>
    <row r="70" spans="1:4" x14ac:dyDescent="0.75">
      <c r="A70" s="268" t="s">
        <v>1761</v>
      </c>
      <c r="B70" s="43" t="s">
        <v>1762</v>
      </c>
      <c r="C70" s="42"/>
      <c r="D70" s="268" t="s">
        <v>415</v>
      </c>
    </row>
    <row r="71" spans="1:4" x14ac:dyDescent="0.75">
      <c r="A71" s="268" t="s">
        <v>1749</v>
      </c>
      <c r="B71" s="43" t="s">
        <v>1750</v>
      </c>
      <c r="C71" s="41"/>
      <c r="D71" s="268" t="s">
        <v>1255</v>
      </c>
    </row>
    <row r="72" spans="1:4" x14ac:dyDescent="0.75">
      <c r="A72" s="268" t="s">
        <v>1738</v>
      </c>
      <c r="B72" s="43" t="s">
        <v>1693</v>
      </c>
      <c r="C72" s="40"/>
      <c r="D72" s="268" t="s">
        <v>1258</v>
      </c>
    </row>
    <row r="73" spans="1:4" x14ac:dyDescent="0.75">
      <c r="A73" s="268" t="s">
        <v>1767</v>
      </c>
      <c r="B73" s="50" t="s">
        <v>1768</v>
      </c>
      <c r="C73" s="33"/>
      <c r="D73" s="268" t="s">
        <v>544</v>
      </c>
    </row>
    <row r="74" spans="1:4" x14ac:dyDescent="0.75">
      <c r="A74" s="268" t="s">
        <v>1763</v>
      </c>
      <c r="B74" s="50" t="s">
        <v>1764</v>
      </c>
      <c r="C74" s="34"/>
      <c r="D74" s="268" t="s">
        <v>1263</v>
      </c>
    </row>
    <row r="75" spans="1:4" x14ac:dyDescent="0.75">
      <c r="A75" s="268" t="s">
        <v>1734</v>
      </c>
      <c r="B75" s="50" t="s">
        <v>1735</v>
      </c>
      <c r="C75" s="35"/>
      <c r="D75" s="268" t="s">
        <v>1266</v>
      </c>
    </row>
    <row r="76" spans="1:4" x14ac:dyDescent="0.75">
      <c r="A76" s="268" t="s">
        <v>1732</v>
      </c>
      <c r="B76" s="43" t="s">
        <v>1733</v>
      </c>
      <c r="C76" s="38"/>
      <c r="D76" s="268" t="s">
        <v>1269</v>
      </c>
    </row>
    <row r="77" spans="1:4" x14ac:dyDescent="0.75">
      <c r="A77" s="268" t="s">
        <v>1756</v>
      </c>
      <c r="B77" s="50" t="s">
        <v>1757</v>
      </c>
      <c r="C77" s="27"/>
      <c r="D77" s="268"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8" t="s">
        <v>1763</v>
      </c>
      <c r="B81" s="50" t="s">
        <v>1764</v>
      </c>
      <c r="C81" s="34"/>
      <c r="D81" s="268" t="s">
        <v>1795</v>
      </c>
    </row>
    <row r="82" spans="1:4" x14ac:dyDescent="0.75">
      <c r="A82" s="268" t="s">
        <v>1745</v>
      </c>
      <c r="B82" s="43" t="s">
        <v>1746</v>
      </c>
      <c r="C82" s="39"/>
      <c r="D82" s="268" t="s">
        <v>1796</v>
      </c>
    </row>
    <row r="83" spans="1:4" x14ac:dyDescent="0.75">
      <c r="A83" s="268" t="s">
        <v>1738</v>
      </c>
      <c r="B83" s="43" t="s">
        <v>1693</v>
      </c>
      <c r="C83" s="40"/>
      <c r="D83" s="268" t="s">
        <v>1797</v>
      </c>
    </row>
    <row r="84" spans="1:4" x14ac:dyDescent="0.75">
      <c r="A84" s="268" t="s">
        <v>1756</v>
      </c>
      <c r="B84" s="50" t="s">
        <v>1757</v>
      </c>
      <c r="C84" s="27"/>
      <c r="D84" s="268"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8" t="s">
        <v>1745</v>
      </c>
      <c r="B88" s="43" t="s">
        <v>1746</v>
      </c>
      <c r="C88" s="39"/>
      <c r="D88" s="268" t="s">
        <v>1798</v>
      </c>
    </row>
    <row r="89" spans="1:4" x14ac:dyDescent="0.75">
      <c r="A89" s="268" t="s">
        <v>1734</v>
      </c>
      <c r="B89" s="50" t="s">
        <v>1735</v>
      </c>
      <c r="C89" s="35"/>
      <c r="D89" s="268" t="s">
        <v>1799</v>
      </c>
    </row>
    <row r="90" spans="1:4" x14ac:dyDescent="0.75">
      <c r="A90" s="268" t="s">
        <v>1756</v>
      </c>
      <c r="B90" s="50" t="s">
        <v>1757</v>
      </c>
      <c r="C90" s="27"/>
      <c r="D90" s="268"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8" t="s">
        <v>1763</v>
      </c>
      <c r="B94" s="50" t="s">
        <v>1764</v>
      </c>
      <c r="C94" s="34"/>
      <c r="D94" s="268" t="s">
        <v>1801</v>
      </c>
    </row>
    <row r="95" spans="1:4" x14ac:dyDescent="0.75">
      <c r="A95" s="268" t="s">
        <v>1769</v>
      </c>
      <c r="B95" s="43" t="s">
        <v>1770</v>
      </c>
      <c r="C95" s="49"/>
      <c r="D95" s="268" t="s">
        <v>1802</v>
      </c>
    </row>
    <row r="96" spans="1:4" x14ac:dyDescent="0.75">
      <c r="A96" s="268" t="s">
        <v>1761</v>
      </c>
      <c r="B96" s="43" t="s">
        <v>1762</v>
      </c>
      <c r="C96" s="42"/>
      <c r="D96" s="268" t="s">
        <v>1803</v>
      </c>
    </row>
    <row r="97" spans="1:4" x14ac:dyDescent="0.75">
      <c r="A97" s="268" t="s">
        <v>1756</v>
      </c>
      <c r="B97" s="50" t="s">
        <v>1757</v>
      </c>
      <c r="C97" s="27"/>
      <c r="D97" s="268"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8" t="s">
        <v>1756</v>
      </c>
      <c r="B101" s="50" t="s">
        <v>1757</v>
      </c>
      <c r="C101" s="27"/>
      <c r="D101" s="268" t="s">
        <v>1805</v>
      </c>
    </row>
    <row r="102" spans="1:4" x14ac:dyDescent="0.75">
      <c r="A102" s="268" t="s">
        <v>1745</v>
      </c>
      <c r="B102" s="43" t="s">
        <v>1746</v>
      </c>
      <c r="C102" s="39"/>
      <c r="D102" s="268" t="s">
        <v>1806</v>
      </c>
    </row>
    <row r="103" spans="1:4" x14ac:dyDescent="0.75">
      <c r="A103" s="268" t="s">
        <v>1761</v>
      </c>
      <c r="B103" s="43" t="s">
        <v>1762</v>
      </c>
      <c r="C103" s="42"/>
      <c r="D103" s="268" t="s">
        <v>1807</v>
      </c>
    </row>
    <row r="104" spans="1:4" x14ac:dyDescent="0.75">
      <c r="A104" s="268" t="s">
        <v>1749</v>
      </c>
      <c r="B104" s="43" t="s">
        <v>1750</v>
      </c>
      <c r="C104" s="41"/>
      <c r="D104" s="268" t="s">
        <v>1808</v>
      </c>
    </row>
    <row r="105" spans="1:4" x14ac:dyDescent="0.75">
      <c r="A105" s="268" t="s">
        <v>1738</v>
      </c>
      <c r="B105" s="43" t="s">
        <v>1693</v>
      </c>
      <c r="C105" s="40"/>
      <c r="D105" s="268" t="s">
        <v>1809</v>
      </c>
    </row>
    <row r="106" spans="1:4" x14ac:dyDescent="0.75">
      <c r="A106" s="268" t="s">
        <v>1767</v>
      </c>
      <c r="B106" s="50" t="s">
        <v>1768</v>
      </c>
      <c r="C106" s="33"/>
      <c r="D106" s="268" t="s">
        <v>1810</v>
      </c>
    </row>
    <row r="107" spans="1:4" x14ac:dyDescent="0.75">
      <c r="A107" s="268" t="s">
        <v>1763</v>
      </c>
      <c r="B107" s="50" t="s">
        <v>1764</v>
      </c>
      <c r="C107" s="34"/>
      <c r="D107" s="268" t="s">
        <v>1811</v>
      </c>
    </row>
    <row r="108" spans="1:4" x14ac:dyDescent="0.75">
      <c r="A108" s="268" t="s">
        <v>1734</v>
      </c>
      <c r="B108" s="50" t="s">
        <v>1735</v>
      </c>
      <c r="C108" s="35"/>
      <c r="D108" s="268" t="s">
        <v>1812</v>
      </c>
    </row>
    <row r="109" spans="1:4" x14ac:dyDescent="0.75">
      <c r="A109" s="268" t="s">
        <v>1732</v>
      </c>
      <c r="B109" s="43" t="s">
        <v>1733</v>
      </c>
      <c r="C109" s="38"/>
      <c r="D109" s="268"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8" t="s">
        <v>1734</v>
      </c>
      <c r="B113" s="50" t="s">
        <v>1735</v>
      </c>
      <c r="C113" s="35"/>
      <c r="D113" s="268" t="s">
        <v>1815</v>
      </c>
    </row>
    <row r="114" spans="1:5" x14ac:dyDescent="0.75">
      <c r="A114" s="268" t="s">
        <v>1738</v>
      </c>
      <c r="B114" s="43" t="s">
        <v>1693</v>
      </c>
      <c r="C114" s="40"/>
      <c r="D114" s="268" t="s">
        <v>1816</v>
      </c>
    </row>
    <row r="115" spans="1:5" x14ac:dyDescent="0.75">
      <c r="A115" s="268" t="s">
        <v>1763</v>
      </c>
      <c r="B115" s="50" t="s">
        <v>1764</v>
      </c>
      <c r="C115" s="34"/>
      <c r="D115" s="268" t="s">
        <v>1817</v>
      </c>
    </row>
    <row r="116" spans="1:5" x14ac:dyDescent="0.75">
      <c r="A116" s="268" t="s">
        <v>1745</v>
      </c>
      <c r="B116" s="43" t="s">
        <v>1746</v>
      </c>
      <c r="C116" s="39"/>
      <c r="D116" s="268" t="s">
        <v>1818</v>
      </c>
    </row>
    <row r="117" spans="1:5" x14ac:dyDescent="0.75">
      <c r="A117" s="268" t="s">
        <v>1756</v>
      </c>
      <c r="B117" s="50" t="s">
        <v>1757</v>
      </c>
      <c r="C117" s="27"/>
      <c r="D117" s="268"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8" t="s">
        <v>1738</v>
      </c>
      <c r="B121" s="43" t="s">
        <v>1693</v>
      </c>
      <c r="C121" s="40"/>
      <c r="D121" s="268" t="s">
        <v>1153</v>
      </c>
    </row>
    <row r="122" spans="1:5" x14ac:dyDescent="0.75">
      <c r="A122" s="268" t="s">
        <v>1767</v>
      </c>
      <c r="B122" s="50" t="s">
        <v>1768</v>
      </c>
      <c r="C122" s="33"/>
      <c r="D122" s="268" t="s">
        <v>1160</v>
      </c>
    </row>
    <row r="123" spans="1:5" x14ac:dyDescent="0.75">
      <c r="A123" s="268" t="s">
        <v>1763</v>
      </c>
      <c r="B123" s="50" t="s">
        <v>1764</v>
      </c>
      <c r="C123" s="34"/>
      <c r="D123" s="268" t="s">
        <v>1157</v>
      </c>
    </row>
    <row r="124" spans="1:5" x14ac:dyDescent="0.75">
      <c r="A124" s="268" t="s">
        <v>1732</v>
      </c>
      <c r="B124" s="43" t="s">
        <v>1733</v>
      </c>
      <c r="C124" s="36"/>
      <c r="D124" s="268" t="s">
        <v>1172</v>
      </c>
      <c r="E124" s="50"/>
    </row>
    <row r="125" spans="1:5" x14ac:dyDescent="0.75">
      <c r="A125" s="268" t="s">
        <v>1745</v>
      </c>
      <c r="B125" s="43" t="s">
        <v>1746</v>
      </c>
      <c r="C125" s="39"/>
      <c r="D125" s="268" t="s">
        <v>1169</v>
      </c>
    </row>
    <row r="126" spans="1:5" x14ac:dyDescent="0.75">
      <c r="A126" s="268" t="s">
        <v>1756</v>
      </c>
      <c r="B126" s="50" t="s">
        <v>1757</v>
      </c>
      <c r="C126" s="27"/>
      <c r="D126" s="268" t="s">
        <v>1163</v>
      </c>
    </row>
    <row r="127" spans="1:5" x14ac:dyDescent="0.75">
      <c r="A127" s="268" t="s">
        <v>1734</v>
      </c>
      <c r="B127" s="50" t="s">
        <v>1735</v>
      </c>
      <c r="C127" s="35"/>
      <c r="D127" s="268"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8" t="s">
        <v>1763</v>
      </c>
      <c r="B131" s="50" t="s">
        <v>1764</v>
      </c>
      <c r="C131" s="34"/>
      <c r="D131" s="268" t="s">
        <v>411</v>
      </c>
    </row>
    <row r="132" spans="1:4" x14ac:dyDescent="0.75">
      <c r="A132" s="268" t="s">
        <v>1747</v>
      </c>
      <c r="B132" s="32" t="s">
        <v>1748</v>
      </c>
      <c r="C132" s="28"/>
      <c r="D132" s="268" t="s">
        <v>1822</v>
      </c>
    </row>
    <row r="133" spans="1:4" x14ac:dyDescent="0.75">
      <c r="A133" s="268" t="s">
        <v>1769</v>
      </c>
      <c r="B133" s="43" t="s">
        <v>1770</v>
      </c>
      <c r="C133" s="49"/>
      <c r="D133" s="268" t="s">
        <v>1823</v>
      </c>
    </row>
    <row r="134" spans="1:4" x14ac:dyDescent="0.75">
      <c r="A134" s="268" t="s">
        <v>1734</v>
      </c>
      <c r="B134" s="50" t="s">
        <v>1735</v>
      </c>
      <c r="C134" s="35"/>
      <c r="D134" s="268" t="s">
        <v>1824</v>
      </c>
    </row>
    <row r="135" spans="1:4" x14ac:dyDescent="0.75">
      <c r="A135" s="268" t="s">
        <v>1749</v>
      </c>
      <c r="B135" s="43" t="s">
        <v>1750</v>
      </c>
      <c r="C135" s="41"/>
      <c r="D135" s="268" t="s">
        <v>1825</v>
      </c>
    </row>
    <row r="136" spans="1:4" x14ac:dyDescent="0.75">
      <c r="A136" s="268" t="s">
        <v>1745</v>
      </c>
      <c r="B136" s="43" t="s">
        <v>1746</v>
      </c>
      <c r="C136" s="39"/>
      <c r="D136" s="268" t="s">
        <v>1826</v>
      </c>
    </row>
    <row r="137" spans="1:4" x14ac:dyDescent="0.75">
      <c r="A137" s="268" t="s">
        <v>1743</v>
      </c>
      <c r="B137" s="43" t="s">
        <v>1744</v>
      </c>
      <c r="C137" s="48"/>
      <c r="D137" s="268" t="s">
        <v>1827</v>
      </c>
    </row>
    <row r="138" spans="1:4" x14ac:dyDescent="0.75">
      <c r="A138" s="268" t="s">
        <v>1756</v>
      </c>
      <c r="B138" s="50" t="s">
        <v>1757</v>
      </c>
      <c r="C138" s="27"/>
      <c r="D138" s="268" t="s">
        <v>1828</v>
      </c>
    </row>
    <row r="139" spans="1:4" x14ac:dyDescent="0.75">
      <c r="A139" s="268" t="s">
        <v>1738</v>
      </c>
      <c r="B139" s="43" t="s">
        <v>1693</v>
      </c>
      <c r="C139" s="40"/>
      <c r="D139" s="268" t="s">
        <v>1829</v>
      </c>
    </row>
    <row r="140" spans="1:4" x14ac:dyDescent="0.75">
      <c r="A140" s="268" t="s">
        <v>1761</v>
      </c>
      <c r="B140" s="43" t="s">
        <v>1762</v>
      </c>
      <c r="C140" s="42"/>
      <c r="D140" s="268" t="s">
        <v>2195</v>
      </c>
    </row>
    <row r="141" spans="1:4" x14ac:dyDescent="0.75">
      <c r="A141" s="268" t="s">
        <v>1767</v>
      </c>
      <c r="B141" s="50" t="s">
        <v>1768</v>
      </c>
      <c r="C141" s="33"/>
      <c r="D141" s="268"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8" t="s">
        <v>1767</v>
      </c>
      <c r="B145" s="50" t="s">
        <v>1768</v>
      </c>
      <c r="C145" s="33"/>
      <c r="D145" s="268" t="s">
        <v>1832</v>
      </c>
    </row>
    <row r="146" spans="1:4" x14ac:dyDescent="0.75">
      <c r="A146" s="268" t="s">
        <v>1763</v>
      </c>
      <c r="B146" s="50" t="s">
        <v>1764</v>
      </c>
      <c r="C146" s="34"/>
      <c r="D146" s="268" t="s">
        <v>2128</v>
      </c>
    </row>
    <row r="147" spans="1:4" x14ac:dyDescent="0.75">
      <c r="A147" s="268" t="s">
        <v>1732</v>
      </c>
      <c r="B147" s="43" t="s">
        <v>1733</v>
      </c>
      <c r="C147" s="36"/>
      <c r="D147" s="268" t="s">
        <v>2159</v>
      </c>
    </row>
    <row r="148" spans="1:4" x14ac:dyDescent="0.75">
      <c r="A148" s="268" t="s">
        <v>1736</v>
      </c>
      <c r="B148" s="43" t="s">
        <v>1737</v>
      </c>
      <c r="C148" s="46"/>
      <c r="D148" s="268" t="s">
        <v>2158</v>
      </c>
    </row>
    <row r="149" spans="1:4" x14ac:dyDescent="0.75">
      <c r="A149" s="268" t="s">
        <v>1740</v>
      </c>
      <c r="B149" s="43" t="s">
        <v>1741</v>
      </c>
      <c r="C149" s="45"/>
      <c r="D149" s="268" t="s">
        <v>2157</v>
      </c>
    </row>
    <row r="150" spans="1:4" x14ac:dyDescent="0.75">
      <c r="A150" s="268" t="s">
        <v>1734</v>
      </c>
      <c r="B150" s="50" t="s">
        <v>1735</v>
      </c>
      <c r="C150" s="35"/>
      <c r="D150" s="268" t="s">
        <v>2156</v>
      </c>
    </row>
    <row r="151" spans="1:4" x14ac:dyDescent="0.75">
      <c r="A151" s="268" t="s">
        <v>1749</v>
      </c>
      <c r="B151" s="43" t="s">
        <v>1750</v>
      </c>
      <c r="C151" s="41"/>
      <c r="D151" s="268" t="s">
        <v>2155</v>
      </c>
    </row>
    <row r="152" spans="1:4" x14ac:dyDescent="0.75">
      <c r="A152" s="268" t="s">
        <v>1756</v>
      </c>
      <c r="B152" s="50" t="s">
        <v>1757</v>
      </c>
      <c r="C152" s="27"/>
      <c r="D152" s="268" t="s">
        <v>2154</v>
      </c>
    </row>
    <row r="153" spans="1:4" x14ac:dyDescent="0.75">
      <c r="A153" s="268" t="s">
        <v>1738</v>
      </c>
      <c r="B153" s="43" t="s">
        <v>1693</v>
      </c>
      <c r="C153" s="40"/>
      <c r="D153" s="268" t="s">
        <v>1833</v>
      </c>
    </row>
    <row r="154" spans="1:4" x14ac:dyDescent="0.75">
      <c r="A154" s="268" t="s">
        <v>1754</v>
      </c>
      <c r="B154" s="43" t="s">
        <v>1755</v>
      </c>
      <c r="C154" s="47"/>
      <c r="D154" s="268" t="s">
        <v>2153</v>
      </c>
    </row>
    <row r="155" spans="1:4" x14ac:dyDescent="0.75">
      <c r="A155" s="268" t="s">
        <v>1758</v>
      </c>
      <c r="B155" s="50" t="s">
        <v>1759</v>
      </c>
      <c r="C155" s="51"/>
      <c r="D155" s="268" t="s">
        <v>2152</v>
      </c>
    </row>
    <row r="156" spans="1:4" x14ac:dyDescent="0.75">
      <c r="A156" s="268" t="s">
        <v>1743</v>
      </c>
      <c r="B156" s="43" t="s">
        <v>1744</v>
      </c>
      <c r="C156" s="48"/>
      <c r="D156" s="268" t="s">
        <v>2151</v>
      </c>
    </row>
    <row r="157" spans="1:4" x14ac:dyDescent="0.75">
      <c r="A157" s="268" t="s">
        <v>1747</v>
      </c>
      <c r="B157" s="32" t="s">
        <v>1748</v>
      </c>
      <c r="C157" s="28"/>
      <c r="D157" s="268" t="s">
        <v>1834</v>
      </c>
    </row>
    <row r="158" spans="1:4" x14ac:dyDescent="0.75">
      <c r="A158" s="268" t="s">
        <v>1745</v>
      </c>
      <c r="B158" s="43" t="s">
        <v>1746</v>
      </c>
      <c r="C158" s="39"/>
      <c r="D158" s="268" t="s">
        <v>2150</v>
      </c>
    </row>
    <row r="159" spans="1:4" x14ac:dyDescent="0.75">
      <c r="A159" s="268" t="s">
        <v>1760</v>
      </c>
      <c r="B159" s="50">
        <v>740000</v>
      </c>
      <c r="C159" s="52"/>
      <c r="D159" s="268" t="s">
        <v>2149</v>
      </c>
    </row>
    <row r="160" spans="1:4" x14ac:dyDescent="0.75">
      <c r="A160" s="268" t="s">
        <v>1761</v>
      </c>
      <c r="B160" s="43" t="s">
        <v>1762</v>
      </c>
      <c r="C160" s="42"/>
      <c r="D160" s="268" t="s">
        <v>2148</v>
      </c>
    </row>
    <row r="161" spans="1:7" x14ac:dyDescent="0.75">
      <c r="A161" s="268" t="s">
        <v>1765</v>
      </c>
      <c r="B161" s="43" t="s">
        <v>1766</v>
      </c>
      <c r="C161" s="44"/>
      <c r="D161" s="268" t="s">
        <v>2147</v>
      </c>
    </row>
    <row r="162" spans="1:7" x14ac:dyDescent="0.75">
      <c r="A162" s="268" t="s">
        <v>1769</v>
      </c>
      <c r="B162" s="43" t="s">
        <v>1770</v>
      </c>
      <c r="C162" s="49"/>
      <c r="D162" s="268" t="s">
        <v>2146</v>
      </c>
    </row>
    <row r="163" spans="1:7" x14ac:dyDescent="0.75">
      <c r="A163" s="268" t="s">
        <v>1751</v>
      </c>
      <c r="B163" s="50" t="s">
        <v>1752</v>
      </c>
      <c r="C163" s="37"/>
      <c r="D163" s="268" t="s">
        <v>2145</v>
      </c>
    </row>
    <row r="164" spans="1:7" x14ac:dyDescent="0.75">
      <c r="A164" s="268" t="s">
        <v>2194</v>
      </c>
      <c r="B164" s="287" t="s">
        <v>2193</v>
      </c>
      <c r="C164" s="286"/>
      <c r="D164" s="268" t="s">
        <v>2144</v>
      </c>
    </row>
    <row r="165" spans="1:7" x14ac:dyDescent="0.75">
      <c r="A165" s="268" t="s">
        <v>2192</v>
      </c>
      <c r="B165" s="50" t="s">
        <v>2191</v>
      </c>
      <c r="C165" s="285"/>
      <c r="D165" s="268" t="s">
        <v>2143</v>
      </c>
    </row>
    <row r="166" spans="1:7" x14ac:dyDescent="0.75">
      <c r="A166" s="268" t="s">
        <v>2190</v>
      </c>
      <c r="B166" s="268" t="s">
        <v>2189</v>
      </c>
      <c r="C166" s="284"/>
      <c r="D166" s="268" t="s">
        <v>2126</v>
      </c>
    </row>
    <row r="167" spans="1:7" x14ac:dyDescent="0.75">
      <c r="A167" s="268" t="s">
        <v>2188</v>
      </c>
      <c r="B167" s="7" t="s">
        <v>2187</v>
      </c>
      <c r="C167" s="283"/>
      <c r="D167" s="268"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8" t="s">
        <v>1756</v>
      </c>
      <c r="B171" s="50" t="s">
        <v>1757</v>
      </c>
      <c r="C171" s="27"/>
      <c r="D171" s="268" t="s">
        <v>509</v>
      </c>
    </row>
    <row r="172" spans="1:7" x14ac:dyDescent="0.75">
      <c r="A172" s="268" t="s">
        <v>1734</v>
      </c>
      <c r="B172" s="50" t="s">
        <v>1735</v>
      </c>
      <c r="C172" s="35"/>
      <c r="D172" s="268" t="s">
        <v>507</v>
      </c>
      <c r="G172" s="43"/>
    </row>
    <row r="173" spans="1:7" x14ac:dyDescent="0.75">
      <c r="A173" s="268" t="s">
        <v>1738</v>
      </c>
      <c r="B173" s="43" t="s">
        <v>1693</v>
      </c>
      <c r="C173" s="40"/>
      <c r="D173" s="268" t="s">
        <v>505</v>
      </c>
      <c r="G173" s="50"/>
    </row>
    <row r="174" spans="1:7" x14ac:dyDescent="0.75">
      <c r="A174" s="268" t="s">
        <v>1745</v>
      </c>
      <c r="B174" s="43" t="s">
        <v>1746</v>
      </c>
      <c r="C174" s="39"/>
      <c r="D174" s="268" t="s">
        <v>503</v>
      </c>
      <c r="G174" s="43"/>
    </row>
    <row r="175" spans="1:7" x14ac:dyDescent="0.75">
      <c r="A175" s="268" t="s">
        <v>1763</v>
      </c>
      <c r="B175" s="50" t="s">
        <v>1764</v>
      </c>
      <c r="C175" s="34"/>
      <c r="D175" s="268"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8" t="s">
        <v>1747</v>
      </c>
      <c r="B179" s="32" t="s">
        <v>1748</v>
      </c>
      <c r="C179" s="28"/>
      <c r="D179" s="268" t="s">
        <v>515</v>
      </c>
      <c r="G179" s="32"/>
    </row>
    <row r="180" spans="1:7" x14ac:dyDescent="0.75">
      <c r="A180" s="268" t="s">
        <v>1734</v>
      </c>
      <c r="B180" s="50" t="s">
        <v>1735</v>
      </c>
      <c r="C180" s="35"/>
      <c r="D180" s="268" t="s">
        <v>512</v>
      </c>
      <c r="G180" s="43"/>
    </row>
    <row r="181" spans="1:7" x14ac:dyDescent="0.75">
      <c r="A181" s="268" t="s">
        <v>1767</v>
      </c>
      <c r="B181" s="50" t="s">
        <v>1768</v>
      </c>
      <c r="C181" s="33"/>
      <c r="D181" s="268"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8" t="s">
        <v>1732</v>
      </c>
      <c r="B185" s="43" t="s">
        <v>1733</v>
      </c>
      <c r="C185" s="36"/>
      <c r="D185" s="268" t="s">
        <v>1056</v>
      </c>
      <c r="G185" s="50"/>
    </row>
    <row r="186" spans="1:7" x14ac:dyDescent="0.75">
      <c r="A186" s="268" t="s">
        <v>1738</v>
      </c>
      <c r="B186" s="43" t="s">
        <v>1693</v>
      </c>
      <c r="C186" s="40"/>
      <c r="D186" s="268" t="s">
        <v>1029</v>
      </c>
      <c r="G186" s="43"/>
    </row>
    <row r="187" spans="1:7" x14ac:dyDescent="0.75">
      <c r="A187" s="268" t="s">
        <v>1763</v>
      </c>
      <c r="B187" s="50" t="s">
        <v>1764</v>
      </c>
      <c r="C187" s="34"/>
      <c r="D187" s="268" t="s">
        <v>742</v>
      </c>
      <c r="G187" s="50"/>
    </row>
    <row r="188" spans="1:7" x14ac:dyDescent="0.75">
      <c r="A188" s="268" t="s">
        <v>1743</v>
      </c>
      <c r="B188" s="43" t="s">
        <v>1744</v>
      </c>
      <c r="C188" s="48"/>
      <c r="D188" s="268" t="s">
        <v>1838</v>
      </c>
      <c r="G188" s="43"/>
    </row>
    <row r="189" spans="1:7" x14ac:dyDescent="0.75">
      <c r="A189" s="268" t="s">
        <v>1745</v>
      </c>
      <c r="B189" s="43" t="s">
        <v>1746</v>
      </c>
      <c r="C189" s="39"/>
      <c r="D189" s="268" t="s">
        <v>1839</v>
      </c>
      <c r="G189" s="50"/>
    </row>
    <row r="190" spans="1:7" x14ac:dyDescent="0.75">
      <c r="A190" s="268" t="s">
        <v>1734</v>
      </c>
      <c r="B190" s="50" t="s">
        <v>1735</v>
      </c>
      <c r="C190" s="35"/>
      <c r="D190" s="268" t="s">
        <v>1049</v>
      </c>
      <c r="G190" s="43"/>
    </row>
    <row r="191" spans="1:7" x14ac:dyDescent="0.75">
      <c r="A191" s="268" t="s">
        <v>1749</v>
      </c>
      <c r="B191" s="43" t="s">
        <v>1750</v>
      </c>
      <c r="C191" s="41"/>
      <c r="D191" s="268" t="s">
        <v>1047</v>
      </c>
    </row>
    <row r="192" spans="1:7" x14ac:dyDescent="0.75">
      <c r="A192" s="268" t="s">
        <v>1756</v>
      </c>
      <c r="B192" s="50" t="s">
        <v>1757</v>
      </c>
      <c r="C192" s="27"/>
      <c r="D192" s="268" t="s">
        <v>925</v>
      </c>
    </row>
    <row r="193" spans="1:4" x14ac:dyDescent="0.75">
      <c r="A193" s="268" t="s">
        <v>1767</v>
      </c>
      <c r="B193" s="50" t="s">
        <v>1768</v>
      </c>
      <c r="C193" s="33"/>
      <c r="D193" s="268"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8" t="s">
        <v>1732</v>
      </c>
      <c r="B197" s="43" t="s">
        <v>1733</v>
      </c>
      <c r="C197" s="36"/>
      <c r="D197" s="268" t="s">
        <v>1056</v>
      </c>
    </row>
    <row r="198" spans="1:4" x14ac:dyDescent="0.75">
      <c r="A198" s="268" t="s">
        <v>1761</v>
      </c>
      <c r="B198" s="43" t="s">
        <v>1762</v>
      </c>
      <c r="C198" s="42"/>
      <c r="D198" s="268" t="s">
        <v>1841</v>
      </c>
    </row>
    <row r="199" spans="1:4" x14ac:dyDescent="0.75">
      <c r="A199" s="268" t="s">
        <v>1734</v>
      </c>
      <c r="B199" s="50" t="s">
        <v>1735</v>
      </c>
      <c r="C199" s="35"/>
      <c r="D199" s="268" t="s">
        <v>602</v>
      </c>
    </row>
    <row r="200" spans="1:4" x14ac:dyDescent="0.75">
      <c r="A200" s="268" t="s">
        <v>1738</v>
      </c>
      <c r="B200" s="43" t="s">
        <v>1693</v>
      </c>
      <c r="C200" s="40"/>
      <c r="D200" s="268" t="s">
        <v>1029</v>
      </c>
    </row>
    <row r="201" spans="1:4" x14ac:dyDescent="0.75">
      <c r="A201" s="268" t="s">
        <v>1763</v>
      </c>
      <c r="B201" s="50" t="s">
        <v>1764</v>
      </c>
      <c r="C201" s="34"/>
      <c r="D201" s="268" t="s">
        <v>742</v>
      </c>
    </row>
    <row r="202" spans="1:4" x14ac:dyDescent="0.75">
      <c r="A202" s="268" t="s">
        <v>1745</v>
      </c>
      <c r="B202" s="43" t="s">
        <v>1746</v>
      </c>
      <c r="C202" s="39"/>
      <c r="D202" s="268" t="s">
        <v>1842</v>
      </c>
    </row>
    <row r="203" spans="1:4" x14ac:dyDescent="0.75">
      <c r="A203" s="268" t="s">
        <v>1767</v>
      </c>
      <c r="B203" s="50" t="s">
        <v>1768</v>
      </c>
      <c r="C203" s="33"/>
      <c r="D203" s="268" t="s">
        <v>580</v>
      </c>
    </row>
    <row r="204" spans="1:4" x14ac:dyDescent="0.75">
      <c r="A204" s="268" t="s">
        <v>1758</v>
      </c>
      <c r="B204" s="50" t="s">
        <v>1759</v>
      </c>
      <c r="C204" s="51"/>
      <c r="D204" s="268" t="s">
        <v>617</v>
      </c>
    </row>
    <row r="205" spans="1:4" x14ac:dyDescent="0.75">
      <c r="A205" s="268" t="s">
        <v>1760</v>
      </c>
      <c r="B205" s="50">
        <v>740000</v>
      </c>
      <c r="C205" s="52"/>
      <c r="D205" s="268" t="s">
        <v>615</v>
      </c>
    </row>
    <row r="206" spans="1:4" x14ac:dyDescent="0.75">
      <c r="A206" s="268" t="s">
        <v>1756</v>
      </c>
      <c r="B206" s="50" t="s">
        <v>1757</v>
      </c>
      <c r="C206" s="27"/>
      <c r="D206" s="268"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8" t="s">
        <v>1732</v>
      </c>
      <c r="B210" s="43" t="s">
        <v>1733</v>
      </c>
      <c r="C210" s="36"/>
      <c r="D210" s="268" t="s">
        <v>1056</v>
      </c>
    </row>
    <row r="211" spans="1:4" x14ac:dyDescent="0.75">
      <c r="A211" s="268" t="s">
        <v>1767</v>
      </c>
      <c r="B211" s="50" t="s">
        <v>1768</v>
      </c>
      <c r="C211" s="33"/>
      <c r="D211" s="268" t="s">
        <v>580</v>
      </c>
    </row>
    <row r="212" spans="1:4" x14ac:dyDescent="0.75">
      <c r="A212" s="268" t="s">
        <v>1761</v>
      </c>
      <c r="B212" s="43" t="s">
        <v>1762</v>
      </c>
      <c r="C212" s="42"/>
      <c r="D212" s="268" t="s">
        <v>1841</v>
      </c>
    </row>
    <row r="213" spans="1:4" x14ac:dyDescent="0.75">
      <c r="A213" s="268" t="s">
        <v>1734</v>
      </c>
      <c r="B213" s="50" t="s">
        <v>1735</v>
      </c>
      <c r="C213" s="35"/>
      <c r="D213" s="268" t="s">
        <v>602</v>
      </c>
    </row>
    <row r="214" spans="1:4" x14ac:dyDescent="0.75">
      <c r="A214" s="268" t="s">
        <v>1743</v>
      </c>
      <c r="B214" s="43" t="s">
        <v>1744</v>
      </c>
      <c r="C214" s="48"/>
      <c r="D214" s="268" t="s">
        <v>1845</v>
      </c>
    </row>
    <row r="215" spans="1:4" x14ac:dyDescent="0.75">
      <c r="A215" s="268" t="s">
        <v>1758</v>
      </c>
      <c r="B215" s="50" t="s">
        <v>1759</v>
      </c>
      <c r="C215" s="51"/>
      <c r="D215" s="268" t="s">
        <v>617</v>
      </c>
    </row>
    <row r="216" spans="1:4" x14ac:dyDescent="0.75">
      <c r="A216" s="268" t="s">
        <v>1756</v>
      </c>
      <c r="B216" s="50" t="s">
        <v>1757</v>
      </c>
      <c r="C216" s="27"/>
      <c r="D216" s="268" t="s">
        <v>1843</v>
      </c>
    </row>
    <row r="217" spans="1:4" x14ac:dyDescent="0.75">
      <c r="A217" s="268" t="s">
        <v>1745</v>
      </c>
      <c r="B217" s="43" t="s">
        <v>1746</v>
      </c>
      <c r="C217" s="39"/>
      <c r="D217" s="268" t="s">
        <v>1842</v>
      </c>
    </row>
    <row r="218" spans="1:4" x14ac:dyDescent="0.75">
      <c r="A218" s="268" t="s">
        <v>1763</v>
      </c>
      <c r="B218" s="50" t="s">
        <v>1764</v>
      </c>
      <c r="C218" s="34"/>
      <c r="D218" s="268" t="s">
        <v>742</v>
      </c>
    </row>
    <row r="219" spans="1:4" x14ac:dyDescent="0.75">
      <c r="A219" s="268" t="s">
        <v>1738</v>
      </c>
      <c r="B219" s="43" t="s">
        <v>1693</v>
      </c>
      <c r="C219" s="40"/>
      <c r="D219" s="268"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8" t="s">
        <v>1732</v>
      </c>
      <c r="B223" s="43" t="s">
        <v>1733</v>
      </c>
      <c r="C223" s="36"/>
      <c r="D223" s="268" t="s">
        <v>604</v>
      </c>
    </row>
    <row r="224" spans="1:4" x14ac:dyDescent="0.75">
      <c r="A224" s="268" t="s">
        <v>1769</v>
      </c>
      <c r="B224" s="43" t="s">
        <v>1770</v>
      </c>
      <c r="C224" s="49"/>
      <c r="D224" s="268" t="s">
        <v>1847</v>
      </c>
    </row>
    <row r="225" spans="1:4" x14ac:dyDescent="0.75">
      <c r="A225" s="268" t="s">
        <v>1754</v>
      </c>
      <c r="B225" s="43" t="s">
        <v>1755</v>
      </c>
      <c r="C225" s="47"/>
      <c r="D225" s="268" t="s">
        <v>619</v>
      </c>
    </row>
    <row r="226" spans="1:4" x14ac:dyDescent="0.75">
      <c r="A226" s="268" t="s">
        <v>1734</v>
      </c>
      <c r="B226" s="50" t="s">
        <v>1735</v>
      </c>
      <c r="C226" s="35"/>
      <c r="D226" s="268" t="s">
        <v>602</v>
      </c>
    </row>
    <row r="227" spans="1:4" x14ac:dyDescent="0.75">
      <c r="A227" s="268" t="s">
        <v>1738</v>
      </c>
      <c r="B227" s="43" t="s">
        <v>1693</v>
      </c>
      <c r="C227" s="40"/>
      <c r="D227" s="268" t="s">
        <v>1848</v>
      </c>
    </row>
    <row r="228" spans="1:4" x14ac:dyDescent="0.75">
      <c r="A228" s="268" t="s">
        <v>1743</v>
      </c>
      <c r="B228" s="43" t="s">
        <v>1744</v>
      </c>
      <c r="C228" s="48"/>
      <c r="D228" s="268" t="s">
        <v>1849</v>
      </c>
    </row>
    <row r="229" spans="1:4" x14ac:dyDescent="0.75">
      <c r="A229" s="268" t="s">
        <v>1747</v>
      </c>
      <c r="B229" s="32" t="s">
        <v>1748</v>
      </c>
      <c r="C229" s="28"/>
      <c r="D229" s="268" t="s">
        <v>593</v>
      </c>
    </row>
    <row r="230" spans="1:4" x14ac:dyDescent="0.75">
      <c r="A230" s="268" t="s">
        <v>1749</v>
      </c>
      <c r="B230" s="43" t="s">
        <v>1750</v>
      </c>
      <c r="C230" s="41"/>
      <c r="D230" s="268" t="s">
        <v>590</v>
      </c>
    </row>
    <row r="231" spans="1:4" x14ac:dyDescent="0.75">
      <c r="A231" s="268" t="s">
        <v>1756</v>
      </c>
      <c r="B231" s="50" t="s">
        <v>1757</v>
      </c>
      <c r="C231" s="27"/>
      <c r="D231" s="268" t="s">
        <v>1850</v>
      </c>
    </row>
    <row r="232" spans="1:4" x14ac:dyDescent="0.75">
      <c r="A232" s="268" t="s">
        <v>1763</v>
      </c>
      <c r="B232" s="50" t="s">
        <v>1764</v>
      </c>
      <c r="C232" s="34"/>
      <c r="D232" s="268" t="s">
        <v>742</v>
      </c>
    </row>
    <row r="233" spans="1:4" x14ac:dyDescent="0.75">
      <c r="A233" s="268" t="s">
        <v>1765</v>
      </c>
      <c r="B233" s="43" t="s">
        <v>1766</v>
      </c>
      <c r="C233" s="44"/>
      <c r="D233" s="268" t="s">
        <v>610</v>
      </c>
    </row>
    <row r="234" spans="1:4" x14ac:dyDescent="0.75">
      <c r="A234" s="268" t="s">
        <v>1767</v>
      </c>
      <c r="B234" s="50" t="s">
        <v>1768</v>
      </c>
      <c r="C234" s="33"/>
      <c r="D234" s="268" t="s">
        <v>580</v>
      </c>
    </row>
    <row r="235" spans="1:4" x14ac:dyDescent="0.75">
      <c r="A235" s="268" t="s">
        <v>1760</v>
      </c>
      <c r="B235" s="50">
        <v>740000</v>
      </c>
      <c r="C235" s="52"/>
      <c r="D235" s="268" t="s">
        <v>615</v>
      </c>
    </row>
    <row r="236" spans="1:4" x14ac:dyDescent="0.75">
      <c r="B236" s="268"/>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8" t="s">
        <v>1732</v>
      </c>
      <c r="B239" s="43" t="s">
        <v>1733</v>
      </c>
      <c r="C239" s="36"/>
      <c r="D239" s="268" t="s">
        <v>1056</v>
      </c>
    </row>
    <row r="240" spans="1:4" x14ac:dyDescent="0.75">
      <c r="A240" s="268" t="s">
        <v>1738</v>
      </c>
      <c r="B240" s="43" t="s">
        <v>1693</v>
      </c>
      <c r="C240" s="40"/>
      <c r="D240" s="268" t="s">
        <v>1029</v>
      </c>
    </row>
    <row r="241" spans="1:4" x14ac:dyDescent="0.75">
      <c r="A241" s="268" t="s">
        <v>1761</v>
      </c>
      <c r="B241" s="43" t="s">
        <v>1762</v>
      </c>
      <c r="C241" s="42"/>
      <c r="D241" s="268" t="s">
        <v>1841</v>
      </c>
    </row>
    <row r="242" spans="1:4" x14ac:dyDescent="0.75">
      <c r="A242" s="268" t="s">
        <v>1754</v>
      </c>
      <c r="B242" s="43" t="s">
        <v>1755</v>
      </c>
      <c r="C242" s="47"/>
      <c r="D242" s="268" t="s">
        <v>619</v>
      </c>
    </row>
    <row r="243" spans="1:4" x14ac:dyDescent="0.75">
      <c r="A243" s="268" t="s">
        <v>1769</v>
      </c>
      <c r="B243" s="43" t="s">
        <v>1770</v>
      </c>
      <c r="C243" s="49"/>
      <c r="D243" s="268" t="s">
        <v>1847</v>
      </c>
    </row>
    <row r="244" spans="1:4" x14ac:dyDescent="0.75">
      <c r="A244" s="268" t="s">
        <v>1734</v>
      </c>
      <c r="B244" s="50" t="s">
        <v>1735</v>
      </c>
      <c r="C244" s="35"/>
      <c r="D244" s="268" t="s">
        <v>602</v>
      </c>
    </row>
    <row r="245" spans="1:4" x14ac:dyDescent="0.75">
      <c r="A245" s="268" t="s">
        <v>1749</v>
      </c>
      <c r="B245" s="43" t="s">
        <v>1750</v>
      </c>
      <c r="C245" s="41"/>
      <c r="D245" s="268" t="s">
        <v>1852</v>
      </c>
    </row>
    <row r="246" spans="1:4" x14ac:dyDescent="0.75">
      <c r="A246" s="268" t="s">
        <v>1767</v>
      </c>
      <c r="B246" s="50" t="s">
        <v>1768</v>
      </c>
      <c r="C246" s="33"/>
      <c r="D246" s="268" t="s">
        <v>1853</v>
      </c>
    </row>
    <row r="247" spans="1:4" x14ac:dyDescent="0.75">
      <c r="A247" s="268" t="s">
        <v>1763</v>
      </c>
      <c r="B247" s="50" t="s">
        <v>1764</v>
      </c>
      <c r="C247" s="34"/>
      <c r="D247" s="268" t="s">
        <v>742</v>
      </c>
    </row>
    <row r="248" spans="1:4" x14ac:dyDescent="0.75">
      <c r="A248" s="268" t="s">
        <v>1756</v>
      </c>
      <c r="B248" s="50" t="s">
        <v>1757</v>
      </c>
      <c r="C248" s="27"/>
      <c r="D248" s="268" t="s">
        <v>1850</v>
      </c>
    </row>
    <row r="249" spans="1:4" x14ac:dyDescent="0.75">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21" t="s">
        <v>421</v>
      </c>
      <c r="B1" s="313"/>
      <c r="C1" s="313"/>
      <c r="D1" s="313"/>
      <c r="E1" s="313"/>
    </row>
    <row r="2" spans="1:5" x14ac:dyDescent="0.75">
      <c r="A2" s="322" t="s">
        <v>1913</v>
      </c>
      <c r="B2" s="313"/>
      <c r="C2" s="313"/>
      <c r="D2" s="313"/>
      <c r="E2" s="313"/>
    </row>
    <row r="19" spans="1:5" x14ac:dyDescent="0.75">
      <c r="A19" t="s">
        <v>1914</v>
      </c>
    </row>
    <row r="20" spans="1:5" x14ac:dyDescent="0.75">
      <c r="A20">
        <v>155400</v>
      </c>
      <c r="B20" t="s">
        <v>1915</v>
      </c>
    </row>
    <row r="21" spans="1:5" x14ac:dyDescent="0.75">
      <c r="A21" s="322" t="s">
        <v>1916</v>
      </c>
      <c r="B21" s="313"/>
      <c r="C21" s="313"/>
      <c r="D21" s="313"/>
      <c r="E21" s="313"/>
    </row>
    <row r="38" spans="1:5" x14ac:dyDescent="0.75">
      <c r="A38" t="s">
        <v>1914</v>
      </c>
    </row>
    <row r="39" spans="1:5" x14ac:dyDescent="0.75">
      <c r="A39">
        <v>100800</v>
      </c>
      <c r="B39" t="s">
        <v>1915</v>
      </c>
    </row>
    <row r="40" spans="1:5" x14ac:dyDescent="0.75">
      <c r="A40" s="322" t="s">
        <v>1917</v>
      </c>
      <c r="B40" s="313"/>
      <c r="C40" s="313"/>
      <c r="D40" s="313"/>
      <c r="E40" s="313"/>
    </row>
    <row r="57" spans="1:5" ht="15.95" customHeight="1" thickBot="1" x14ac:dyDescent="0.9">
      <c r="A57" t="s">
        <v>1914</v>
      </c>
    </row>
    <row r="58" spans="1:5" ht="15.95" customHeight="1" thickBot="1" x14ac:dyDescent="0.9">
      <c r="A58" s="1">
        <v>194000</v>
      </c>
      <c r="B58" t="s">
        <v>1918</v>
      </c>
    </row>
    <row r="60" spans="1:5" x14ac:dyDescent="0.75">
      <c r="A60" s="321" t="s">
        <v>1919</v>
      </c>
      <c r="B60" s="313"/>
      <c r="C60" s="313"/>
      <c r="D60" s="313"/>
      <c r="E60" s="313"/>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21" t="s">
        <v>1924</v>
      </c>
      <c r="B89" s="313"/>
      <c r="C89" s="313"/>
      <c r="D89" s="313"/>
      <c r="E89" s="313"/>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21" t="s">
        <v>1936</v>
      </c>
      <c r="B98" s="313"/>
      <c r="C98" s="313"/>
      <c r="D98" s="313"/>
      <c r="E98" s="313"/>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21" t="s">
        <v>1946</v>
      </c>
      <c r="B109" s="313"/>
      <c r="C109" s="313"/>
      <c r="D109" s="313"/>
      <c r="E109" s="313"/>
    </row>
    <row r="110" spans="1:5" ht="15.95" customHeight="1" thickBot="1" x14ac:dyDescent="0.9"/>
    <row r="111" spans="1:5" ht="15.95" customHeight="1" thickBot="1" x14ac:dyDescent="0.9">
      <c r="A111" s="4">
        <f>A122</f>
        <v>0.20481927710843381</v>
      </c>
      <c r="B111" t="s">
        <v>1947</v>
      </c>
    </row>
    <row r="113" spans="1:12" x14ac:dyDescent="0.75">
      <c r="A113" s="321" t="s">
        <v>1948</v>
      </c>
      <c r="B113" s="313"/>
      <c r="C113" s="313"/>
      <c r="D113" s="313"/>
      <c r="E113" s="313"/>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21" t="s">
        <v>1950</v>
      </c>
      <c r="B124" s="313"/>
      <c r="C124" s="313"/>
      <c r="D124" s="313"/>
      <c r="E124" s="313"/>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21" t="s">
        <v>516</v>
      </c>
      <c r="B134" s="313"/>
      <c r="C134" s="313"/>
      <c r="D134" s="313"/>
      <c r="E134" s="313"/>
    </row>
    <row r="135" spans="1:12" x14ac:dyDescent="0.75">
      <c r="A135" s="8" t="s">
        <v>1957</v>
      </c>
      <c r="B135" s="43"/>
      <c r="C135" s="43"/>
      <c r="D135" s="43"/>
      <c r="E135" s="43"/>
      <c r="F135" s="43"/>
      <c r="G135" s="43"/>
    </row>
    <row r="136" spans="1:12" x14ac:dyDescent="0.75">
      <c r="A136" s="9"/>
      <c r="B136" s="318" t="s">
        <v>1958</v>
      </c>
      <c r="C136" s="319"/>
      <c r="D136" s="319"/>
      <c r="E136" s="320"/>
      <c r="F136" s="43"/>
      <c r="G136" s="43"/>
    </row>
    <row r="137" spans="1:12" x14ac:dyDescent="0.75">
      <c r="A137" s="10"/>
      <c r="B137" s="318" t="s">
        <v>1959</v>
      </c>
      <c r="C137" s="320"/>
      <c r="D137" s="318" t="s">
        <v>1960</v>
      </c>
      <c r="E137" s="320"/>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21" t="s">
        <v>1983</v>
      </c>
      <c r="B165" s="313"/>
      <c r="C165" s="313"/>
      <c r="D165" s="313"/>
      <c r="E165" s="313"/>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21" t="s">
        <v>1986</v>
      </c>
      <c r="B169" s="313"/>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21" t="s">
        <v>1990</v>
      </c>
      <c r="B174" s="313"/>
      <c r="C174" s="313"/>
      <c r="D174" s="313"/>
      <c r="E174" s="313"/>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21" t="s">
        <v>1993</v>
      </c>
      <c r="B178" s="313"/>
      <c r="C178" s="313"/>
      <c r="D178" s="313"/>
      <c r="E178" s="313"/>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21" t="s">
        <v>1997</v>
      </c>
      <c r="B183" s="313"/>
      <c r="C183" s="313"/>
      <c r="D183" s="313"/>
      <c r="E183" s="313"/>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21" t="s">
        <v>2004</v>
      </c>
      <c r="B191" s="313"/>
      <c r="C191" s="313"/>
      <c r="D191" s="313"/>
      <c r="E191" s="313"/>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17" t="s">
        <v>2014</v>
      </c>
      <c r="C201" s="313"/>
      <c r="D201" s="313"/>
      <c r="E201" s="313"/>
      <c r="F201" s="313"/>
      <c r="G201" s="313"/>
      <c r="H201" s="313"/>
      <c r="I201" s="313"/>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17" t="s">
        <v>2014</v>
      </c>
      <c r="C209" s="313"/>
      <c r="D209" s="313"/>
      <c r="E209" s="313"/>
      <c r="F209" s="313"/>
      <c r="G209" s="313"/>
      <c r="H209" s="313"/>
      <c r="I209" s="313"/>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17" t="s">
        <v>2014</v>
      </c>
      <c r="C217" s="313"/>
      <c r="D217" s="313"/>
      <c r="E217" s="313"/>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2021-06-04T23:47:45Z</dcterms:modified>
</cp:coreProperties>
</file>