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Oregon\Oregon_EPS\InputData\elec\BRPSPTY\"/>
    </mc:Choice>
  </mc:AlternateContent>
  <xr:revisionPtr revIDLastSave="0" documentId="13_ncr:1_{F0B9EF06-6D8C-4E0A-812E-566E7DD86065}" xr6:coauthVersionLast="47" xr6:coauthVersionMax="47" xr10:uidLastSave="{00000000-0000-0000-0000-000000000000}"/>
  <bookViews>
    <workbookView xWindow="9210" yWindow="5565" windowWidth="20175" windowHeight="12345" firstSheet="4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Y57" i="2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L2" i="8"/>
  <c r="J39" i="2"/>
  <c r="J60" i="2" s="1"/>
  <c r="I39" i="2"/>
  <c r="I60" i="2" s="1"/>
  <c r="L39" i="2"/>
  <c r="L60" i="2" s="1"/>
  <c r="K39" i="2"/>
  <c r="K60" i="2" s="1"/>
  <c r="AB39" i="2"/>
  <c r="AG39" i="2"/>
  <c r="AG60" i="2" s="1"/>
  <c r="V2" i="8" s="1"/>
  <c r="R39" i="2"/>
  <c r="R60" i="2" s="1"/>
  <c r="G2" i="8" s="1"/>
  <c r="L33" i="2" l="1"/>
  <c r="AA39" i="2"/>
  <c r="AA60" i="2" s="1"/>
  <c r="P2" i="8" s="1"/>
  <c r="AB60" i="2"/>
  <c r="Q2" i="8" s="1"/>
  <c r="Z33" i="2"/>
  <c r="P39" i="2"/>
  <c r="P60" i="2" s="1"/>
  <c r="E2" i="8" s="1"/>
  <c r="N39" i="2"/>
  <c r="N60" i="2" s="1"/>
  <c r="C2" i="8" s="1"/>
  <c r="AP56" i="2"/>
  <c r="AO33" i="2"/>
  <c r="Z39" i="2"/>
  <c r="Z60" i="2" s="1"/>
  <c r="O2" i="8" s="1"/>
  <c r="V39" i="2"/>
  <c r="V60" i="2" s="1"/>
  <c r="K2" i="8" s="1"/>
  <c r="U39" i="2"/>
  <c r="U60" i="2" s="1"/>
  <c r="J2" i="8" s="1"/>
  <c r="T39" i="2"/>
  <c r="T60" i="2" s="1"/>
  <c r="I2" i="8" s="1"/>
  <c r="S39" i="2"/>
  <c r="S60" i="2" s="1"/>
  <c r="H2" i="8" s="1"/>
  <c r="O39" i="2"/>
  <c r="O60" i="2" s="1"/>
  <c r="D2" i="8" s="1"/>
  <c r="AD39" i="2"/>
  <c r="AD60" i="2" s="1"/>
  <c r="S2" i="8" s="1"/>
  <c r="AC39" i="2"/>
  <c r="AC60" i="2" s="1"/>
  <c r="R2" i="8" s="1"/>
  <c r="AE39" i="2"/>
  <c r="AE60" i="2" s="1"/>
  <c r="T2" i="8" s="1"/>
  <c r="AF39" i="2"/>
  <c r="AF60" i="2" s="1"/>
  <c r="U2" i="8" s="1"/>
  <c r="X39" i="2"/>
  <c r="X60" i="2" s="1"/>
  <c r="M2" i="8" s="1"/>
  <c r="AP39" i="2"/>
  <c r="AP60" i="2" s="1"/>
  <c r="AE2" i="8" s="1"/>
  <c r="AL39" i="2"/>
  <c r="AL60" i="2" s="1"/>
  <c r="AA2" i="8" s="1"/>
  <c r="AH39" i="2"/>
  <c r="AH60" i="2" s="1"/>
  <c r="W2" i="8" s="1"/>
  <c r="AO39" i="2"/>
  <c r="AO60" i="2" s="1"/>
  <c r="AD2" i="8" s="1"/>
  <c r="AK39" i="2"/>
  <c r="AK60" i="2" s="1"/>
  <c r="Z2" i="8" s="1"/>
  <c r="AM39" i="2"/>
  <c r="AM60" i="2" s="1"/>
  <c r="AB2" i="8" s="1"/>
  <c r="AJ39" i="2"/>
  <c r="AJ60" i="2" s="1"/>
  <c r="Y2" i="8" s="1"/>
  <c r="AQ39" i="2"/>
  <c r="AI39" i="2"/>
  <c r="AI60" i="2" s="1"/>
  <c r="X2" i="8" s="1"/>
  <c r="AN39" i="2"/>
  <c r="AN60" i="2" s="1"/>
  <c r="AC2" i="8" s="1"/>
  <c r="Q39" i="2"/>
  <c r="Q60" i="2" s="1"/>
  <c r="F2" i="8" s="1"/>
  <c r="Y39" i="2"/>
  <c r="Y60" i="2" s="1"/>
  <c r="N2" i="8" s="1"/>
  <c r="M33" i="2" l="1"/>
  <c r="B35" i="10" s="1"/>
  <c r="AQ60" i="2"/>
  <c r="AF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<sst xmlns="http://schemas.openxmlformats.org/spreadsheetml/2006/main" count="10773" uniqueCount="3364">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</sst>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5546875" defaultRowHeight="15" x14ac:dyDescent="0.25"/>
  <cols>
    <col min="1" max="1" width="16" style="15" customWidth="1"/>
    <col min="2" max="2" width="122.5703125" style="15" customWidth="1"/>
  </cols>
  <sheetData>
    <row r="1" spans="1:7" x14ac:dyDescent="0.25">
      <c r="A1" s="1" t="s">
        <v>0</v>
      </c>
      <c r="B1" t="s">
        <v>95</v>
      </c>
      <c r="C1" s="68">
        <v>44343</v>
      </c>
      <c r="F1" s="19" t="s">
        <v>2</v>
      </c>
      <c r="G1" s="19" t="s">
        <v>2</v>
      </c>
    </row>
    <row r="2" spans="1:7" x14ac:dyDescent="0.25">
      <c r="B2" t="str">
        <f>LOOKUP(B1,F2:G51,G2:G51)</f>
        <v>OR</v>
      </c>
      <c r="F2" s="20" t="s">
        <v>3</v>
      </c>
      <c r="G2" s="20" t="s">
        <v>4</v>
      </c>
    </row>
    <row r="3" spans="1:7" x14ac:dyDescent="0.2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25">
      <c r="A4" s="61" t="s">
        <v>3276</v>
      </c>
      <c r="B4" t="s">
        <v>9</v>
      </c>
      <c r="F4" s="20" t="s">
        <v>10</v>
      </c>
      <c r="G4" s="20" t="s">
        <v>11</v>
      </c>
    </row>
    <row r="5" spans="1:7" x14ac:dyDescent="0.25">
      <c r="B5" s="13">
        <v>2021</v>
      </c>
      <c r="F5" s="20" t="s">
        <v>12</v>
      </c>
      <c r="G5" s="20" t="s">
        <v>13</v>
      </c>
    </row>
    <row r="6" spans="1:7" x14ac:dyDescent="0.25">
      <c r="B6" t="s">
        <v>14</v>
      </c>
      <c r="F6" s="20" t="s">
        <v>15</v>
      </c>
      <c r="G6" s="20" t="s">
        <v>16</v>
      </c>
    </row>
    <row r="7" spans="1:7" x14ac:dyDescent="0.25">
      <c r="B7" s="17" t="s">
        <v>17</v>
      </c>
      <c r="F7" s="20" t="s">
        <v>18</v>
      </c>
      <c r="G7" s="20" t="s">
        <v>19</v>
      </c>
    </row>
    <row r="8" spans="1:7" x14ac:dyDescent="0.25">
      <c r="F8" s="20" t="s">
        <v>20</v>
      </c>
      <c r="G8" s="20" t="s">
        <v>21</v>
      </c>
    </row>
    <row r="9" spans="1:7" x14ac:dyDescent="0.25">
      <c r="B9" t="s">
        <v>22</v>
      </c>
      <c r="F9" s="20" t="s">
        <v>23</v>
      </c>
      <c r="G9" s="20" t="s">
        <v>24</v>
      </c>
    </row>
    <row r="10" spans="1:7" x14ac:dyDescent="0.25">
      <c r="B10" s="13">
        <v>2021</v>
      </c>
      <c r="F10" s="20" t="s">
        <v>25</v>
      </c>
      <c r="G10" s="20" t="s">
        <v>26</v>
      </c>
    </row>
    <row r="11" spans="1:7" x14ac:dyDescent="0.25">
      <c r="B11" s="13" t="s">
        <v>27</v>
      </c>
      <c r="F11" s="20" t="s">
        <v>28</v>
      </c>
      <c r="G11" s="20" t="s">
        <v>29</v>
      </c>
    </row>
    <row r="12" spans="1:7" x14ac:dyDescent="0.25">
      <c r="B12" t="s">
        <v>2136</v>
      </c>
      <c r="F12" s="20" t="s">
        <v>30</v>
      </c>
      <c r="G12" s="20" t="s">
        <v>31</v>
      </c>
    </row>
    <row r="13" spans="1:7" x14ac:dyDescent="0.25">
      <c r="F13" s="20" t="s">
        <v>32</v>
      </c>
      <c r="G13" s="20" t="s">
        <v>33</v>
      </c>
    </row>
    <row r="14" spans="1:7" x14ac:dyDescent="0.25">
      <c r="B14" s="3" t="s">
        <v>34</v>
      </c>
      <c r="F14" s="20" t="s">
        <v>35</v>
      </c>
      <c r="G14" s="20" t="s">
        <v>36</v>
      </c>
    </row>
    <row r="15" spans="1:7" x14ac:dyDescent="0.25">
      <c r="B15" t="s">
        <v>37</v>
      </c>
      <c r="F15" s="20" t="s">
        <v>38</v>
      </c>
      <c r="G15" s="20" t="s">
        <v>39</v>
      </c>
    </row>
    <row r="16" spans="1:7" x14ac:dyDescent="0.25">
      <c r="B16" s="13">
        <v>2019</v>
      </c>
      <c r="F16" s="20" t="s">
        <v>40</v>
      </c>
      <c r="G16" s="20" t="s">
        <v>41</v>
      </c>
    </row>
    <row r="17" spans="2:7" x14ac:dyDescent="0.25">
      <c r="B17" t="s">
        <v>42</v>
      </c>
      <c r="F17" s="20" t="s">
        <v>43</v>
      </c>
      <c r="G17" s="20" t="s">
        <v>44</v>
      </c>
    </row>
    <row r="18" spans="2:7" x14ac:dyDescent="0.25">
      <c r="B18" s="17" t="s">
        <v>45</v>
      </c>
      <c r="F18" s="20" t="s">
        <v>46</v>
      </c>
      <c r="G18" s="20" t="s">
        <v>47</v>
      </c>
    </row>
    <row r="19" spans="2:7" x14ac:dyDescent="0.25">
      <c r="B19" t="s">
        <v>48</v>
      </c>
      <c r="F19" s="20" t="s">
        <v>49</v>
      </c>
      <c r="G19" s="20" t="s">
        <v>50</v>
      </c>
    </row>
    <row r="20" spans="2:7" x14ac:dyDescent="0.25">
      <c r="F20" s="20" t="s">
        <v>51</v>
      </c>
      <c r="G20" s="20" t="s">
        <v>52</v>
      </c>
    </row>
    <row r="21" spans="2:7" x14ac:dyDescent="0.25">
      <c r="B21" s="3" t="s">
        <v>3264</v>
      </c>
      <c r="F21" s="20" t="s">
        <v>53</v>
      </c>
      <c r="G21" s="20" t="s">
        <v>54</v>
      </c>
    </row>
    <row r="22" spans="2:7" x14ac:dyDescent="0.25">
      <c r="B22" t="s">
        <v>37</v>
      </c>
      <c r="F22" s="20" t="s">
        <v>55</v>
      </c>
      <c r="G22" s="20" t="s">
        <v>56</v>
      </c>
    </row>
    <row r="23" spans="2:7" x14ac:dyDescent="0.25">
      <c r="B23" s="13">
        <v>2019</v>
      </c>
      <c r="F23" s="20" t="s">
        <v>57</v>
      </c>
      <c r="G23" s="20" t="s">
        <v>58</v>
      </c>
    </row>
    <row r="24" spans="2:7" x14ac:dyDescent="0.25">
      <c r="B24" t="s">
        <v>59</v>
      </c>
      <c r="F24" s="20" t="s">
        <v>1</v>
      </c>
      <c r="G24" s="20" t="s">
        <v>60</v>
      </c>
    </row>
    <row r="25" spans="2:7" x14ac:dyDescent="0.25">
      <c r="B25" s="17" t="s">
        <v>3265</v>
      </c>
      <c r="F25" s="20" t="s">
        <v>61</v>
      </c>
      <c r="G25" s="20" t="s">
        <v>62</v>
      </c>
    </row>
    <row r="26" spans="2:7" x14ac:dyDescent="0.25">
      <c r="F26" s="20" t="s">
        <v>63</v>
      </c>
      <c r="G26" s="20" t="s">
        <v>64</v>
      </c>
    </row>
    <row r="27" spans="2:7" x14ac:dyDescent="0.25">
      <c r="B27" s="3" t="s">
        <v>65</v>
      </c>
      <c r="F27" s="20" t="s">
        <v>66</v>
      </c>
      <c r="G27" s="20" t="s">
        <v>67</v>
      </c>
    </row>
    <row r="28" spans="2:7" x14ac:dyDescent="0.25">
      <c r="B28" t="s">
        <v>37</v>
      </c>
      <c r="F28" s="20" t="s">
        <v>68</v>
      </c>
      <c r="G28" s="20" t="s">
        <v>69</v>
      </c>
    </row>
    <row r="29" spans="2:7" x14ac:dyDescent="0.25">
      <c r="B29" s="13" t="s">
        <v>3275</v>
      </c>
      <c r="F29" s="20" t="s">
        <v>70</v>
      </c>
      <c r="G29" s="20" t="s">
        <v>71</v>
      </c>
    </row>
    <row r="30" spans="2:7" x14ac:dyDescent="0.25">
      <c r="B30" t="s">
        <v>72</v>
      </c>
      <c r="F30" s="20" t="s">
        <v>73</v>
      </c>
      <c r="G30" s="20" t="s">
        <v>74</v>
      </c>
    </row>
    <row r="31" spans="2:7" x14ac:dyDescent="0.25">
      <c r="B31" t="s">
        <v>75</v>
      </c>
      <c r="F31" s="20" t="s">
        <v>76</v>
      </c>
      <c r="G31" s="20" t="s">
        <v>77</v>
      </c>
    </row>
    <row r="32" spans="2:7" x14ac:dyDescent="0.25">
      <c r="B32" s="17" t="s">
        <v>78</v>
      </c>
      <c r="F32" s="20" t="s">
        <v>79</v>
      </c>
      <c r="G32" s="20" t="s">
        <v>80</v>
      </c>
    </row>
    <row r="33" spans="1:7" x14ac:dyDescent="0.25">
      <c r="F33" s="20" t="s">
        <v>81</v>
      </c>
      <c r="G33" s="20" t="s">
        <v>82</v>
      </c>
    </row>
    <row r="34" spans="1:7" x14ac:dyDescent="0.25">
      <c r="A34" s="1" t="s">
        <v>83</v>
      </c>
      <c r="F34" s="20" t="s">
        <v>84</v>
      </c>
      <c r="G34" s="20" t="s">
        <v>85</v>
      </c>
    </row>
    <row r="35" spans="1:7" x14ac:dyDescent="0.25">
      <c r="A35" t="s">
        <v>86</v>
      </c>
      <c r="F35" s="20" t="s">
        <v>87</v>
      </c>
      <c r="G35" s="20" t="s">
        <v>88</v>
      </c>
    </row>
    <row r="36" spans="1:7" x14ac:dyDescent="0.25">
      <c r="A36" t="s">
        <v>89</v>
      </c>
      <c r="F36" s="20" t="s">
        <v>90</v>
      </c>
      <c r="G36" s="20" t="s">
        <v>91</v>
      </c>
    </row>
    <row r="37" spans="1:7" x14ac:dyDescent="0.25">
      <c r="A37" t="s">
        <v>92</v>
      </c>
      <c r="F37" s="20" t="s">
        <v>93</v>
      </c>
      <c r="G37" s="20" t="s">
        <v>94</v>
      </c>
    </row>
    <row r="38" spans="1:7" x14ac:dyDescent="0.25">
      <c r="F38" s="20" t="s">
        <v>95</v>
      </c>
      <c r="G38" s="20" t="s">
        <v>96</v>
      </c>
    </row>
    <row r="39" spans="1:7" x14ac:dyDescent="0.25">
      <c r="A39" t="s">
        <v>97</v>
      </c>
      <c r="F39" s="20" t="s">
        <v>98</v>
      </c>
      <c r="G39" s="20" t="s">
        <v>99</v>
      </c>
    </row>
    <row r="40" spans="1:7" x14ac:dyDescent="0.25">
      <c r="A40" t="s">
        <v>100</v>
      </c>
      <c r="F40" s="20" t="s">
        <v>101</v>
      </c>
      <c r="G40" s="20" t="s">
        <v>102</v>
      </c>
    </row>
    <row r="41" spans="1:7" x14ac:dyDescent="0.25">
      <c r="F41" s="20" t="s">
        <v>103</v>
      </c>
      <c r="G41" s="20" t="s">
        <v>104</v>
      </c>
    </row>
    <row r="42" spans="1:7" x14ac:dyDescent="0.25">
      <c r="A42" t="s">
        <v>105</v>
      </c>
      <c r="F42" s="20" t="s">
        <v>106</v>
      </c>
      <c r="G42" s="20" t="s">
        <v>107</v>
      </c>
    </row>
    <row r="43" spans="1:7" x14ac:dyDescent="0.25">
      <c r="A43" t="s">
        <v>108</v>
      </c>
      <c r="F43" s="20" t="s">
        <v>109</v>
      </c>
      <c r="G43" s="20" t="s">
        <v>110</v>
      </c>
    </row>
    <row r="44" spans="1:7" x14ac:dyDescent="0.25">
      <c r="A44" t="s">
        <v>111</v>
      </c>
      <c r="F44" s="20" t="s">
        <v>112</v>
      </c>
      <c r="G44" s="20" t="s">
        <v>113</v>
      </c>
    </row>
    <row r="45" spans="1:7" x14ac:dyDescent="0.25">
      <c r="A45" t="s">
        <v>114</v>
      </c>
      <c r="F45" s="20" t="s">
        <v>115</v>
      </c>
      <c r="G45" s="20" t="s">
        <v>116</v>
      </c>
    </row>
    <row r="46" spans="1:7" x14ac:dyDescent="0.25">
      <c r="A46" t="s">
        <v>117</v>
      </c>
      <c r="F46" s="20" t="s">
        <v>118</v>
      </c>
      <c r="G46" s="20" t="s">
        <v>119</v>
      </c>
    </row>
    <row r="47" spans="1:7" x14ac:dyDescent="0.25">
      <c r="F47" s="20" t="s">
        <v>120</v>
      </c>
      <c r="G47" s="20" t="s">
        <v>121</v>
      </c>
    </row>
    <row r="48" spans="1:7" x14ac:dyDescent="0.25">
      <c r="A48" t="s">
        <v>122</v>
      </c>
      <c r="F48" s="20" t="s">
        <v>123</v>
      </c>
      <c r="G48" s="20" t="s">
        <v>124</v>
      </c>
    </row>
    <row r="49" spans="1:7" x14ac:dyDescent="0.25">
      <c r="A49" t="s">
        <v>125</v>
      </c>
      <c r="F49" s="20" t="s">
        <v>126</v>
      </c>
      <c r="G49" s="20" t="s">
        <v>127</v>
      </c>
    </row>
    <row r="50" spans="1:7" x14ac:dyDescent="0.25">
      <c r="F50" s="20" t="s">
        <v>128</v>
      </c>
      <c r="G50" s="20" t="s">
        <v>129</v>
      </c>
    </row>
    <row r="51" spans="1:7" x14ac:dyDescent="0.2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25">
      <c r="A52" s="11" t="s">
        <v>134</v>
      </c>
      <c r="B52" t="s">
        <v>135</v>
      </c>
    </row>
    <row r="53" spans="1:7" x14ac:dyDescent="0.25">
      <c r="B53" t="s">
        <v>136</v>
      </c>
    </row>
    <row r="55" spans="1:7" x14ac:dyDescent="0.25">
      <c r="A55" s="3" t="s">
        <v>137</v>
      </c>
      <c r="B55" s="8"/>
    </row>
    <row r="56" spans="1:7" ht="15.95" customHeight="1" x14ac:dyDescent="0.25">
      <c r="A56" s="1" t="s">
        <v>18</v>
      </c>
      <c r="B56" s="12" t="s">
        <v>138</v>
      </c>
    </row>
    <row r="57" spans="1:7" ht="15.95" customHeight="1" x14ac:dyDescent="0.25">
      <c r="A57" s="1" t="s">
        <v>51</v>
      </c>
      <c r="B57" s="12" t="s">
        <v>2139</v>
      </c>
    </row>
    <row r="58" spans="1:7" ht="15.95" customHeight="1" x14ac:dyDescent="0.25">
      <c r="A58" s="1" t="s">
        <v>53</v>
      </c>
      <c r="B58" s="12" t="s">
        <v>139</v>
      </c>
    </row>
    <row r="59" spans="1:7" ht="32.1" customHeight="1" x14ac:dyDescent="0.25">
      <c r="A59" s="1" t="s">
        <v>55</v>
      </c>
      <c r="B59" s="12" t="s">
        <v>140</v>
      </c>
    </row>
    <row r="60" spans="1:7" ht="48" customHeight="1" x14ac:dyDescent="0.25">
      <c r="A60" s="1" t="s">
        <v>57</v>
      </c>
      <c r="B60" s="12" t="s">
        <v>141</v>
      </c>
    </row>
    <row r="61" spans="1:7" ht="32.1" customHeight="1" x14ac:dyDescent="0.25">
      <c r="A61" s="1" t="s">
        <v>1</v>
      </c>
      <c r="B61" s="12" t="s">
        <v>142</v>
      </c>
    </row>
    <row r="62" spans="1:7" ht="32.1" customHeight="1" x14ac:dyDescent="0.25">
      <c r="A62" s="1" t="s">
        <v>70</v>
      </c>
      <c r="B62" s="12" t="s">
        <v>143</v>
      </c>
    </row>
    <row r="63" spans="1:7" ht="15.95" customHeight="1" x14ac:dyDescent="0.25">
      <c r="A63" s="1" t="s">
        <v>73</v>
      </c>
      <c r="B63" s="12" t="s">
        <v>144</v>
      </c>
    </row>
    <row r="64" spans="1:7" ht="15.95" customHeight="1" x14ac:dyDescent="0.25">
      <c r="A64" s="1" t="s">
        <v>90</v>
      </c>
      <c r="B64" s="12" t="s">
        <v>145</v>
      </c>
    </row>
    <row r="65" spans="1:2" ht="15.95" customHeight="1" x14ac:dyDescent="0.25">
      <c r="A65" s="1" t="s">
        <v>112</v>
      </c>
      <c r="B65" s="12" t="s">
        <v>146</v>
      </c>
    </row>
    <row r="66" spans="1:2" ht="15.95" customHeight="1" x14ac:dyDescent="0.25">
      <c r="A66" s="1" t="s">
        <v>118</v>
      </c>
      <c r="B66" s="12" t="s">
        <v>147</v>
      </c>
    </row>
    <row r="67" spans="1:2" ht="15.95" customHeight="1" x14ac:dyDescent="0.2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defaultColWidth="0" defaultRowHeight="15" zeroHeight="1" x14ac:dyDescent="0.25"/>
  <cols>
    <col min="1" max="1" width="16.5703125" style="15" customWidth="1"/>
    <col min="2" max="2" width="7.85546875" style="15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15" customWidth="1"/>
    <col min="13" max="22" width="11.5703125" style="15" bestFit="1" customWidth="1"/>
    <col min="23" max="23" width="10" style="15" customWidth="1"/>
    <col min="24" max="24" width="19.5703125" style="15" bestFit="1" customWidth="1"/>
    <col min="25" max="33" width="11.5703125" style="15" bestFit="1" customWidth="1"/>
    <col min="34" max="34" width="18.85546875" style="15" bestFit="1" customWidth="1"/>
    <col min="35" max="42" width="17.5703125" style="15" bestFit="1" customWidth="1"/>
    <col min="43" max="43" width="11.5703125" style="15" bestFit="1" customWidth="1"/>
    <col min="44" max="45" width="8.85546875" customWidth="1"/>
    <col min="46" max="16384" width="8.85546875" hidden="1"/>
  </cols>
  <sheetData>
    <row r="1" spans="1:43" x14ac:dyDescent="0.2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2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2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.1" customHeight="1" x14ac:dyDescent="0.2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2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2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.099999999999994" customHeight="1" x14ac:dyDescent="0.2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.1" customHeight="1" x14ac:dyDescent="0.25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.1" customHeight="1" x14ac:dyDescent="0.2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5.95" customHeight="1" x14ac:dyDescent="0.2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2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.1" customHeight="1" x14ac:dyDescent="0.2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2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.1" customHeight="1" x14ac:dyDescent="0.2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5.95" customHeight="1" x14ac:dyDescent="0.2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2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2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2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2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25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45" customHeight="1" x14ac:dyDescent="0.25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.1" customHeight="1" x14ac:dyDescent="0.25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6" customHeight="1" x14ac:dyDescent="0.25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2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2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.1" customHeight="1" x14ac:dyDescent="0.2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5.95" customHeight="1" x14ac:dyDescent="0.2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2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.1" customHeight="1" x14ac:dyDescent="0.2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2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.1" customHeight="1" x14ac:dyDescent="0.2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25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25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.1" hidden="1" customHeight="1" x14ac:dyDescent="0.2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2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45" hidden="1" customHeight="1" x14ac:dyDescent="0.25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5.95" hidden="1" customHeight="1" x14ac:dyDescent="0.2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.099999999999994" hidden="1" customHeight="1" x14ac:dyDescent="0.2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.1" hidden="1" customHeight="1" x14ac:dyDescent="0.2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5.95" hidden="1" customHeight="1" x14ac:dyDescent="0.2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2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5.95" hidden="1" customHeight="1" x14ac:dyDescent="0.2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2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5.95" hidden="1" customHeight="1" x14ac:dyDescent="0.2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2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5.95" hidden="1" customHeight="1" x14ac:dyDescent="0.2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2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3.95" hidden="1" customHeight="1" x14ac:dyDescent="0.2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2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5.95" hidden="1" customHeight="1" x14ac:dyDescent="0.2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2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.1" hidden="1" customHeight="1" x14ac:dyDescent="0.2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2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2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2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2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25"/>
    <row r="59" spans="1:43" x14ac:dyDescent="0.25">
      <c r="F59" s="18" t="s">
        <v>2</v>
      </c>
    </row>
    <row r="60" spans="1:43" x14ac:dyDescent="0.25">
      <c r="A60" s="1"/>
      <c r="F60" s="13" t="str">
        <f>About!B2</f>
        <v>OR</v>
      </c>
      <c r="G60">
        <f>SUMIFS(G3:G53,$B$3:$B$53,$F$60)</f>
        <v>7.9599810674455845E-2</v>
      </c>
      <c r="H60" s="15">
        <f t="shared" ref="H60:AQ60" si="49">SUMIFS(H3:H53,$B$3:$B$53,$F$60)</f>
        <v>9.5519772809347023E-2</v>
      </c>
      <c r="I60" s="15">
        <f t="shared" si="49"/>
        <v>0.10188775766330349</v>
      </c>
      <c r="J60" s="15">
        <f t="shared" si="49"/>
        <v>0.10825574251725996</v>
      </c>
      <c r="K60" s="15">
        <f t="shared" si="49"/>
        <v>0.11462372737121643</v>
      </c>
      <c r="L60" s="15">
        <f t="shared" si="49"/>
        <v>0.1209917122251729</v>
      </c>
      <c r="M60" s="15">
        <f t="shared" si="49"/>
        <v>0.12735969707912936</v>
      </c>
      <c r="N60" s="15">
        <f t="shared" si="49"/>
        <v>0.14286874691640436</v>
      </c>
      <c r="O60" s="15">
        <f t="shared" si="49"/>
        <v>0.15837779675367933</v>
      </c>
      <c r="P60" s="15">
        <f t="shared" si="49"/>
        <v>0.17388684659095432</v>
      </c>
      <c r="Q60" s="15">
        <f t="shared" si="49"/>
        <v>0.18939589642822929</v>
      </c>
      <c r="R60" s="15">
        <f t="shared" si="49"/>
        <v>0.20490494626550429</v>
      </c>
      <c r="S60" s="15">
        <f t="shared" si="49"/>
        <v>0.21764091597341723</v>
      </c>
      <c r="T60" s="15">
        <f t="shared" si="49"/>
        <v>0.23037688568133016</v>
      </c>
      <c r="U60" s="15">
        <f t="shared" si="49"/>
        <v>0.2431128553892431</v>
      </c>
      <c r="V60" s="15">
        <f t="shared" si="49"/>
        <v>0.25584882509715601</v>
      </c>
      <c r="W60" s="15">
        <f t="shared" si="49"/>
        <v>0.26858479480506897</v>
      </c>
      <c r="X60" s="15">
        <f t="shared" si="49"/>
        <v>0.28132076451298194</v>
      </c>
      <c r="Y60" s="15">
        <f t="shared" si="49"/>
        <v>0.29405673422089484</v>
      </c>
      <c r="Z60" s="15">
        <f t="shared" si="49"/>
        <v>0.30679270392880781</v>
      </c>
      <c r="AA60" s="15">
        <f t="shared" si="49"/>
        <v>0.31952867363672072</v>
      </c>
      <c r="AB60" s="15">
        <f t="shared" si="49"/>
        <v>0.33226464334463368</v>
      </c>
      <c r="AC60" s="15">
        <f t="shared" si="49"/>
        <v>0.33863262819859014</v>
      </c>
      <c r="AD60" s="15">
        <f t="shared" si="49"/>
        <v>0.34500061305254659</v>
      </c>
      <c r="AE60" s="15">
        <f t="shared" si="49"/>
        <v>0.3513685979065031</v>
      </c>
      <c r="AF60" s="15">
        <f t="shared" si="49"/>
        <v>0.35773658276045955</v>
      </c>
      <c r="AG60" s="15">
        <f t="shared" si="49"/>
        <v>0.36410456761441601</v>
      </c>
      <c r="AH60" s="15">
        <f t="shared" si="49"/>
        <v>0.36410456761441601</v>
      </c>
      <c r="AI60" s="15">
        <f t="shared" si="49"/>
        <v>0.36410456761441601</v>
      </c>
      <c r="AJ60" s="15">
        <f t="shared" si="49"/>
        <v>0.36410456761441601</v>
      </c>
      <c r="AK60" s="15">
        <f t="shared" si="49"/>
        <v>0.36410456761441601</v>
      </c>
      <c r="AL60" s="15">
        <f t="shared" si="49"/>
        <v>0.36410456761441601</v>
      </c>
      <c r="AM60" s="15">
        <f t="shared" si="49"/>
        <v>0.36410456761441601</v>
      </c>
      <c r="AN60" s="15">
        <f t="shared" si="49"/>
        <v>0.36410456761441601</v>
      </c>
      <c r="AO60" s="15">
        <f t="shared" si="49"/>
        <v>0.36410456761441601</v>
      </c>
      <c r="AP60" s="15">
        <f t="shared" si="49"/>
        <v>0.36410456761441601</v>
      </c>
      <c r="AQ60" s="15">
        <f t="shared" si="49"/>
        <v>0.36410456761441601</v>
      </c>
    </row>
    <row r="61" spans="1:43" x14ac:dyDescent="0.25"/>
    <row r="62" spans="1:43" x14ac:dyDescent="0.25"/>
    <row r="63" spans="1:43" x14ac:dyDescent="0.25"/>
    <row r="64" spans="1:43" x14ac:dyDescent="0.25"/>
    <row r="65" x14ac:dyDescent="0.25"/>
    <row r="66" x14ac:dyDescent="0.25"/>
    <row r="67" x14ac:dyDescent="0.2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A3" s="63"/>
      <c r="B3" s="64" t="s">
        <v>3277</v>
      </c>
      <c r="C3" s="65" t="s">
        <v>3278</v>
      </c>
      <c r="D3" s="64" t="s">
        <v>3279</v>
      </c>
    </row>
    <row r="4" spans="1:4" x14ac:dyDescent="0.2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2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2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2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2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2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2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2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2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2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2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2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2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2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2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2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2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2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2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2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2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2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2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2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2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2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2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2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2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2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2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2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2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2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2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2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2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2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2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2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2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2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2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2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2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2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2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2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2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2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2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/>
    <col min="257" max="257" width="42.85546875" style="2" hidden="1"/>
    <col min="258" max="258" width="10.42578125" style="2" hidden="1"/>
    <col min="259" max="259" width="20.5703125" style="2" hidden="1"/>
    <col min="260" max="260" width="17.140625" style="2" hidden="1"/>
    <col min="261" max="263" width="20.5703125" style="2" hidden="1"/>
    <col min="264" max="512" width="9.140625" style="2" hidden="1"/>
    <col min="513" max="513" width="42.85546875" style="2" hidden="1"/>
    <col min="514" max="514" width="10.42578125" style="2" hidden="1"/>
    <col min="515" max="515" width="20.5703125" style="2" hidden="1"/>
    <col min="516" max="516" width="17.140625" style="2" hidden="1"/>
    <col min="517" max="519" width="20.5703125" style="2" hidden="1"/>
    <col min="520" max="768" width="9.140625" style="2" hidden="1"/>
    <col min="769" max="769" width="42.85546875" style="2" hidden="1"/>
    <col min="770" max="770" width="10.42578125" style="2" hidden="1"/>
    <col min="771" max="771" width="20.5703125" style="2" hidden="1"/>
    <col min="772" max="772" width="17.140625" style="2" hidden="1"/>
    <col min="773" max="775" width="20.5703125" style="2" hidden="1"/>
    <col min="776" max="1024" width="9.140625" style="2" hidden="1"/>
    <col min="1025" max="1025" width="42.85546875" style="2" hidden="1"/>
    <col min="1026" max="1026" width="10.42578125" style="2" hidden="1"/>
    <col min="1027" max="1027" width="20.5703125" style="2" hidden="1"/>
    <col min="1028" max="1028" width="17.140625" style="2" hidden="1"/>
    <col min="1029" max="1031" width="20.5703125" style="2" hidden="1"/>
    <col min="1032" max="1280" width="9.140625" style="2" hidden="1"/>
    <col min="1281" max="1281" width="42.85546875" style="2" hidden="1"/>
    <col min="1282" max="1282" width="10.42578125" style="2" hidden="1"/>
    <col min="1283" max="1283" width="20.5703125" style="2" hidden="1"/>
    <col min="1284" max="1284" width="17.140625" style="2" hidden="1"/>
    <col min="1285" max="1287" width="20.5703125" style="2" hidden="1"/>
    <col min="1288" max="1536" width="9.140625" style="2" hidden="1"/>
    <col min="1537" max="1537" width="42.85546875" style="2" hidden="1"/>
    <col min="1538" max="1538" width="10.42578125" style="2" hidden="1"/>
    <col min="1539" max="1539" width="20.5703125" style="2" hidden="1"/>
    <col min="1540" max="1540" width="17.140625" style="2" hidden="1"/>
    <col min="1541" max="1543" width="20.5703125" style="2" hidden="1"/>
    <col min="1544" max="1792" width="9.140625" style="2" hidden="1"/>
    <col min="1793" max="1793" width="42.85546875" style="2" hidden="1"/>
    <col min="1794" max="1794" width="10.42578125" style="2" hidden="1"/>
    <col min="1795" max="1795" width="20.5703125" style="2" hidden="1"/>
    <col min="1796" max="1796" width="17.140625" style="2" hidden="1"/>
    <col min="1797" max="1799" width="20.5703125" style="2" hidden="1"/>
    <col min="1800" max="2048" width="9.140625" style="2" hidden="1"/>
    <col min="2049" max="2049" width="42.85546875" style="2" hidden="1"/>
    <col min="2050" max="2050" width="10.42578125" style="2" hidden="1"/>
    <col min="2051" max="2051" width="20.5703125" style="2" hidden="1"/>
    <col min="2052" max="2052" width="17.140625" style="2" hidden="1"/>
    <col min="2053" max="2055" width="20.5703125" style="2" hidden="1"/>
    <col min="2056" max="2304" width="9.140625" style="2" hidden="1"/>
    <col min="2305" max="2305" width="42.85546875" style="2" hidden="1"/>
    <col min="2306" max="2306" width="10.42578125" style="2" hidden="1"/>
    <col min="2307" max="2307" width="20.5703125" style="2" hidden="1"/>
    <col min="2308" max="2308" width="17.140625" style="2" hidden="1"/>
    <col min="2309" max="2311" width="20.5703125" style="2" hidden="1"/>
    <col min="2312" max="2560" width="9.140625" style="2" hidden="1"/>
    <col min="2561" max="2561" width="42.85546875" style="2" hidden="1"/>
    <col min="2562" max="2562" width="10.42578125" style="2" hidden="1"/>
    <col min="2563" max="2563" width="20.5703125" style="2" hidden="1"/>
    <col min="2564" max="2564" width="17.140625" style="2" hidden="1"/>
    <col min="2565" max="2567" width="20.5703125" style="2" hidden="1"/>
    <col min="2568" max="2816" width="9.140625" style="2" hidden="1"/>
    <col min="2817" max="2817" width="42.85546875" style="2" hidden="1"/>
    <col min="2818" max="2818" width="10.42578125" style="2" hidden="1"/>
    <col min="2819" max="2819" width="20.5703125" style="2" hidden="1"/>
    <col min="2820" max="2820" width="17.140625" style="2" hidden="1"/>
    <col min="2821" max="2823" width="20.5703125" style="2" hidden="1"/>
    <col min="2824" max="3072" width="9.140625" style="2" hidden="1"/>
    <col min="3073" max="3073" width="42.85546875" style="2" hidden="1"/>
    <col min="3074" max="3074" width="10.42578125" style="2" hidden="1"/>
    <col min="3075" max="3075" width="20.5703125" style="2" hidden="1"/>
    <col min="3076" max="3076" width="17.140625" style="2" hidden="1"/>
    <col min="3077" max="3079" width="20.5703125" style="2" hidden="1"/>
    <col min="3080" max="3328" width="9.140625" style="2" hidden="1"/>
    <col min="3329" max="3329" width="42.85546875" style="2" hidden="1"/>
    <col min="3330" max="3330" width="10.42578125" style="2" hidden="1"/>
    <col min="3331" max="3331" width="20.5703125" style="2" hidden="1"/>
    <col min="3332" max="3332" width="17.140625" style="2" hidden="1"/>
    <col min="3333" max="3335" width="20.5703125" style="2" hidden="1"/>
    <col min="3336" max="3584" width="9.140625" style="2" hidden="1"/>
    <col min="3585" max="3585" width="42.85546875" style="2" hidden="1"/>
    <col min="3586" max="3586" width="10.42578125" style="2" hidden="1"/>
    <col min="3587" max="3587" width="20.5703125" style="2" hidden="1"/>
    <col min="3588" max="3588" width="17.140625" style="2" hidden="1"/>
    <col min="3589" max="3591" width="20.5703125" style="2" hidden="1"/>
    <col min="3592" max="3840" width="9.140625" style="2" hidden="1"/>
    <col min="3841" max="3841" width="42.85546875" style="2" hidden="1"/>
    <col min="3842" max="3842" width="10.42578125" style="2" hidden="1"/>
    <col min="3843" max="3843" width="20.5703125" style="2" hidden="1"/>
    <col min="3844" max="3844" width="17.140625" style="2" hidden="1"/>
    <col min="3845" max="3847" width="20.5703125" style="2" hidden="1"/>
    <col min="3848" max="4096" width="9.140625" style="2" hidden="1"/>
    <col min="4097" max="4097" width="42.85546875" style="2" hidden="1"/>
    <col min="4098" max="4098" width="10.42578125" style="2" hidden="1"/>
    <col min="4099" max="4099" width="20.5703125" style="2" hidden="1"/>
    <col min="4100" max="4100" width="17.140625" style="2" hidden="1"/>
    <col min="4101" max="4103" width="20.5703125" style="2" hidden="1"/>
    <col min="4104" max="4352" width="9.140625" style="2" hidden="1"/>
    <col min="4353" max="4353" width="42.85546875" style="2" hidden="1"/>
    <col min="4354" max="4354" width="10.42578125" style="2" hidden="1"/>
    <col min="4355" max="4355" width="20.5703125" style="2" hidden="1"/>
    <col min="4356" max="4356" width="17.140625" style="2" hidden="1"/>
    <col min="4357" max="4359" width="20.5703125" style="2" hidden="1"/>
    <col min="4360" max="4608" width="9.140625" style="2" hidden="1"/>
    <col min="4609" max="4609" width="42.85546875" style="2" hidden="1"/>
    <col min="4610" max="4610" width="10.42578125" style="2" hidden="1"/>
    <col min="4611" max="4611" width="20.5703125" style="2" hidden="1"/>
    <col min="4612" max="4612" width="17.140625" style="2" hidden="1"/>
    <col min="4613" max="4615" width="20.5703125" style="2" hidden="1"/>
    <col min="4616" max="4864" width="9.140625" style="2" hidden="1"/>
    <col min="4865" max="4865" width="42.85546875" style="2" hidden="1"/>
    <col min="4866" max="4866" width="10.42578125" style="2" hidden="1"/>
    <col min="4867" max="4867" width="20.5703125" style="2" hidden="1"/>
    <col min="4868" max="4868" width="17.140625" style="2" hidden="1"/>
    <col min="4869" max="4871" width="20.5703125" style="2" hidden="1"/>
    <col min="4872" max="5120" width="9.140625" style="2" hidden="1"/>
    <col min="5121" max="5121" width="42.85546875" style="2" hidden="1"/>
    <col min="5122" max="5122" width="10.42578125" style="2" hidden="1"/>
    <col min="5123" max="5123" width="20.5703125" style="2" hidden="1"/>
    <col min="5124" max="5124" width="17.140625" style="2" hidden="1"/>
    <col min="5125" max="5127" width="20.5703125" style="2" hidden="1"/>
    <col min="5128" max="5376" width="9.140625" style="2" hidden="1"/>
    <col min="5377" max="5377" width="42.85546875" style="2" hidden="1"/>
    <col min="5378" max="5378" width="10.42578125" style="2" hidden="1"/>
    <col min="5379" max="5379" width="20.5703125" style="2" hidden="1"/>
    <col min="5380" max="5380" width="17.140625" style="2" hidden="1"/>
    <col min="5381" max="5383" width="20.5703125" style="2" hidden="1"/>
    <col min="5384" max="5632" width="9.140625" style="2" hidden="1"/>
    <col min="5633" max="5633" width="42.85546875" style="2" hidden="1"/>
    <col min="5634" max="5634" width="10.42578125" style="2" hidden="1"/>
    <col min="5635" max="5635" width="20.5703125" style="2" hidden="1"/>
    <col min="5636" max="5636" width="17.140625" style="2" hidden="1"/>
    <col min="5637" max="5639" width="20.5703125" style="2" hidden="1"/>
    <col min="5640" max="5888" width="9.140625" style="2" hidden="1"/>
    <col min="5889" max="5889" width="42.85546875" style="2" hidden="1"/>
    <col min="5890" max="5890" width="10.42578125" style="2" hidden="1"/>
    <col min="5891" max="5891" width="20.5703125" style="2" hidden="1"/>
    <col min="5892" max="5892" width="17.140625" style="2" hidden="1"/>
    <col min="5893" max="5895" width="20.5703125" style="2" hidden="1"/>
    <col min="5896" max="6144" width="9.140625" style="2" hidden="1"/>
    <col min="6145" max="6145" width="42.85546875" style="2" hidden="1"/>
    <col min="6146" max="6146" width="10.42578125" style="2" hidden="1"/>
    <col min="6147" max="6147" width="20.5703125" style="2" hidden="1"/>
    <col min="6148" max="6148" width="17.140625" style="2" hidden="1"/>
    <col min="6149" max="6151" width="20.5703125" style="2" hidden="1"/>
    <col min="6152" max="6400" width="9.140625" style="2" hidden="1"/>
    <col min="6401" max="6401" width="42.85546875" style="2" hidden="1"/>
    <col min="6402" max="6402" width="10.42578125" style="2" hidden="1"/>
    <col min="6403" max="6403" width="20.5703125" style="2" hidden="1"/>
    <col min="6404" max="6404" width="17.140625" style="2" hidden="1"/>
    <col min="6405" max="6407" width="20.5703125" style="2" hidden="1"/>
    <col min="6408" max="6656" width="9.140625" style="2" hidden="1"/>
    <col min="6657" max="6657" width="42.85546875" style="2" hidden="1"/>
    <col min="6658" max="6658" width="10.42578125" style="2" hidden="1"/>
    <col min="6659" max="6659" width="20.5703125" style="2" hidden="1"/>
    <col min="6660" max="6660" width="17.140625" style="2" hidden="1"/>
    <col min="6661" max="6663" width="20.5703125" style="2" hidden="1"/>
    <col min="6664" max="6912" width="9.140625" style="2" hidden="1"/>
    <col min="6913" max="6913" width="42.85546875" style="2" hidden="1"/>
    <col min="6914" max="6914" width="10.42578125" style="2" hidden="1"/>
    <col min="6915" max="6915" width="20.5703125" style="2" hidden="1"/>
    <col min="6916" max="6916" width="17.140625" style="2" hidden="1"/>
    <col min="6917" max="6919" width="20.5703125" style="2" hidden="1"/>
    <col min="6920" max="7168" width="9.140625" style="2" hidden="1"/>
    <col min="7169" max="7169" width="42.85546875" style="2" hidden="1"/>
    <col min="7170" max="7170" width="10.42578125" style="2" hidden="1"/>
    <col min="7171" max="7171" width="20.5703125" style="2" hidden="1"/>
    <col min="7172" max="7172" width="17.140625" style="2" hidden="1"/>
    <col min="7173" max="7175" width="20.5703125" style="2" hidden="1"/>
    <col min="7176" max="7424" width="9.140625" style="2" hidden="1"/>
    <col min="7425" max="7425" width="42.85546875" style="2" hidden="1"/>
    <col min="7426" max="7426" width="10.42578125" style="2" hidden="1"/>
    <col min="7427" max="7427" width="20.5703125" style="2" hidden="1"/>
    <col min="7428" max="7428" width="17.140625" style="2" hidden="1"/>
    <col min="7429" max="7431" width="20.5703125" style="2" hidden="1"/>
    <col min="7432" max="7680" width="9.140625" style="2" hidden="1"/>
    <col min="7681" max="7681" width="42.85546875" style="2" hidden="1"/>
    <col min="7682" max="7682" width="10.42578125" style="2" hidden="1"/>
    <col min="7683" max="7683" width="20.5703125" style="2" hidden="1"/>
    <col min="7684" max="7684" width="17.140625" style="2" hidden="1"/>
    <col min="7685" max="7687" width="20.5703125" style="2" hidden="1"/>
    <col min="7688" max="7936" width="9.140625" style="2" hidden="1"/>
    <col min="7937" max="7937" width="42.85546875" style="2" hidden="1"/>
    <col min="7938" max="7938" width="10.42578125" style="2" hidden="1"/>
    <col min="7939" max="7939" width="20.5703125" style="2" hidden="1"/>
    <col min="7940" max="7940" width="17.140625" style="2" hidden="1"/>
    <col min="7941" max="7943" width="20.5703125" style="2" hidden="1"/>
    <col min="7944" max="8192" width="9.140625" style="2" hidden="1"/>
    <col min="8193" max="8193" width="42.85546875" style="2" hidden="1"/>
    <col min="8194" max="8194" width="10.42578125" style="2" hidden="1"/>
    <col min="8195" max="8195" width="20.5703125" style="2" hidden="1"/>
    <col min="8196" max="8196" width="17.140625" style="2" hidden="1"/>
    <col min="8197" max="8199" width="20.5703125" style="2" hidden="1"/>
    <col min="8200" max="8448" width="9.140625" style="2" hidden="1"/>
    <col min="8449" max="8449" width="42.85546875" style="2" hidden="1"/>
    <col min="8450" max="8450" width="10.42578125" style="2" hidden="1"/>
    <col min="8451" max="8451" width="20.5703125" style="2" hidden="1"/>
    <col min="8452" max="8452" width="17.140625" style="2" hidden="1"/>
    <col min="8453" max="8455" width="20.5703125" style="2" hidden="1"/>
    <col min="8456" max="8704" width="9.140625" style="2" hidden="1"/>
    <col min="8705" max="8705" width="42.85546875" style="2" hidden="1"/>
    <col min="8706" max="8706" width="10.42578125" style="2" hidden="1"/>
    <col min="8707" max="8707" width="20.5703125" style="2" hidden="1"/>
    <col min="8708" max="8708" width="17.140625" style="2" hidden="1"/>
    <col min="8709" max="8711" width="20.5703125" style="2" hidden="1"/>
    <col min="8712" max="8960" width="9.140625" style="2" hidden="1"/>
    <col min="8961" max="8961" width="42.85546875" style="2" hidden="1"/>
    <col min="8962" max="8962" width="10.42578125" style="2" hidden="1"/>
    <col min="8963" max="8963" width="20.5703125" style="2" hidden="1"/>
    <col min="8964" max="8964" width="17.140625" style="2" hidden="1"/>
    <col min="8965" max="8967" width="20.5703125" style="2" hidden="1"/>
    <col min="8968" max="9216" width="9.140625" style="2" hidden="1"/>
    <col min="9217" max="9217" width="42.85546875" style="2" hidden="1"/>
    <col min="9218" max="9218" width="10.42578125" style="2" hidden="1"/>
    <col min="9219" max="9219" width="20.5703125" style="2" hidden="1"/>
    <col min="9220" max="9220" width="17.140625" style="2" hidden="1"/>
    <col min="9221" max="9223" width="20.5703125" style="2" hidden="1"/>
    <col min="9224" max="9472" width="9.140625" style="2" hidden="1"/>
    <col min="9473" max="9473" width="42.85546875" style="2" hidden="1"/>
    <col min="9474" max="9474" width="10.42578125" style="2" hidden="1"/>
    <col min="9475" max="9475" width="20.5703125" style="2" hidden="1"/>
    <col min="9476" max="9476" width="17.140625" style="2" hidden="1"/>
    <col min="9477" max="9479" width="20.5703125" style="2" hidden="1"/>
    <col min="9480" max="9728" width="9.140625" style="2" hidden="1"/>
    <col min="9729" max="9729" width="42.85546875" style="2" hidden="1"/>
    <col min="9730" max="9730" width="10.42578125" style="2" hidden="1"/>
    <col min="9731" max="9731" width="20.5703125" style="2" hidden="1"/>
    <col min="9732" max="9732" width="17.140625" style="2" hidden="1"/>
    <col min="9733" max="9735" width="20.5703125" style="2" hidden="1"/>
    <col min="9736" max="9984" width="9.140625" style="2" hidden="1"/>
    <col min="9985" max="9985" width="42.85546875" style="2" hidden="1"/>
    <col min="9986" max="9986" width="10.42578125" style="2" hidden="1"/>
    <col min="9987" max="9987" width="20.5703125" style="2" hidden="1"/>
    <col min="9988" max="9988" width="17.140625" style="2" hidden="1"/>
    <col min="9989" max="9991" width="20.5703125" style="2" hidden="1"/>
    <col min="9992" max="10240" width="9.140625" style="2" hidden="1"/>
    <col min="10241" max="10241" width="42.85546875" style="2" hidden="1"/>
    <col min="10242" max="10242" width="10.42578125" style="2" hidden="1"/>
    <col min="10243" max="10243" width="20.5703125" style="2" hidden="1"/>
    <col min="10244" max="10244" width="17.140625" style="2" hidden="1"/>
    <col min="10245" max="10247" width="20.5703125" style="2" hidden="1"/>
    <col min="10248" max="10496" width="9.140625" style="2" hidden="1"/>
    <col min="10497" max="10497" width="42.85546875" style="2" hidden="1"/>
    <col min="10498" max="10498" width="10.42578125" style="2" hidden="1"/>
    <col min="10499" max="10499" width="20.5703125" style="2" hidden="1"/>
    <col min="10500" max="10500" width="17.140625" style="2" hidden="1"/>
    <col min="10501" max="10503" width="20.5703125" style="2" hidden="1"/>
    <col min="10504" max="10752" width="9.140625" style="2" hidden="1"/>
    <col min="10753" max="10753" width="42.85546875" style="2" hidden="1"/>
    <col min="10754" max="10754" width="10.42578125" style="2" hidden="1"/>
    <col min="10755" max="10755" width="20.5703125" style="2" hidden="1"/>
    <col min="10756" max="10756" width="17.140625" style="2" hidden="1"/>
    <col min="10757" max="10759" width="20.5703125" style="2" hidden="1"/>
    <col min="10760" max="11008" width="9.140625" style="2" hidden="1"/>
    <col min="11009" max="11009" width="42.85546875" style="2" hidden="1"/>
    <col min="11010" max="11010" width="10.42578125" style="2" hidden="1"/>
    <col min="11011" max="11011" width="20.5703125" style="2" hidden="1"/>
    <col min="11012" max="11012" width="17.140625" style="2" hidden="1"/>
    <col min="11013" max="11015" width="20.5703125" style="2" hidden="1"/>
    <col min="11016" max="11264" width="9.140625" style="2" hidden="1"/>
    <col min="11265" max="11265" width="42.85546875" style="2" hidden="1"/>
    <col min="11266" max="11266" width="10.42578125" style="2" hidden="1"/>
    <col min="11267" max="11267" width="20.5703125" style="2" hidden="1"/>
    <col min="11268" max="11268" width="17.140625" style="2" hidden="1"/>
    <col min="11269" max="11271" width="20.5703125" style="2" hidden="1"/>
    <col min="11272" max="11520" width="9.140625" style="2" hidden="1"/>
    <col min="11521" max="11521" width="42.85546875" style="2" hidden="1"/>
    <col min="11522" max="11522" width="10.42578125" style="2" hidden="1"/>
    <col min="11523" max="11523" width="20.5703125" style="2" hidden="1"/>
    <col min="11524" max="11524" width="17.140625" style="2" hidden="1"/>
    <col min="11525" max="11527" width="20.5703125" style="2" hidden="1"/>
    <col min="11528" max="11776" width="9.140625" style="2" hidden="1"/>
    <col min="11777" max="11777" width="42.85546875" style="2" hidden="1"/>
    <col min="11778" max="11778" width="10.42578125" style="2" hidden="1"/>
    <col min="11779" max="11779" width="20.5703125" style="2" hidden="1"/>
    <col min="11780" max="11780" width="17.140625" style="2" hidden="1"/>
    <col min="11781" max="11783" width="20.5703125" style="2" hidden="1"/>
    <col min="11784" max="12032" width="9.140625" style="2" hidden="1"/>
    <col min="12033" max="12033" width="42.85546875" style="2" hidden="1"/>
    <col min="12034" max="12034" width="10.42578125" style="2" hidden="1"/>
    <col min="12035" max="12035" width="20.5703125" style="2" hidden="1"/>
    <col min="12036" max="12036" width="17.140625" style="2" hidden="1"/>
    <col min="12037" max="12039" width="20.5703125" style="2" hidden="1"/>
    <col min="12040" max="12288" width="9.140625" style="2" hidden="1"/>
    <col min="12289" max="12289" width="42.85546875" style="2" hidden="1"/>
    <col min="12290" max="12290" width="10.42578125" style="2" hidden="1"/>
    <col min="12291" max="12291" width="20.5703125" style="2" hidden="1"/>
    <col min="12292" max="12292" width="17.140625" style="2" hidden="1"/>
    <col min="12293" max="12295" width="20.5703125" style="2" hidden="1"/>
    <col min="12296" max="12544" width="9.140625" style="2" hidden="1"/>
    <col min="12545" max="12545" width="42.85546875" style="2" hidden="1"/>
    <col min="12546" max="12546" width="10.42578125" style="2" hidden="1"/>
    <col min="12547" max="12547" width="20.5703125" style="2" hidden="1"/>
    <col min="12548" max="12548" width="17.140625" style="2" hidden="1"/>
    <col min="12549" max="12551" width="20.5703125" style="2" hidden="1"/>
    <col min="12552" max="12800" width="9.140625" style="2" hidden="1"/>
    <col min="12801" max="12801" width="42.85546875" style="2" hidden="1"/>
    <col min="12802" max="12802" width="10.42578125" style="2" hidden="1"/>
    <col min="12803" max="12803" width="20.5703125" style="2" hidden="1"/>
    <col min="12804" max="12804" width="17.140625" style="2" hidden="1"/>
    <col min="12805" max="12807" width="20.5703125" style="2" hidden="1"/>
    <col min="12808" max="13056" width="9.140625" style="2" hidden="1"/>
    <col min="13057" max="13057" width="42.85546875" style="2" hidden="1"/>
    <col min="13058" max="13058" width="10.42578125" style="2" hidden="1"/>
    <col min="13059" max="13059" width="20.5703125" style="2" hidden="1"/>
    <col min="13060" max="13060" width="17.140625" style="2" hidden="1"/>
    <col min="13061" max="13063" width="20.5703125" style="2" hidden="1"/>
    <col min="13064" max="13312" width="9.140625" style="2" hidden="1"/>
    <col min="13313" max="13313" width="42.85546875" style="2" hidden="1"/>
    <col min="13314" max="13314" width="10.42578125" style="2" hidden="1"/>
    <col min="13315" max="13315" width="20.5703125" style="2" hidden="1"/>
    <col min="13316" max="13316" width="17.140625" style="2" hidden="1"/>
    <col min="13317" max="13319" width="20.5703125" style="2" hidden="1"/>
    <col min="13320" max="13568" width="9.140625" style="2" hidden="1"/>
    <col min="13569" max="13569" width="42.85546875" style="2" hidden="1"/>
    <col min="13570" max="13570" width="10.42578125" style="2" hidden="1"/>
    <col min="13571" max="13571" width="20.5703125" style="2" hidden="1"/>
    <col min="13572" max="13572" width="17.140625" style="2" hidden="1"/>
    <col min="13573" max="13575" width="20.5703125" style="2" hidden="1"/>
    <col min="13576" max="13824" width="9.140625" style="2" hidden="1"/>
    <col min="13825" max="13825" width="42.85546875" style="2" hidden="1"/>
    <col min="13826" max="13826" width="10.42578125" style="2" hidden="1"/>
    <col min="13827" max="13827" width="20.5703125" style="2" hidden="1"/>
    <col min="13828" max="13828" width="17.140625" style="2" hidden="1"/>
    <col min="13829" max="13831" width="20.5703125" style="2" hidden="1"/>
    <col min="13832" max="14080" width="9.140625" style="2" hidden="1"/>
    <col min="14081" max="14081" width="42.85546875" style="2" hidden="1"/>
    <col min="14082" max="14082" width="10.42578125" style="2" hidden="1"/>
    <col min="14083" max="14083" width="20.5703125" style="2" hidden="1"/>
    <col min="14084" max="14084" width="17.140625" style="2" hidden="1"/>
    <col min="14085" max="14087" width="20.5703125" style="2" hidden="1"/>
    <col min="14088" max="14336" width="9.140625" style="2" hidden="1"/>
    <col min="14337" max="14337" width="42.85546875" style="2" hidden="1"/>
    <col min="14338" max="14338" width="10.42578125" style="2" hidden="1"/>
    <col min="14339" max="14339" width="20.5703125" style="2" hidden="1"/>
    <col min="14340" max="14340" width="17.140625" style="2" hidden="1"/>
    <col min="14341" max="14343" width="20.5703125" style="2" hidden="1"/>
    <col min="14344" max="14592" width="9.140625" style="2" hidden="1"/>
    <col min="14593" max="14593" width="42.85546875" style="2" hidden="1"/>
    <col min="14594" max="14594" width="10.42578125" style="2" hidden="1"/>
    <col min="14595" max="14595" width="20.5703125" style="2" hidden="1"/>
    <col min="14596" max="14596" width="17.140625" style="2" hidden="1"/>
    <col min="14597" max="14599" width="20.5703125" style="2" hidden="1"/>
    <col min="14600" max="14848" width="9.140625" style="2" hidden="1"/>
    <col min="14849" max="14849" width="42.85546875" style="2" hidden="1"/>
    <col min="14850" max="14850" width="10.42578125" style="2" hidden="1"/>
    <col min="14851" max="14851" width="20.5703125" style="2" hidden="1"/>
    <col min="14852" max="14852" width="17.140625" style="2" hidden="1"/>
    <col min="14853" max="14855" width="20.5703125" style="2" hidden="1"/>
    <col min="14856" max="15104" width="9.140625" style="2" hidden="1"/>
    <col min="15105" max="15105" width="42.85546875" style="2" hidden="1"/>
    <col min="15106" max="15106" width="10.42578125" style="2" hidden="1"/>
    <col min="15107" max="15107" width="20.5703125" style="2" hidden="1"/>
    <col min="15108" max="15108" width="17.140625" style="2" hidden="1"/>
    <col min="15109" max="15111" width="20.5703125" style="2" hidden="1"/>
    <col min="15112" max="15360" width="9.140625" style="2" hidden="1"/>
    <col min="15361" max="15361" width="42.85546875" style="2" hidden="1"/>
    <col min="15362" max="15362" width="10.42578125" style="2" hidden="1"/>
    <col min="15363" max="15363" width="20.5703125" style="2" hidden="1"/>
    <col min="15364" max="15364" width="17.140625" style="2" hidden="1"/>
    <col min="15365" max="15367" width="20.5703125" style="2" hidden="1"/>
    <col min="15368" max="15616" width="9.140625" style="2" hidden="1"/>
    <col min="15617" max="15617" width="42.85546875" style="2" hidden="1"/>
    <col min="15618" max="15618" width="10.42578125" style="2" hidden="1"/>
    <col min="15619" max="15619" width="20.5703125" style="2" hidden="1"/>
    <col min="15620" max="15620" width="17.140625" style="2" hidden="1"/>
    <col min="15621" max="15623" width="20.5703125" style="2" hidden="1"/>
    <col min="15624" max="15872" width="9.140625" style="2" hidden="1"/>
    <col min="15873" max="15873" width="42.85546875" style="2" hidden="1"/>
    <col min="15874" max="15874" width="10.42578125" style="2" hidden="1"/>
    <col min="15875" max="15875" width="20.5703125" style="2" hidden="1"/>
    <col min="15876" max="15876" width="17.140625" style="2" hidden="1"/>
    <col min="15877" max="15879" width="20.5703125" style="2" hidden="1"/>
    <col min="15880" max="16128" width="9.140625" style="2" hidden="1"/>
    <col min="16129" max="16129" width="42.85546875" style="2" hidden="1"/>
    <col min="16130" max="16130" width="10.42578125" style="2" hidden="1"/>
    <col min="16131" max="16131" width="20.5703125" style="2" hidden="1"/>
    <col min="16132" max="16132" width="17.140625" style="2" hidden="1"/>
    <col min="16133" max="16135" width="20.5703125" style="2" hidden="1"/>
    <col min="16136" max="16384" width="9.140625" style="2" hidden="1"/>
  </cols>
  <sheetData>
    <row r="1" spans="1:7" s="6" customFormat="1" ht="20.100000000000001" customHeight="1" x14ac:dyDescent="0.25">
      <c r="A1" s="6" t="s">
        <v>2143</v>
      </c>
    </row>
    <row r="2" spans="1:7" s="7" customFormat="1" ht="20.100000000000001" customHeight="1" x14ac:dyDescent="0.2">
      <c r="A2" s="7" t="s">
        <v>230</v>
      </c>
    </row>
    <row r="3" spans="1:7" ht="25.5" x14ac:dyDescent="0.2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25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2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2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2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2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25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2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25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2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2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25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25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25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25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25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25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25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25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2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25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2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2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2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25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25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25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2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2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25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25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25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25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25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2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2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25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2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25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25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2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25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25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25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25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2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2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25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25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25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2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25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2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25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25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25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25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2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2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2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2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2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2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2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2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2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2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2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25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2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2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25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25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2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2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25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2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2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25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25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25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2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2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25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25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25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2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2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2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2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2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2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2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2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2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2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2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2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2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2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2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2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2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2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2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2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2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2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2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2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2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25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2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2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2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2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2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2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2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2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25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2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2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2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25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2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2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2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2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2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25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25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25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2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2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2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2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2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2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2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25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25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2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25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2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2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2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2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2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2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2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2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2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2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2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25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2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2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2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2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25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25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2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25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25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25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2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2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2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25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2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2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2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25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25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2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2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2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2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25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25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25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2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25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25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25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25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2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2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25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2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25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2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2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2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2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2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2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2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2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2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25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25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25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25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2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2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2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2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2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2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2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2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2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2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2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2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2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2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2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2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25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2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2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2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2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25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2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25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2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2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2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25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2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2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2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2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2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2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2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2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2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2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25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2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2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25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2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2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2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25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2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2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2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2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2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2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2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2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2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2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2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2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25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2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2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2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2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2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2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2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2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2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2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2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25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2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25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2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2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2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2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25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2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25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25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2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25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2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2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2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2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2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25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25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25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25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25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2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2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25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25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25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25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2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25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2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2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2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2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2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2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2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2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2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2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2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2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2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2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2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2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2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2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2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2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2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2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2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2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2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2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2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2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2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2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2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2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25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2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25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25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25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25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25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2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2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2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2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2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2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2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2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2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2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2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2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2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2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25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2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2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2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2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2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2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2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2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2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2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2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2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2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2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2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2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2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2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2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25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2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2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2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2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2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2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2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2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2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2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2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2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2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2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2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2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2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25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25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25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2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25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2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2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2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2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2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25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25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25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2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25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2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2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25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25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2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2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2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2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2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2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2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2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2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2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2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2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2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2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2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2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2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2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2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2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2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2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2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2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2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2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2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2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2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2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2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25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25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2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2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2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25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2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2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2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2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2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2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2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2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25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25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2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2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2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2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2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2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2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2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25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2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25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2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2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2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25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25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25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25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25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25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25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2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25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2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25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2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2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25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2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2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25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25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25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2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25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2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2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2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25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25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2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2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2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2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2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2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2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2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2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2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2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2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2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2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2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2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2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2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2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2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2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2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2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2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2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2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2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2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2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2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2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2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2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2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2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2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2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2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2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25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25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2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2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2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2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2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2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2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2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2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2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2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2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2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2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2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2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2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2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2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2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2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2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2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25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2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25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2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2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25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25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2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2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25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25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2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25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25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25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2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25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25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25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25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25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25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25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25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25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25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25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25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25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25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25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25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25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25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25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2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25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25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25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25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25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25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2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25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25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25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25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2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25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25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2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25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2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25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25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2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2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25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2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25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2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25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25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2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25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2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25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25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2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25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25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2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25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2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25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25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2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2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2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25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2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25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2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2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25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2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25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25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25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2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25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2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25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25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2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25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25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25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2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2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25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2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2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2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25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25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25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2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25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25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25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25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2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25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25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2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25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2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25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2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25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2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2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25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25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2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2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2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2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2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2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2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2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2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2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25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25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2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2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2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2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2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2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2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25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2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2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2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25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25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2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2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2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2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2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2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25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2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2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2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2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2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2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2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2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2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2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2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2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2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25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2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2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25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2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2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2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25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25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2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25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25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2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25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2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25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25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2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25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2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25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25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2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2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25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25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2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2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2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2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25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25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2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25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2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2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2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2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25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25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25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25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2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25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25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25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25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25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25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25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2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25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2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2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25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25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25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25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2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25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25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2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2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25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25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25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2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2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25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25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25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2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2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2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2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2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2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25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2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2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2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25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2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2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2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2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2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2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2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2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2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2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2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2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2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2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25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2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2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25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25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25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25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25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25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2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25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2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2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2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25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2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2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2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2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25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2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2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2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2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2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25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2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25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25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2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2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25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25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2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2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25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25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2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2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25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2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2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2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25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2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2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25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25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2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25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25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2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2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25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2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2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25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2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2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25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25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2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2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2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2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2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2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2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2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2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2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2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2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2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2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2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2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2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25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2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2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2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2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2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2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2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2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2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2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2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2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2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2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2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2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25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25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25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25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25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25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25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25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25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25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25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25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25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25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25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25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25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25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25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25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25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25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25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25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25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25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25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25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25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25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2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25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2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2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2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2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2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2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2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2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2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25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25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25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25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25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25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2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25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2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25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2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25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25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25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2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25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25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2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25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25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25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2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2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2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25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25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25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25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25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25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2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25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25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2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2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2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2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25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25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2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25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25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25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25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25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25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25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25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25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25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2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2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25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25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25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25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2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2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25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25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25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25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2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25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25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25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25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25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2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25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25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25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25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25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2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25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25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2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25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2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25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25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2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2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25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2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25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25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2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25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25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25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2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2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25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2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25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25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25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25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25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25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25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25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25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25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25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2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25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25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25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2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2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2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25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2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25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25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25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2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2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2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2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25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2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2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2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2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2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2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2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2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2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2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25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2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2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2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2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2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2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2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2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2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25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25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2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2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2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25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2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2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2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2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2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2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2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2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2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2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25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2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2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25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2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25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2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25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2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25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2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25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2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2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2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2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2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2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2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2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2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2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2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2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2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2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2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2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2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2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2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2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25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2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2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25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2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2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25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25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2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2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2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25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25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25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2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2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2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25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25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2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25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25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2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2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2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2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2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2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2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2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2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2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2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2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2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2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2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2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2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25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25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25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25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25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2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2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2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2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2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2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2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2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2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25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2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2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2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25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2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25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25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2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2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2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2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2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2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2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2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2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2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2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2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25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2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25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2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25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2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2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25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25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25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25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2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2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2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2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25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2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2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2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25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25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2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25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2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2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2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25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2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2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25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2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2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2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25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2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2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2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2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25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2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2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2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2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2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2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2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2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2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25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25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25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25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2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2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2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2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25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2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2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25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2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2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25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25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2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2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2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2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2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25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25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2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25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25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2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2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2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25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25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2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2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25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2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2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2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2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2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2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25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25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2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25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25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2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2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25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2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2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2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2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2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2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25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2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2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2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25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25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25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2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2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25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2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2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2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25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25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25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2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25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25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2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2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2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2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2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25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2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2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2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2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2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2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2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25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2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25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25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2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2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2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2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25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2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25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25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2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2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25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2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25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25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25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2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2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2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25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25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2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2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2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25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25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25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25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25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2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25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25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2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25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25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25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2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2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25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25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2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2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25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25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25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2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2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2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25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25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25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25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25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2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2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25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2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25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25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25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25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25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25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25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2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2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25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25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25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2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2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25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2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25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25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2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2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25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2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2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25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25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25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2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2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2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2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2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2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2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2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2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2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2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2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2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2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2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2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2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2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2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2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2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2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2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25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2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2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2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25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2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25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2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2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2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2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2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2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2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2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2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2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2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25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2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2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2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2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2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2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2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25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2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25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2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2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2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2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2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2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2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2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2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2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2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2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25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25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2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2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2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2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25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2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2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2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2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2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2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2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2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2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2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2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25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2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2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2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2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25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2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25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25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25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25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2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2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25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2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25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25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25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25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2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25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25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2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25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25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2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2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25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25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25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25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2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2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25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2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2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25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2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2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25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25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2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25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25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25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2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25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25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25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25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2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25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2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25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25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2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25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25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25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25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2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25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25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25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2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25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25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25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2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25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25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25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25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2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25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25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25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25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2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25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25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2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2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2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2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2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2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25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25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2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2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2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2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2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2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2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2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2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2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2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2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2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2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2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2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2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2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2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2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2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2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2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2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2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25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2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2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2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2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2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2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2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2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2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2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2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25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2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2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25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25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2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2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2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2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2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2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2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2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2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2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2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2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2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2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2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25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2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2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2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2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2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2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2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2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2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2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2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2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25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25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2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2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2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2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2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2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2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2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2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2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25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2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2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2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25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2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2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2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2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25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2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2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2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2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2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2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2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2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2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2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25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2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2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2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25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2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2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25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2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2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2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2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2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25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2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2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2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2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2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2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2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2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2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25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2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2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2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25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25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2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2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2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2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25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2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2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2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2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2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25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2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2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25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2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2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2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25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2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2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2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2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2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2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2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2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2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2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2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2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2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2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2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2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2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2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2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2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2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2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2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2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2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2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2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25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25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25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25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2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25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25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25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2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25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25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2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25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25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25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25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2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25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25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2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25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25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25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25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25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25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2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25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25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2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25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25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25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25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2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25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2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2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25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25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25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25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2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2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2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2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2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2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2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2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25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25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25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25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2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2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25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25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25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25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25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2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2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25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2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2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2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2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2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2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2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2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2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2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2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2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25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2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2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2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2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2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2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2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2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2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2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2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2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25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25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25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25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2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25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25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25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25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2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25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2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2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25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2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25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2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25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25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2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2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25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2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25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2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25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2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2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25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2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2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25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2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25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2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25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2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25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2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25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25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2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2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25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2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2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25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2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2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25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2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25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25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25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2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25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2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2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25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2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25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2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25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25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25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2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25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2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2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25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2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2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2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2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2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25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25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25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25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2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2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2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2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2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2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2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2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2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2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2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2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2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2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2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2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2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25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2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2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2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2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2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2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2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2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2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2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2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2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2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2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2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25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25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25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25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25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25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25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25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25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25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25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25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25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25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25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25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25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25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25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25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25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25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25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25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25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25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25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25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25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2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2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2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2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25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25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2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25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25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2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2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2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2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25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25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25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2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2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2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2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25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2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25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25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25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2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2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2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25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2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2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2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2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2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2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2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2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2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2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2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2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2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2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2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2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25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2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2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25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2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2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25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2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2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2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2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2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2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2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2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2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25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2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2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25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2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2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2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2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2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2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2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2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2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2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25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25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2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2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2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25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2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25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25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2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2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25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2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25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2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2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2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2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25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2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2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2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2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2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2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2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2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2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2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2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2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25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2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2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2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25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2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25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2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2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25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2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2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2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2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25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2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2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2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2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25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2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2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2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2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2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2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2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2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2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2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2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25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25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25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2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25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25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25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25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25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25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2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25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2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25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25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25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25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25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25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25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25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25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25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25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25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2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2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25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25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25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2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25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25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25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25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25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25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25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2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2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2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2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2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2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25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2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2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2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2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25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2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25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2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2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2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2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25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2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2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2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25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2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25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25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2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2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2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2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2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25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2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2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2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2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2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25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2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2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2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2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2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2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2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2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2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2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2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2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2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2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2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2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2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2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2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2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2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2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2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2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2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25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25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2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2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25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2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25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2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25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25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25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25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25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25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25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25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25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25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25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25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25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25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25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25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25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25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25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25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25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25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25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25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2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25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25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25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25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25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25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25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25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25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25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25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25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25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25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25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25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25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25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25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25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2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2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2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25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2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2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2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2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2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2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2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25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25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2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25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25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2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2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2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25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25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25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25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25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25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25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25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2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25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25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2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25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25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25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25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25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2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25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2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25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2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25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2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25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2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25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25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25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25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25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2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25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2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2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2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25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2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2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2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2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2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25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2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2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25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2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2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2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2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2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2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2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2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2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2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2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2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2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2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2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25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25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25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25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25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25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25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25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25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2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2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25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2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2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2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2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2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2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2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25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25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2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2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2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2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2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2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2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2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2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2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2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2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2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2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2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2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2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2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2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2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2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2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2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2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2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2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2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2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2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2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2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2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2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2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2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25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2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2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25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25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25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2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25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25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25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2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25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25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25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25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25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2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25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25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25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25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25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25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25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25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2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25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25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25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25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25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25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25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25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25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25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2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2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2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2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25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25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2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2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25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25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2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2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2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2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2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2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2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2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2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25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2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2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2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2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2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25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2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2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2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2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25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2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25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25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25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2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2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2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2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2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2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2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25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2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2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2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2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25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2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2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25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2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2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2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2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2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2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2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2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25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2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2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25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2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2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2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2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2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25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2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2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2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2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2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2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2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2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2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2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2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2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2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2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2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2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25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25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25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25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2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2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2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2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2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2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2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2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2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2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25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25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25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2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25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2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25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25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25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25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25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25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2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2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25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25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25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2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25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2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25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25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2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25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2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25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2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2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25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25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2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2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2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2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2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2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2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25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25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2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2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2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2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2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2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25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2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2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2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2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2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2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2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25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2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25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2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2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2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2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2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2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2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2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2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2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2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2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2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2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2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2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2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2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2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2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2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2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2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2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2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2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2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2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2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2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2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2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2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2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2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2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2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2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2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2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2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2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2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2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2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2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2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2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2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2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2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2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2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2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2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2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2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2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2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2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2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2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2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2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2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2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25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2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2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2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2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2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2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2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2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2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2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2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2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2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2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2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2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2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2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2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2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2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25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2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2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2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2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25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2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2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2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2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2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25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2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25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2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2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25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2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2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2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2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2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2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2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2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2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2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2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2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2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2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2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2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2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2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25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2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2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2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2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25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2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25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25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2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25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25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2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25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2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25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25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25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25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2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2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2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25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25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25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2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25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2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2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2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25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25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25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25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25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2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25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25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25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25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2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25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2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25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2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25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25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2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2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25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25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25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2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25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2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2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25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25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25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2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25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25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25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25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25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25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25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2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2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2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2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2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2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2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2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2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2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2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25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2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2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2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2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2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2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2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2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2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25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2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2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2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2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25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2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2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2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2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25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2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2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2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2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2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2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2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2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25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2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2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25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2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2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2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2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2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25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2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2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2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2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2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2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2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2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2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2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2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25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2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2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25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2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2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2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2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2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25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2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2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2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2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2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2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25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25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2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2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2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25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2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2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2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2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2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2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2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25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2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2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2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2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2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2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2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25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2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2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2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2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2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25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2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25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2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2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2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2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2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25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25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2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2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2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2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2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2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25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2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2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2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2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2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2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2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25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2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2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2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2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2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25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2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2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25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2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25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25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25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2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25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25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25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2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25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2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2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2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2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2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25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25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25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2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2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2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2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25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2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2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25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25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2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2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2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25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2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25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2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25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2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25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25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2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2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25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2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25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25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25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2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2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2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2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2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2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2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2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2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2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2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2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2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2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2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2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2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2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2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2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2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2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2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2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2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2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2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2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25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2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25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2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25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25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2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2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25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2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2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2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2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2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2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2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2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25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2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25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25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25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25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25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2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2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2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2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25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2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2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2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2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2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2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2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2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2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25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25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2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25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2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2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2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25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2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2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2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2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2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25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2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2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25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2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2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2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2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2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25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2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2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2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2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2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2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2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2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2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2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25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2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2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25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2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2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2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25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2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2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2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2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2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2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2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2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2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2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25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2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2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2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2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2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2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25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2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2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2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2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25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25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25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2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2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2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2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25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2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25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2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2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25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2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25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2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25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2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2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2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2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2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25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2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2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25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2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2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2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25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25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2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2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2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2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2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2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2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2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2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2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25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2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2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2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2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2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2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25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2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2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2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2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2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2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25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2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2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2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2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2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2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2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2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2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2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2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25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2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2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2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2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2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2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2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25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2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2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2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2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25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25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25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25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25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25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25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25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25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2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2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2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25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2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25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25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25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25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2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25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2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2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25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2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25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2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2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2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2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25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2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2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25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2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25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2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25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25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2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2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2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2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2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2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2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2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25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2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25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2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25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25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2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2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2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2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2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2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25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2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25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2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2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25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25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25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25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25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25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25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25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2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25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25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2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2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2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25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25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25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25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25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25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25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25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25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25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25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25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25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25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25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25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25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25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25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25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25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25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25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25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25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25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25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25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25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25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25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25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25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25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25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25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25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25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25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25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25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25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25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25"/>
    <row r="3355" spans="1:7" x14ac:dyDescent="0.25"/>
    <row r="3356" spans="1:7" x14ac:dyDescent="0.2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15" bestFit="1" customWidth="1"/>
    <col min="2" max="2" width="14.5703125" style="15" bestFit="1" customWidth="1"/>
    <col min="3" max="3" width="10.42578125" style="15" bestFit="1" customWidth="1"/>
    <col min="4" max="4" width="23" style="15" bestFit="1" customWidth="1"/>
    <col min="5" max="6" width="10.5703125" style="15" bestFit="1" customWidth="1"/>
    <col min="7" max="7" width="8.5703125" style="15" bestFit="1" customWidth="1"/>
    <col min="8" max="8" width="12.5703125" style="15" bestFit="1" customWidth="1"/>
    <col min="9" max="9" width="10.5703125" style="15" bestFit="1" customWidth="1"/>
    <col min="10" max="10" width="9.5703125" style="15" bestFit="1" customWidth="1"/>
    <col min="11" max="11" width="14.42578125" style="15" bestFit="1" customWidth="1"/>
    <col min="12" max="12" width="26.42578125" style="15" bestFit="1" customWidth="1"/>
    <col min="13" max="13" width="11.5703125" style="15" bestFit="1" customWidth="1"/>
    <col min="14" max="14" width="10.5703125" style="15" bestFit="1" customWidth="1"/>
    <col min="15" max="15" width="26.42578125" style="15" bestFit="1" customWidth="1"/>
    <col min="16" max="16" width="11.5703125" style="15" bestFit="1" customWidth="1"/>
    <col min="17" max="16384" width="8.85546875" style="15"/>
  </cols>
  <sheetData>
    <row r="1" spans="1:16" x14ac:dyDescent="0.25">
      <c r="A1" s="15" t="s">
        <v>2077</v>
      </c>
      <c r="B1" s="13">
        <v>2018</v>
      </c>
    </row>
    <row r="3" spans="1:16" x14ac:dyDescent="0.25">
      <c r="A3" s="15" t="s">
        <v>3266</v>
      </c>
      <c r="B3" s="15" t="s">
        <v>3267</v>
      </c>
    </row>
    <row r="4" spans="1:16" x14ac:dyDescent="0.25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 x14ac:dyDescent="0.2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2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2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2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2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2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2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2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2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2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2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2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2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2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2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2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2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2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2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2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2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2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2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2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2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2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2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2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2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2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2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2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2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2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2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2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2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2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2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2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2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2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2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2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2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2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2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2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2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2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2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2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25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15" customWidth="1"/>
    <col min="2" max="2" width="11.42578125" style="15" bestFit="1" customWidth="1"/>
    <col min="3" max="8" width="8.85546875" customWidth="1"/>
    <col min="9" max="9" width="9.42578125" style="15" customWidth="1"/>
    <col min="10" max="10" width="11.140625" style="15" bestFit="1" customWidth="1"/>
    <col min="11" max="35" width="8.85546875" customWidth="1"/>
    <col min="36" max="16384" width="8.85546875" hidden="1"/>
  </cols>
  <sheetData>
    <row r="1" spans="1:34" s="3" customFormat="1" x14ac:dyDescent="0.25">
      <c r="A1" s="3" t="s">
        <v>2092</v>
      </c>
    </row>
    <row r="2" spans="1:34" x14ac:dyDescent="0.2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2110</v>
      </c>
      <c r="B20" s="8"/>
    </row>
    <row r="21" spans="1:34" x14ac:dyDescent="0.25">
      <c r="A21" t="s">
        <v>2085</v>
      </c>
      <c r="B21">
        <f>B5/SUM(B3:B18)</f>
        <v>0.20302134502875849</v>
      </c>
    </row>
    <row r="22" spans="1:34" x14ac:dyDescent="0.25">
      <c r="A22" t="s">
        <v>2111</v>
      </c>
      <c r="B22">
        <f>B6/SUM(B3:B18)</f>
        <v>9.7695614331731975E-2</v>
      </c>
    </row>
    <row r="24" spans="1:34" ht="15.95" customHeight="1" x14ac:dyDescent="0.2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6" t="s">
        <v>2115</v>
      </c>
      <c r="B28" s="16"/>
    </row>
    <row r="29" spans="1:34" s="12" customFormat="1" ht="15.95" customHeight="1" x14ac:dyDescent="0.25">
      <c r="A29" s="12" t="s">
        <v>2085</v>
      </c>
      <c r="B29" s="12">
        <f>B21*(1-B25)</f>
        <v>0.19272303701646654</v>
      </c>
    </row>
    <row r="30" spans="1:34" s="12" customFormat="1" ht="15.95" customHeight="1" x14ac:dyDescent="0.25">
      <c r="A30" s="12" t="s">
        <v>2111</v>
      </c>
      <c r="B30" s="12">
        <f>B22*(1-B26)</f>
        <v>7.7651799637079896E-2</v>
      </c>
    </row>
    <row r="31" spans="1:34" s="12" customFormat="1" ht="15.95" customHeight="1" x14ac:dyDescent="0.25">
      <c r="A31" s="12" t="s">
        <v>2078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15" customWidth="1"/>
    <col min="2" max="2" width="14.5703125" style="15" bestFit="1" customWidth="1"/>
  </cols>
  <sheetData>
    <row r="1" spans="1:4" x14ac:dyDescent="0.25">
      <c r="A1" s="3" t="s">
        <v>1</v>
      </c>
      <c r="B1" s="8"/>
      <c r="C1" s="8"/>
    </row>
    <row r="2" spans="1:4" x14ac:dyDescent="0.25">
      <c r="A2" t="s">
        <v>2116</v>
      </c>
      <c r="B2" s="10">
        <v>14104547</v>
      </c>
      <c r="C2" t="s">
        <v>2117</v>
      </c>
      <c r="D2" s="55" t="s">
        <v>3263</v>
      </c>
    </row>
    <row r="3" spans="1:4" x14ac:dyDescent="0.25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2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25">
      <c r="A5" t="s">
        <v>2120</v>
      </c>
      <c r="B5" s="10">
        <f>B4-SUM(B2:B3)</f>
        <v>25320347</v>
      </c>
      <c r="C5" t="s">
        <v>2117</v>
      </c>
    </row>
    <row r="7" spans="1:4" x14ac:dyDescent="0.25">
      <c r="A7" s="3" t="s">
        <v>79</v>
      </c>
      <c r="B7" s="8"/>
      <c r="C7" s="8"/>
    </row>
    <row r="8" spans="1:4" x14ac:dyDescent="0.2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2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2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25">
      <c r="A12" s="3" t="s">
        <v>84</v>
      </c>
      <c r="B12" s="8"/>
      <c r="C12" s="8"/>
    </row>
    <row r="13" spans="1:4" x14ac:dyDescent="0.2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2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2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2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2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2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2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25">
      <c r="A24" s="3" t="s">
        <v>95</v>
      </c>
      <c r="B24" s="8"/>
      <c r="C24" s="8"/>
    </row>
    <row r="25" spans="1:3" x14ac:dyDescent="0.2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25">
      <c r="A26" t="s">
        <v>2124</v>
      </c>
      <c r="B26" s="54">
        <f>0.03*B25</f>
        <v>1431851.16</v>
      </c>
      <c r="C26" t="s">
        <v>2117</v>
      </c>
    </row>
    <row r="27" spans="1:3" x14ac:dyDescent="0.25">
      <c r="A27" t="s">
        <v>2125</v>
      </c>
      <c r="B27" s="54">
        <f>0.015*B25</f>
        <v>715925.58</v>
      </c>
      <c r="C27" t="s">
        <v>2117</v>
      </c>
    </row>
    <row r="28" spans="1:3" x14ac:dyDescent="0.2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2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2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2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25">
      <c r="A33" s="3" t="s">
        <v>112</v>
      </c>
      <c r="B33" s="8"/>
      <c r="C33" s="8"/>
    </row>
    <row r="34" spans="1:4" x14ac:dyDescent="0.25">
      <c r="A34" t="s">
        <v>3273</v>
      </c>
      <c r="B34" s="56">
        <v>125117</v>
      </c>
      <c r="C34" t="s">
        <v>2130</v>
      </c>
      <c r="D34" s="55" t="s">
        <v>3274</v>
      </c>
    </row>
    <row r="36" spans="1:4" x14ac:dyDescent="0.25">
      <c r="A36" s="3" t="s">
        <v>63</v>
      </c>
      <c r="B36" s="3"/>
      <c r="C36" s="3"/>
    </row>
    <row r="37" spans="1:4" x14ac:dyDescent="0.2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2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25">
      <c r="A39" t="s">
        <v>2120</v>
      </c>
      <c r="B39" s="54">
        <f>B38-B37</f>
        <v>25989687</v>
      </c>
      <c r="C39" t="s">
        <v>2117</v>
      </c>
    </row>
    <row r="41" spans="1:4" x14ac:dyDescent="0.25">
      <c r="A41" s="3" t="s">
        <v>70</v>
      </c>
      <c r="B41" s="3"/>
      <c r="C41" s="3"/>
    </row>
    <row r="42" spans="1:4" x14ac:dyDescent="0.2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2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25">
      <c r="A44" t="s">
        <v>2120</v>
      </c>
      <c r="B44" s="54">
        <f>B43-B42</f>
        <v>3627572</v>
      </c>
      <c r="C44" t="s">
        <v>2117</v>
      </c>
    </row>
    <row r="46" spans="1:4" x14ac:dyDescent="0.25">
      <c r="A46" s="3" t="s">
        <v>73</v>
      </c>
      <c r="B46" s="3"/>
      <c r="C46" s="3"/>
    </row>
    <row r="47" spans="1:4" x14ac:dyDescent="0.2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2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2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25">
      <c r="A51" s="3" t="s">
        <v>90</v>
      </c>
      <c r="B51" s="3"/>
      <c r="C51" s="3"/>
    </row>
    <row r="52" spans="1:3" x14ac:dyDescent="0.2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2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25">
      <c r="A54" t="s">
        <v>2120</v>
      </c>
      <c r="B54" s="54">
        <f>B53-B52</f>
        <v>18619194</v>
      </c>
      <c r="C54" t="s">
        <v>2117</v>
      </c>
    </row>
    <row r="56" spans="1:3" x14ac:dyDescent="0.25">
      <c r="A56" s="3" t="s">
        <v>123</v>
      </c>
      <c r="B56" s="3"/>
      <c r="C56" s="3"/>
    </row>
    <row r="57" spans="1:3" x14ac:dyDescent="0.2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2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25">
      <c r="A60" s="3" t="s">
        <v>120</v>
      </c>
      <c r="B60" s="3"/>
      <c r="C60" s="3"/>
    </row>
    <row r="61" spans="1:3" x14ac:dyDescent="0.2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2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25">
      <c r="A63" t="s">
        <v>2120</v>
      </c>
      <c r="B63" s="54">
        <f>B62-B61</f>
        <v>20656310</v>
      </c>
      <c r="C63" t="s">
        <v>2117</v>
      </c>
    </row>
    <row r="65" spans="1:3" x14ac:dyDescent="0.25">
      <c r="A65" s="3" t="s">
        <v>15</v>
      </c>
      <c r="B65" s="3"/>
      <c r="C65" s="3"/>
    </row>
    <row r="66" spans="1:3" x14ac:dyDescent="0.2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2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2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6"/>
  <sheetViews>
    <sheetView tabSelected="1" workbookViewId="0"/>
  </sheetViews>
  <sheetFormatPr defaultColWidth="8.85546875" defaultRowHeight="15" x14ac:dyDescent="0.25"/>
  <cols>
    <col min="1" max="1" width="14" style="15" customWidth="1"/>
  </cols>
  <sheetData>
    <row r="1" spans="1:82" x14ac:dyDescent="0.25">
      <c r="A1" s="15" t="s">
        <v>3282</v>
      </c>
      <c r="B1" s="15" t="s">
        <v>3283</v>
      </c>
      <c r="C1" s="15" t="s">
        <v>3284</v>
      </c>
      <c r="D1" s="15" t="s">
        <v>3285</v>
      </c>
      <c r="E1" s="15" t="s">
        <v>3286</v>
      </c>
      <c r="F1" s="15" t="s">
        <v>3287</v>
      </c>
      <c r="G1" s="15" t="s">
        <v>3288</v>
      </c>
      <c r="H1" s="15" t="s">
        <v>3289</v>
      </c>
      <c r="I1" s="15" t="s">
        <v>3290</v>
      </c>
      <c r="J1" s="15" t="s">
        <v>3291</v>
      </c>
      <c r="K1" s="15" t="s">
        <v>3292</v>
      </c>
      <c r="L1" s="15" t="s">
        <v>3293</v>
      </c>
      <c r="M1" s="15" t="s">
        <v>3294</v>
      </c>
      <c r="N1" s="15" t="s">
        <v>3295</v>
      </c>
      <c r="O1" s="15" t="s">
        <v>3296</v>
      </c>
      <c r="P1" s="15" t="s">
        <v>3297</v>
      </c>
      <c r="Q1" s="15" t="s">
        <v>3298</v>
      </c>
      <c r="R1" s="15" t="s">
        <v>3299</v>
      </c>
      <c r="S1" s="15" t="s">
        <v>3300</v>
      </c>
      <c r="T1" s="15" t="s">
        <v>3301</v>
      </c>
      <c r="U1" s="15" t="s">
        <v>3302</v>
      </c>
      <c r="V1" s="15" t="s">
        <v>3303</v>
      </c>
      <c r="W1" s="15" t="s">
        <v>3304</v>
      </c>
      <c r="X1" s="15" t="s">
        <v>3305</v>
      </c>
      <c r="Y1" s="15" t="s">
        <v>3306</v>
      </c>
      <c r="Z1" s="15" t="s">
        <v>3307</v>
      </c>
      <c r="AA1" s="15" t="s">
        <v>3308</v>
      </c>
      <c r="AB1" s="15" t="s">
        <v>3309</v>
      </c>
      <c r="AC1" s="15" t="s">
        <v>3310</v>
      </c>
      <c r="AD1" s="15" t="s">
        <v>3311</v>
      </c>
      <c r="AE1" s="15" t="s">
        <v>3312</v>
      </c>
      <c r="AF1" s="15" t="s">
        <v>3313</v>
      </c>
      <c r="AG1" s="15" t="s">
        <v>3314</v>
      </c>
      <c r="AH1" s="15" t="s">
        <v>3315</v>
      </c>
      <c r="AI1" s="15" t="s">
        <v>3316</v>
      </c>
      <c r="AJ1" s="15" t="s">
        <v>3317</v>
      </c>
      <c r="AK1" s="15" t="s">
        <v>3318</v>
      </c>
      <c r="AL1" s="15" t="s">
        <v>3319</v>
      </c>
      <c r="AM1" s="15" t="s">
        <v>3320</v>
      </c>
      <c r="AN1" s="15" t="s">
        <v>3321</v>
      </c>
      <c r="AO1" s="15" t="s">
        <v>3322</v>
      </c>
      <c r="AP1" s="15" t="s">
        <v>3323</v>
      </c>
      <c r="AQ1" s="15" t="s">
        <v>3324</v>
      </c>
      <c r="AR1" s="15" t="s">
        <v>3325</v>
      </c>
      <c r="AS1" s="15" t="s">
        <v>3326</v>
      </c>
      <c r="AT1" s="15" t="s">
        <v>3327</v>
      </c>
      <c r="AU1" s="15" t="s">
        <v>3328</v>
      </c>
      <c r="AV1" s="15" t="s">
        <v>3329</v>
      </c>
      <c r="AW1" s="15" t="s">
        <v>3330</v>
      </c>
      <c r="AX1" s="15" t="s">
        <v>3331</v>
      </c>
      <c r="AY1" s="15" t="s">
        <v>3332</v>
      </c>
      <c r="AZ1" s="15" t="s">
        <v>3333</v>
      </c>
      <c r="BA1" s="15" t="s">
        <v>3334</v>
      </c>
      <c r="BB1" s="15" t="s">
        <v>3335</v>
      </c>
      <c r="BC1" s="15" t="s">
        <v>3336</v>
      </c>
      <c r="BD1" s="15" t="s">
        <v>3337</v>
      </c>
      <c r="BE1" s="15" t="s">
        <v>3338</v>
      </c>
      <c r="BF1" s="15" t="s">
        <v>3339</v>
      </c>
      <c r="BG1" s="15" t="s">
        <v>3340</v>
      </c>
      <c r="BH1" s="15" t="s">
        <v>3341</v>
      </c>
      <c r="BI1" s="15" t="s">
        <v>3342</v>
      </c>
      <c r="BJ1" s="15" t="s">
        <v>3343</v>
      </c>
      <c r="BK1" s="15" t="s">
        <v>3344</v>
      </c>
      <c r="BL1" s="15" t="s">
        <v>3345</v>
      </c>
      <c r="BM1" s="15" t="s">
        <v>3346</v>
      </c>
      <c r="BN1" s="15" t="s">
        <v>3347</v>
      </c>
      <c r="BO1" s="15" t="s">
        <v>3348</v>
      </c>
      <c r="BP1" s="15" t="s">
        <v>3349</v>
      </c>
      <c r="BQ1" s="15" t="s">
        <v>3350</v>
      </c>
      <c r="BR1" s="15" t="s">
        <v>3351</v>
      </c>
      <c r="BS1" s="15" t="s">
        <v>3352</v>
      </c>
      <c r="BT1" s="15" t="s">
        <v>3353</v>
      </c>
      <c r="BU1" s="15" t="s">
        <v>3354</v>
      </c>
      <c r="BV1" s="15" t="s">
        <v>3355</v>
      </c>
      <c r="BW1" s="15" t="s">
        <v>3356</v>
      </c>
      <c r="BX1" s="15" t="s">
        <v>3357</v>
      </c>
      <c r="BY1" s="15" t="s">
        <v>3358</v>
      </c>
      <c r="BZ1" s="15" t="s">
        <v>3359</v>
      </c>
      <c r="CA1" s="15" t="s">
        <v>3360</v>
      </c>
      <c r="CB1" s="15" t="s">
        <v>3361</v>
      </c>
      <c r="CC1" s="15" t="s">
        <v>3362</v>
      </c>
      <c r="CD1" s="15" t="s">
        <v>3363</v>
      </c>
    </row>
    <row r="2" spans="1:82" ht="32.1" customHeight="1" x14ac:dyDescent="0.25">
      <c r="A2" s="12" t="s">
        <v>2135</v>
      </c>
      <c r="B2" s="21">
        <f>'RPS by State'!M60</f>
        <v>0.12735969707912936</v>
      </c>
      <c r="C2" s="21">
        <f>'RPS by State'!N60</f>
        <v>0.14286874691640436</v>
      </c>
      <c r="D2" s="21">
        <f>'RPS by State'!O60</f>
        <v>0.15837779675367933</v>
      </c>
      <c r="E2" s="21">
        <f>'RPS by State'!P60</f>
        <v>0.17388684659095432</v>
      </c>
      <c r="F2" s="21">
        <f>'RPS by State'!Q60</f>
        <v>0.18939589642822929</v>
      </c>
      <c r="G2" s="21">
        <f>'RPS by State'!R60</f>
        <v>0.20490494626550429</v>
      </c>
      <c r="H2" s="21">
        <f>'RPS by State'!S60</f>
        <v>0.21764091597341723</v>
      </c>
      <c r="I2" s="21">
        <f>'RPS by State'!T60</f>
        <v>0.23037688568133016</v>
      </c>
      <c r="J2" s="21">
        <f>'RPS by State'!U60</f>
        <v>0.2431128553892431</v>
      </c>
      <c r="K2" s="21">
        <f>'RPS by State'!V60</f>
        <v>0.25584882509715601</v>
      </c>
      <c r="L2" s="21">
        <f>'RPS by State'!W60</f>
        <v>0.26858479480506897</v>
      </c>
      <c r="M2" s="21">
        <f>'RPS by State'!X60</f>
        <v>0.28132076451298194</v>
      </c>
      <c r="N2" s="21">
        <f>'RPS by State'!Y60</f>
        <v>0.29405673422089484</v>
      </c>
      <c r="O2" s="21">
        <f>'RPS by State'!Z60</f>
        <v>0.30679270392880781</v>
      </c>
      <c r="P2" s="21">
        <f>'RPS by State'!AA60</f>
        <v>0.31952867363672072</v>
      </c>
      <c r="Q2" s="21">
        <f>'RPS by State'!AB60</f>
        <v>0.33226464334463368</v>
      </c>
      <c r="R2" s="21">
        <f>'RPS by State'!AC60</f>
        <v>0.33863262819859014</v>
      </c>
      <c r="S2" s="21">
        <f>'RPS by State'!AD60</f>
        <v>0.34500061305254659</v>
      </c>
      <c r="T2" s="21">
        <f>'RPS by State'!AE60</f>
        <v>0.3513685979065031</v>
      </c>
      <c r="U2" s="21">
        <f>'RPS by State'!AF60</f>
        <v>0.35773658276045955</v>
      </c>
      <c r="V2" s="21">
        <f>'RPS by State'!AG60</f>
        <v>0.36410456761441601</v>
      </c>
      <c r="W2" s="21">
        <f>'RPS by State'!AH60</f>
        <v>0.36410456761441601</v>
      </c>
      <c r="X2" s="21">
        <f>'RPS by State'!AI60</f>
        <v>0.36410456761441601</v>
      </c>
      <c r="Y2" s="21">
        <f>'RPS by State'!AJ60</f>
        <v>0.36410456761441601</v>
      </c>
      <c r="Z2" s="21">
        <f>'RPS by State'!AK60</f>
        <v>0.36410456761441601</v>
      </c>
      <c r="AA2" s="21">
        <f>'RPS by State'!AL60</f>
        <v>0.36410456761441601</v>
      </c>
      <c r="AB2" s="21">
        <f>'RPS by State'!AM60</f>
        <v>0.36410456761441601</v>
      </c>
      <c r="AC2" s="21">
        <f>'RPS by State'!AN60</f>
        <v>0.36410456761441601</v>
      </c>
      <c r="AD2" s="21">
        <f>'RPS by State'!AO60</f>
        <v>0.36410456761441601</v>
      </c>
      <c r="AE2" s="21">
        <f>'RPS by State'!AP60</f>
        <v>0.36410456761441601</v>
      </c>
      <c r="AF2" s="21">
        <f>'RPS by State'!AQ60</f>
        <v>0.36410456761441601</v>
      </c>
      <c r="AG2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  <c r="BO2" s="15">
        <v>0</v>
      </c>
      <c r="BP2" s="15">
        <v>0</v>
      </c>
      <c r="BQ2" s="15">
        <v>0</v>
      </c>
      <c r="BR2" s="15">
        <v>0</v>
      </c>
      <c r="BS2" s="15">
        <v>0</v>
      </c>
      <c r="BT2" s="15">
        <v>0</v>
      </c>
      <c r="BU2" s="15">
        <v>0</v>
      </c>
      <c r="BV2" s="15">
        <v>0</v>
      </c>
      <c r="BW2" s="15">
        <v>0</v>
      </c>
      <c r="BX2" s="15">
        <v>0</v>
      </c>
      <c r="BY2" s="15">
        <v>0</v>
      </c>
      <c r="BZ2" s="15">
        <v>0</v>
      </c>
      <c r="CA2" s="15">
        <v>0</v>
      </c>
      <c r="CB2" s="15">
        <v>0</v>
      </c>
      <c r="CC2" s="15">
        <v>0</v>
      </c>
      <c r="CD2" s="15">
        <v>0</v>
      </c>
    </row>
    <row r="6" spans="1:82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2021-09-15T22:25:15Z</dcterms:modified>
</cp:coreProperties>
</file>