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land/BLAPE/"/>
    </mc:Choice>
  </mc:AlternateContent>
  <xr:revisionPtr revIDLastSave="0" documentId="8_{FE5DEA89-F584-4041-B366-A1E6CB4CC18C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<sst xmlns="http://schemas.openxmlformats.org/spreadsheetml/2006/main" count="15367" uniqueCount="462">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</sst>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97</v>
      </c>
      <c r="C1" s="57">
        <v>44348</v>
      </c>
      <c r="H1" s="53" t="s">
        <v>2</v>
      </c>
    </row>
    <row r="2" spans="1:8" x14ac:dyDescent="0.2">
      <c r="B2" s="2" t="str">
        <f>LOOKUP(B1,F2:G51,G2:G51)</f>
        <v>OR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Oregon</v>
      </c>
      <c r="B18" s="2">
        <f>SUMIFS('LULUCF Dataframe EPA'!AD2:AD766,'LULUCF Dataframe EPA'!A2:A766,Data!A18)</f>
        <v>-50.506607214710812</v>
      </c>
      <c r="C18" s="2">
        <f>B18/D11</f>
        <v>-47.157389066076725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-47157389066076.727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-47157389066076.727</v>
      </c>
      <c r="C2" s="25">
        <f>$B$2*Data!C$11</f>
        <v>-48831998140393.43</v>
      </c>
      <c r="D2" s="25">
        <f>$B$2*Data!D$11</f>
        <v>-50506607214710.812</v>
      </c>
      <c r="E2" s="25">
        <f>$B$2*Data!E$11</f>
        <v>-52181216289027.516</v>
      </c>
      <c r="F2" s="25">
        <f>$B$2*Data!F$11</f>
        <v>-53855825363344.227</v>
      </c>
      <c r="G2" s="25">
        <f>$B$2*Data!G$11</f>
        <v>-55530434437661.602</v>
      </c>
      <c r="H2" s="25">
        <f>$B$2*Data!H$11</f>
        <v>-54904319472189.711</v>
      </c>
      <c r="I2" s="25">
        <f>$B$2*Data!I$11</f>
        <v>-54278204506718.156</v>
      </c>
      <c r="J2" s="25">
        <f>$B$2*Data!J$11</f>
        <v>-53652089541246.43</v>
      </c>
      <c r="K2" s="25">
        <f>$B$2*Data!K$11</f>
        <v>-53025974575774.875</v>
      </c>
      <c r="L2" s="25">
        <f>$B$2*Data!L$11</f>
        <v>-52399859610303.32</v>
      </c>
      <c r="M2" s="25">
        <f>$B$2*Data!M$11</f>
        <v>-50899171359728.375</v>
      </c>
      <c r="N2" s="25">
        <f>$B$2*Data!N$11</f>
        <v>-49398483109153.266</v>
      </c>
      <c r="O2" s="25">
        <f>$B$2*Data!O$11</f>
        <v>-47897794858578.828</v>
      </c>
      <c r="P2" s="25">
        <f>$B$2*Data!P$11</f>
        <v>-46397106608003.719</v>
      </c>
      <c r="Q2" s="25">
        <f>$B$2*Data!Q$11</f>
        <v>-44896418357429.273</v>
      </c>
      <c r="R2" s="25">
        <f>$B$2*Data!R$11</f>
        <v>-44878777816735.375</v>
      </c>
      <c r="S2" s="25">
        <f>$B$2*Data!S$11</f>
        <v>-44861137276041.531</v>
      </c>
      <c r="T2" s="25">
        <f>$B$2*Data!T$11</f>
        <v>-44843496735347.688</v>
      </c>
      <c r="U2" s="25">
        <f>$B$2*Data!U$11</f>
        <v>-44825856194653.836</v>
      </c>
      <c r="V2" s="25">
        <f>$B$2*Data!V$11</f>
        <v>-44808215653960</v>
      </c>
      <c r="W2" s="25">
        <f>$B$2*Data!W$11</f>
        <v>-44790575113266.148</v>
      </c>
      <c r="X2" s="25">
        <f>$B$2*Data!X$11</f>
        <v>-44772934572572.312</v>
      </c>
      <c r="Y2" s="25">
        <f>$B$2*Data!Y$11</f>
        <v>-44755294031878.469</v>
      </c>
      <c r="Z2" s="25">
        <f>$B$2*Data!Z$11</f>
        <v>-44737653491184.617</v>
      </c>
      <c r="AA2" s="25">
        <f>$B$2*Data!AA$11</f>
        <v>-44720012950490.781</v>
      </c>
      <c r="AB2" s="25">
        <f>$B$2*Data!AB$11</f>
        <v>-44702372409796.93</v>
      </c>
      <c r="AC2" s="25">
        <f>$B$2*Data!AC$11</f>
        <v>-44684731869103.094</v>
      </c>
      <c r="AD2" s="25">
        <f>$B$2*Data!AD$11</f>
        <v>-44667091328409.242</v>
      </c>
      <c r="AE2" s="25">
        <f>$B$2*Data!AE$11</f>
        <v>-44649450787715.398</v>
      </c>
      <c r="AF2" s="25">
        <f>$B$2*Data!AF$11</f>
        <v>-44631810247021.555</v>
      </c>
      <c r="AG2" s="25">
        <f>$B$2*Data!AG$11</f>
        <v>-44614169706327.711</v>
      </c>
      <c r="AH2" s="25">
        <f>$B$2*Data!AH$11</f>
        <v>-44596529165633.867</v>
      </c>
      <c r="AI2" s="25">
        <f>$B$2*Data!AI$11</f>
        <v>-44578888624940.023</v>
      </c>
      <c r="AJ2" s="25">
        <f>$B$2*Data!AJ$11</f>
        <v>-44561248084246.18</v>
      </c>
      <c r="AK2" s="25">
        <f>$B$2*Data!AK$11</f>
        <v>-44543607543552.336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20276342073.685654</v>
      </c>
      <c r="C11" s="25">
        <f>(ABS(C$2)*'data from RPEpUACE'!$B11)+SUMIFS('Override Calcs'!$E$4:$E$6,'Override Calcs'!$A$4:$A$6,About!$B$2,'Override Calcs'!$B$4:$B$6,"CH4")</f>
        <v>20996376560.390717</v>
      </c>
      <c r="D11" s="25">
        <f>(ABS(D$2)*'data from RPEpUACE'!$B11)+SUMIFS('Override Calcs'!$E$4:$E$6,'Override Calcs'!$A$4:$A$6,About!$B$2,'Override Calcs'!$B$4:$B$6,"CH4")</f>
        <v>21716411047.096073</v>
      </c>
      <c r="E11" s="25">
        <f>(ABS(E$2)*'data from RPEpUACE'!$B11)+SUMIFS('Override Calcs'!$E$4:$E$6,'Override Calcs'!$A$4:$A$6,About!$B$2,'Override Calcs'!$B$4:$B$6,"CH4")</f>
        <v>22436445533.801136</v>
      </c>
      <c r="F11" s="25">
        <f>(ABS(F$2)*'data from RPEpUACE'!$B11)+SUMIFS('Override Calcs'!$E$4:$E$6,'Override Calcs'!$A$4:$A$6,About!$B$2,'Override Calcs'!$B$4:$B$6,"CH4")</f>
        <v>23156480020.506203</v>
      </c>
      <c r="G11" s="25">
        <f>(ABS(G$2)*'data from RPEpUACE'!$B11)+SUMIFS('Override Calcs'!$E$4:$E$6,'Override Calcs'!$A$4:$A$6,About!$B$2,'Override Calcs'!$B$4:$B$6,"CH4")</f>
        <v>23876514507.211555</v>
      </c>
      <c r="H11" s="25">
        <f>(ABS(H$2)*'data from RPEpUACE'!$B11)+SUMIFS('Override Calcs'!$E$4:$E$6,'Override Calcs'!$A$4:$A$6,About!$B$2,'Override Calcs'!$B$4:$B$6,"CH4")</f>
        <v>23607302800.016037</v>
      </c>
      <c r="I11" s="25">
        <f>(ABS(I$2)*'data from RPEpUACE'!$B11)+SUMIFS('Override Calcs'!$E$4:$E$6,'Override Calcs'!$A$4:$A$6,About!$B$2,'Override Calcs'!$B$4:$B$6,"CH4")</f>
        <v>23338091092.82066</v>
      </c>
      <c r="J11" s="25">
        <f>(ABS(J$2)*'data from RPEpUACE'!$B11)+SUMIFS('Override Calcs'!$E$4:$E$6,'Override Calcs'!$A$4:$A$6,About!$B$2,'Override Calcs'!$B$4:$B$6,"CH4")</f>
        <v>23068879385.625206</v>
      </c>
      <c r="K11" s="25">
        <f>(ABS(K$2)*'data from RPEpUACE'!$B11)+SUMIFS('Override Calcs'!$E$4:$E$6,'Override Calcs'!$A$4:$A$6,About!$B$2,'Override Calcs'!$B$4:$B$6,"CH4")</f>
        <v>22799667678.429829</v>
      </c>
      <c r="L11" s="25">
        <f>(ABS(L$2)*'data from RPEpUACE'!$B11)+SUMIFS('Override Calcs'!$E$4:$E$6,'Override Calcs'!$A$4:$A$6,About!$B$2,'Override Calcs'!$B$4:$B$6,"CH4")</f>
        <v>22530455971.234451</v>
      </c>
      <c r="M11" s="25">
        <f>(ABS(M$2)*'data from RPEpUACE'!$B11)+SUMIFS('Override Calcs'!$E$4:$E$6,'Override Calcs'!$A$4:$A$6,About!$B$2,'Override Calcs'!$B$4:$B$6,"CH4")</f>
        <v>21885202514.305737</v>
      </c>
      <c r="N11" s="25">
        <f>(ABS(N$2)*'data from RPEpUACE'!$B11)+SUMIFS('Override Calcs'!$E$4:$E$6,'Override Calcs'!$A$4:$A$6,About!$B$2,'Override Calcs'!$B$4:$B$6,"CH4")</f>
        <v>21239949057.376949</v>
      </c>
      <c r="O11" s="25">
        <f>(ABS(O$2)*'data from RPEpUACE'!$B11)+SUMIFS('Override Calcs'!$E$4:$E$6,'Override Calcs'!$A$4:$A$6,About!$B$2,'Override Calcs'!$B$4:$B$6,"CH4")</f>
        <v>20594695600.448452</v>
      </c>
      <c r="P11" s="25">
        <f>(ABS(P$2)*'data from RPEpUACE'!$B11)+SUMIFS('Override Calcs'!$E$4:$E$6,'Override Calcs'!$A$4:$A$6,About!$B$2,'Override Calcs'!$B$4:$B$6,"CH4")</f>
        <v>19949442143.519665</v>
      </c>
      <c r="Q11" s="25">
        <f>(ABS(Q$2)*'data from RPEpUACE'!$B11)+SUMIFS('Override Calcs'!$E$4:$E$6,'Override Calcs'!$A$4:$A$6,About!$B$2,'Override Calcs'!$B$4:$B$6,"CH4")</f>
        <v>19304188686.59116</v>
      </c>
      <c r="R11" s="25">
        <f>(ABS(R$2)*'data from RPEpUACE'!$B11)+SUMIFS('Override Calcs'!$E$4:$E$6,'Override Calcs'!$A$4:$A$6,About!$B$2,'Override Calcs'!$B$4:$B$6,"CH4")</f>
        <v>19296603753.57095</v>
      </c>
      <c r="S11" s="25">
        <f>(ABS(S$2)*'data from RPEpUACE'!$B11)+SUMIFS('Override Calcs'!$E$4:$E$6,'Override Calcs'!$A$4:$A$6,About!$B$2,'Override Calcs'!$B$4:$B$6,"CH4")</f>
        <v>19289018820.550762</v>
      </c>
      <c r="T11" s="25">
        <f>(ABS(T$2)*'data from RPEpUACE'!$B11)+SUMIFS('Override Calcs'!$E$4:$E$6,'Override Calcs'!$A$4:$A$6,About!$B$2,'Override Calcs'!$B$4:$B$6,"CH4")</f>
        <v>19281433887.530575</v>
      </c>
      <c r="U11" s="25">
        <f>(ABS(U$2)*'data from RPEpUACE'!$B11)+SUMIFS('Override Calcs'!$E$4:$E$6,'Override Calcs'!$A$4:$A$6,About!$B$2,'Override Calcs'!$B$4:$B$6,"CH4")</f>
        <v>19273848954.51038</v>
      </c>
      <c r="V11" s="25">
        <f>(ABS(V$2)*'data from RPEpUACE'!$B11)+SUMIFS('Override Calcs'!$E$4:$E$6,'Override Calcs'!$A$4:$A$6,About!$B$2,'Override Calcs'!$B$4:$B$6,"CH4")</f>
        <v>19266264021.490196</v>
      </c>
      <c r="W11" s="25">
        <f>(ABS(W$2)*'data from RPEpUACE'!$B11)+SUMIFS('Override Calcs'!$E$4:$E$6,'Override Calcs'!$A$4:$A$6,About!$B$2,'Override Calcs'!$B$4:$B$6,"CH4")</f>
        <v>19258679088.470005</v>
      </c>
      <c r="X11" s="25">
        <f>(ABS(X$2)*'data from RPEpUACE'!$B11)+SUMIFS('Override Calcs'!$E$4:$E$6,'Override Calcs'!$A$4:$A$6,About!$B$2,'Override Calcs'!$B$4:$B$6,"CH4")</f>
        <v>19251094155.449821</v>
      </c>
      <c r="Y11" s="25">
        <f>(ABS(Y$2)*'data from RPEpUACE'!$B11)+SUMIFS('Override Calcs'!$E$4:$E$6,'Override Calcs'!$A$4:$A$6,About!$B$2,'Override Calcs'!$B$4:$B$6,"CH4")</f>
        <v>19243509222.42963</v>
      </c>
      <c r="Z11" s="25">
        <f>(ABS(Z$2)*'data from RPEpUACE'!$B11)+SUMIFS('Override Calcs'!$E$4:$E$6,'Override Calcs'!$A$4:$A$6,About!$B$2,'Override Calcs'!$B$4:$B$6,"CH4")</f>
        <v>19235924289.409439</v>
      </c>
      <c r="AA11" s="25">
        <f>(ABS(AA$2)*'data from RPEpUACE'!$B11)+SUMIFS('Override Calcs'!$E$4:$E$6,'Override Calcs'!$A$4:$A$6,About!$B$2,'Override Calcs'!$B$4:$B$6,"CH4")</f>
        <v>19228339356.389256</v>
      </c>
      <c r="AB11" s="25">
        <f>(ABS(AB$2)*'data from RPEpUACE'!$B11)+SUMIFS('Override Calcs'!$E$4:$E$6,'Override Calcs'!$A$4:$A$6,About!$B$2,'Override Calcs'!$B$4:$B$6,"CH4")</f>
        <v>19220754423.369064</v>
      </c>
      <c r="AC11" s="25">
        <f>(ABS(AC$2)*'data from RPEpUACE'!$B11)+SUMIFS('Override Calcs'!$E$4:$E$6,'Override Calcs'!$A$4:$A$6,About!$B$2,'Override Calcs'!$B$4:$B$6,"CH4")</f>
        <v>19213169490.348881</v>
      </c>
      <c r="AD11" s="25">
        <f>(ABS(AD$2)*'data from RPEpUACE'!$B11)+SUMIFS('Override Calcs'!$E$4:$E$6,'Override Calcs'!$A$4:$A$6,About!$B$2,'Override Calcs'!$B$4:$B$6,"CH4")</f>
        <v>19205584557.328686</v>
      </c>
      <c r="AE11" s="25">
        <f>(ABS(AE$2)*'data from RPEpUACE'!$B11)+SUMIFS('Override Calcs'!$E$4:$E$6,'Override Calcs'!$A$4:$A$6,About!$B$2,'Override Calcs'!$B$4:$B$6,"CH4")</f>
        <v>19197999624.308498</v>
      </c>
      <c r="AF11" s="25">
        <f>(ABS(AF$2)*'data from RPEpUACE'!$B11)+SUMIFS('Override Calcs'!$E$4:$E$6,'Override Calcs'!$A$4:$A$6,About!$B$2,'Override Calcs'!$B$4:$B$6,"CH4")</f>
        <v>19190414691.288311</v>
      </c>
      <c r="AG11" s="25">
        <f>(ABS(AG$2)*'data from RPEpUACE'!$B11)+SUMIFS('Override Calcs'!$E$4:$E$6,'Override Calcs'!$A$4:$A$6,About!$B$2,'Override Calcs'!$B$4:$B$6,"CH4")</f>
        <v>19182829758.268124</v>
      </c>
      <c r="AH11" s="25">
        <f>(ABS(AH$2)*'data from RPEpUACE'!$B11)+SUMIFS('Override Calcs'!$E$4:$E$6,'Override Calcs'!$A$4:$A$6,About!$B$2,'Override Calcs'!$B$4:$B$6,"CH4")</f>
        <v>19175244825.247936</v>
      </c>
      <c r="AI11" s="25">
        <f>(ABS(AI$2)*'data from RPEpUACE'!$B11)+SUMIFS('Override Calcs'!$E$4:$E$6,'Override Calcs'!$A$4:$A$6,About!$B$2,'Override Calcs'!$B$4:$B$6,"CH4")</f>
        <v>19167659892.227745</v>
      </c>
      <c r="AJ11" s="25">
        <f>(ABS(AJ$2)*'data from RPEpUACE'!$B11)+SUMIFS('Override Calcs'!$E$4:$E$6,'Override Calcs'!$A$4:$A$6,About!$B$2,'Override Calcs'!$B$4:$B$6,"CH4")</f>
        <v>19160074959.207558</v>
      </c>
      <c r="AK11" s="25">
        <f>(ABS(AK$2)*'data from RPEpUACE'!$B11)+SUMIFS('Override Calcs'!$E$4:$E$6,'Override Calcs'!$A$4:$A$6,About!$B$2,'Override Calcs'!$B$4:$B$6,"CH4")</f>
        <v>19152490026.18737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1650685613.7604299</v>
      </c>
      <c r="C12" s="25">
        <f>(ABS(C$2)*'data from RPEpUACE'!$B12)+SUMIFS('Override Calcs'!$E$4:$E$6,'Override Calcs'!$A$4:$A$6,About!$B$2,'Override Calcs'!$B$4:$B$6,"N2O")</f>
        <v>1709303216.6937473</v>
      </c>
      <c r="D12" s="25">
        <f>(ABS(D$2)*'data from RPEpUACE'!$B12)+SUMIFS('Override Calcs'!$E$4:$E$6,'Override Calcs'!$A$4:$A$6,About!$B$2,'Override Calcs'!$B$4:$B$6,"N2O")</f>
        <v>1767920819.6270885</v>
      </c>
      <c r="E12" s="25">
        <f>(ABS(E$2)*'data from RPEpUACE'!$B12)+SUMIFS('Override Calcs'!$E$4:$E$6,'Override Calcs'!$A$4:$A$6,About!$B$2,'Override Calcs'!$B$4:$B$6,"N2O")</f>
        <v>1826538422.560406</v>
      </c>
      <c r="F12" s="25">
        <f>(ABS(F$2)*'data from RPEpUACE'!$B12)+SUMIFS('Override Calcs'!$E$4:$E$6,'Override Calcs'!$A$4:$A$6,About!$B$2,'Override Calcs'!$B$4:$B$6,"N2O")</f>
        <v>1885156025.4937239</v>
      </c>
      <c r="G12" s="25">
        <f>(ABS(G$2)*'data from RPEpUACE'!$B12)+SUMIFS('Override Calcs'!$E$4:$E$6,'Override Calcs'!$A$4:$A$6,About!$B$2,'Override Calcs'!$B$4:$B$6,"N2O")</f>
        <v>1943773628.4270649</v>
      </c>
      <c r="H12" s="25">
        <f>(ABS(H$2)*'data from RPEpUACE'!$B12)+SUMIFS('Override Calcs'!$E$4:$E$6,'Override Calcs'!$A$4:$A$6,About!$B$2,'Override Calcs'!$B$4:$B$6,"N2O")</f>
        <v>1921857254.6300254</v>
      </c>
      <c r="I12" s="25">
        <f>(ABS(I$2)*'data from RPEpUACE'!$B12)+SUMIFS('Override Calcs'!$E$4:$E$6,'Override Calcs'!$A$4:$A$6,About!$B$2,'Override Calcs'!$B$4:$B$6,"N2O")</f>
        <v>1899940880.8329978</v>
      </c>
      <c r="J12" s="25">
        <f>(ABS(J$2)*'data from RPEpUACE'!$B12)+SUMIFS('Override Calcs'!$E$4:$E$6,'Override Calcs'!$A$4:$A$6,About!$B$2,'Override Calcs'!$B$4:$B$6,"N2O")</f>
        <v>1878024507.035964</v>
      </c>
      <c r="K12" s="25">
        <f>(ABS(K$2)*'data from RPEpUACE'!$B12)+SUMIFS('Override Calcs'!$E$4:$E$6,'Override Calcs'!$A$4:$A$6,About!$B$2,'Override Calcs'!$B$4:$B$6,"N2O")</f>
        <v>1856108133.2389364</v>
      </c>
      <c r="L12" s="25">
        <f>(ABS(L$2)*'data from RPEpUACE'!$B12)+SUMIFS('Override Calcs'!$E$4:$E$6,'Override Calcs'!$A$4:$A$6,About!$B$2,'Override Calcs'!$B$4:$B$6,"N2O")</f>
        <v>1834191759.4419086</v>
      </c>
      <c r="M12" s="25">
        <f>(ABS(M$2)*'data from RPEpUACE'!$B12)+SUMIFS('Override Calcs'!$E$4:$E$6,'Override Calcs'!$A$4:$A$6,About!$B$2,'Override Calcs'!$B$4:$B$6,"N2O")</f>
        <v>1781662038.1188648</v>
      </c>
      <c r="N12" s="25">
        <f>(ABS(N$2)*'data from RPEpUACE'!$B12)+SUMIFS('Override Calcs'!$E$4:$E$6,'Override Calcs'!$A$4:$A$6,About!$B$2,'Override Calcs'!$B$4:$B$6,"N2O")</f>
        <v>1729132316.795815</v>
      </c>
      <c r="O12" s="25">
        <f>(ABS(O$2)*'data from RPEpUACE'!$B12)+SUMIFS('Override Calcs'!$E$4:$E$6,'Override Calcs'!$A$4:$A$6,About!$B$2,'Override Calcs'!$B$4:$B$6,"N2O")</f>
        <v>1676602595.4727888</v>
      </c>
      <c r="P12" s="25">
        <f>(ABS(P$2)*'data from RPEpUACE'!$B12)+SUMIFS('Override Calcs'!$E$4:$E$6,'Override Calcs'!$A$4:$A$6,About!$B$2,'Override Calcs'!$B$4:$B$6,"N2O")</f>
        <v>1624072874.1497393</v>
      </c>
      <c r="Q12" s="25">
        <f>(ABS(Q$2)*'data from RPEpUACE'!$B12)+SUMIFS('Override Calcs'!$E$4:$E$6,'Override Calcs'!$A$4:$A$6,About!$B$2,'Override Calcs'!$B$4:$B$6,"N2O")</f>
        <v>1571543152.8267128</v>
      </c>
      <c r="R12" s="25">
        <f>(ABS(R$2)*'data from RPEpUACE'!$B12)+SUMIFS('Override Calcs'!$E$4:$E$6,'Override Calcs'!$A$4:$A$6,About!$B$2,'Override Calcs'!$B$4:$B$6,"N2O")</f>
        <v>1570925667.6919532</v>
      </c>
      <c r="S12" s="25">
        <f>(ABS(S$2)*'data from RPEpUACE'!$B12)+SUMIFS('Override Calcs'!$E$4:$E$6,'Override Calcs'!$A$4:$A$6,About!$B$2,'Override Calcs'!$B$4:$B$6,"N2O")</f>
        <v>1570308182.5571957</v>
      </c>
      <c r="T12" s="25">
        <f>(ABS(T$2)*'data from RPEpUACE'!$B12)+SUMIFS('Override Calcs'!$E$4:$E$6,'Override Calcs'!$A$4:$A$6,About!$B$2,'Override Calcs'!$B$4:$B$6,"N2O")</f>
        <v>1569690697.4224381</v>
      </c>
      <c r="U12" s="25">
        <f>(ABS(U$2)*'data from RPEpUACE'!$B12)+SUMIFS('Override Calcs'!$E$4:$E$6,'Override Calcs'!$A$4:$A$6,About!$B$2,'Override Calcs'!$B$4:$B$6,"N2O")</f>
        <v>1569073212.2876801</v>
      </c>
      <c r="V12" s="25">
        <f>(ABS(V$2)*'data from RPEpUACE'!$B12)+SUMIFS('Override Calcs'!$E$4:$E$6,'Override Calcs'!$A$4:$A$6,About!$B$2,'Override Calcs'!$B$4:$B$6,"N2O")</f>
        <v>1568455727.1529229</v>
      </c>
      <c r="W12" s="25">
        <f>(ABS(W$2)*'data from RPEpUACE'!$B12)+SUMIFS('Override Calcs'!$E$4:$E$6,'Override Calcs'!$A$4:$A$6,About!$B$2,'Override Calcs'!$B$4:$B$6,"N2O")</f>
        <v>1567838242.0181649</v>
      </c>
      <c r="X12" s="25">
        <f>(ABS(X$2)*'data from RPEpUACE'!$B12)+SUMIFS('Override Calcs'!$E$4:$E$6,'Override Calcs'!$A$4:$A$6,About!$B$2,'Override Calcs'!$B$4:$B$6,"N2O")</f>
        <v>1567220756.8834076</v>
      </c>
      <c r="Y12" s="25">
        <f>(ABS(Y$2)*'data from RPEpUACE'!$B12)+SUMIFS('Override Calcs'!$E$4:$E$6,'Override Calcs'!$A$4:$A$6,About!$B$2,'Override Calcs'!$B$4:$B$6,"N2O")</f>
        <v>1566603271.7486501</v>
      </c>
      <c r="Z12" s="25">
        <f>(ABS(Z$2)*'data from RPEpUACE'!$B12)+SUMIFS('Override Calcs'!$E$4:$E$6,'Override Calcs'!$A$4:$A$6,About!$B$2,'Override Calcs'!$B$4:$B$6,"N2O")</f>
        <v>1565985786.6138921</v>
      </c>
      <c r="AA12" s="25">
        <f>(ABS(AA$2)*'data from RPEpUACE'!$B12)+SUMIFS('Override Calcs'!$E$4:$E$6,'Override Calcs'!$A$4:$A$6,About!$B$2,'Override Calcs'!$B$4:$B$6,"N2O")</f>
        <v>1565368301.4791348</v>
      </c>
      <c r="AB12" s="25">
        <f>(ABS(AB$2)*'data from RPEpUACE'!$B12)+SUMIFS('Override Calcs'!$E$4:$E$6,'Override Calcs'!$A$4:$A$6,About!$B$2,'Override Calcs'!$B$4:$B$6,"N2O")</f>
        <v>1564750816.3443768</v>
      </c>
      <c r="AC12" s="25">
        <f>(ABS(AC$2)*'data from RPEpUACE'!$B12)+SUMIFS('Override Calcs'!$E$4:$E$6,'Override Calcs'!$A$4:$A$6,About!$B$2,'Override Calcs'!$B$4:$B$6,"N2O")</f>
        <v>1564133331.2096195</v>
      </c>
      <c r="AD12" s="25">
        <f>(ABS(AD$2)*'data from RPEpUACE'!$B12)+SUMIFS('Override Calcs'!$E$4:$E$6,'Override Calcs'!$A$4:$A$6,About!$B$2,'Override Calcs'!$B$4:$B$6,"N2O")</f>
        <v>1563515846.0748618</v>
      </c>
      <c r="AE12" s="25">
        <f>(ABS(AE$2)*'data from RPEpUACE'!$B12)+SUMIFS('Override Calcs'!$E$4:$E$6,'Override Calcs'!$A$4:$A$6,About!$B$2,'Override Calcs'!$B$4:$B$6,"N2O")</f>
        <v>1562898360.940104</v>
      </c>
      <c r="AF12" s="25">
        <f>(ABS(AF$2)*'data from RPEpUACE'!$B12)+SUMIFS('Override Calcs'!$E$4:$E$6,'Override Calcs'!$A$4:$A$6,About!$B$2,'Override Calcs'!$B$4:$B$6,"N2O")</f>
        <v>1562280875.8053465</v>
      </c>
      <c r="AG12" s="25">
        <f>(ABS(AG$2)*'data from RPEpUACE'!$B12)+SUMIFS('Override Calcs'!$E$4:$E$6,'Override Calcs'!$A$4:$A$6,About!$B$2,'Override Calcs'!$B$4:$B$6,"N2O")</f>
        <v>1561663390.670589</v>
      </c>
      <c r="AH12" s="25">
        <f>(ABS(AH$2)*'data from RPEpUACE'!$B12)+SUMIFS('Override Calcs'!$E$4:$E$6,'Override Calcs'!$A$4:$A$6,About!$B$2,'Override Calcs'!$B$4:$B$6,"N2O")</f>
        <v>1561045905.5358312</v>
      </c>
      <c r="AI12" s="25">
        <f>(ABS(AI$2)*'data from RPEpUACE'!$B12)+SUMIFS('Override Calcs'!$E$4:$E$6,'Override Calcs'!$A$4:$A$6,About!$B$2,'Override Calcs'!$B$4:$B$6,"N2O")</f>
        <v>1560428420.4010737</v>
      </c>
      <c r="AJ12" s="25">
        <f>(ABS(AJ$2)*'data from RPEpUACE'!$B12)+SUMIFS('Override Calcs'!$E$4:$E$6,'Override Calcs'!$A$4:$A$6,About!$B$2,'Override Calcs'!$B$4:$B$6,"N2O")</f>
        <v>1559810935.2663159</v>
      </c>
      <c r="AK12" s="25">
        <f>(ABS(AK$2)*'data from RPEpUACE'!$B12)+SUMIFS('Override Calcs'!$E$4:$E$6,'Override Calcs'!$A$4:$A$6,About!$B$2,'Override Calcs'!$B$4:$B$6,"N2O")</f>
        <v>1559193450.1315584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2021-06-01T20:55:10Z</dcterms:modified>
</cp:coreProperties>
</file>