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nah\Downloads\eps-us-2.1.1.2\eps-us-2.1.1.2\InputData\bldgs\BFoCSbQL\"/>
    </mc:Choice>
  </mc:AlternateContent>
  <xr:revisionPtr revIDLastSave="0" documentId="13_ncr:1_{7DF1E1F8-DFB7-4A65-91BB-42F0A04011D8}" xr6:coauthVersionLast="45" xr6:coauthVersionMax="45" xr10:uidLastSave="{00000000-0000-0000-0000-000000000000}"/>
  <bookViews>
    <workbookView xWindow="1860" yWindow="1425" windowWidth="13560" windowHeight="13575" xr2:uid="{00000000-000D-0000-FFFF-FFFF00000000}"/>
  </bookViews>
  <sheets>
    <sheet name="About" sheetId="1" r:id="rId1"/>
    <sheet name="Data" sheetId="2" r:id="rId2"/>
    <sheet name="BFoCSbQL-urban-residential" sheetId="3" r:id="rId3"/>
    <sheet name="BFoCSbQL-rural-residential" sheetId="5" r:id="rId4"/>
    <sheet name="BFoCSbQL-commercial" sheetId="4" r:id="rId5"/>
  </sheets>
  <calcPr calcId="18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5" l="1"/>
  <c r="B7" i="5" s="1"/>
  <c r="C5" i="5"/>
  <c r="B5" i="5" s="1"/>
  <c r="C3" i="5"/>
  <c r="B3" i="5" s="1"/>
  <c r="C2" i="5"/>
  <c r="B2" i="5" s="1"/>
  <c r="C4" i="5" l="1"/>
  <c r="B4" i="5" s="1"/>
  <c r="C6" i="4"/>
  <c r="B6" i="4" s="1"/>
  <c r="C5" i="4"/>
  <c r="B5" i="4" s="1"/>
  <c r="C3" i="4"/>
  <c r="B3" i="4" s="1"/>
  <c r="C2" i="4"/>
  <c r="C7" i="3"/>
  <c r="B7" i="3" s="1"/>
  <c r="C5" i="3"/>
  <c r="B5" i="3" s="1"/>
  <c r="C3" i="3"/>
  <c r="B3" i="3" s="1"/>
  <c r="C2" i="3"/>
  <c r="B2" i="4" l="1"/>
  <c r="C4" i="4"/>
  <c r="B4" i="4" s="1"/>
  <c r="B2" i="3"/>
  <c r="C4" i="3"/>
  <c r="B4" i="3" s="1"/>
  <c r="C38" i="2"/>
  <c r="C37" i="2"/>
  <c r="C36" i="2"/>
  <c r="C35" i="2"/>
  <c r="C34" i="2"/>
  <c r="C32" i="2"/>
  <c r="C33" i="2"/>
  <c r="C18" i="2"/>
  <c r="C17" i="2"/>
  <c r="C16" i="2"/>
  <c r="C6" i="5" l="1"/>
  <c r="B6" i="5" s="1"/>
  <c r="C7" i="4"/>
  <c r="B7" i="4" s="1"/>
  <c r="C6" i="3"/>
  <c r="B6" i="3" s="1"/>
</calcChain>
</file>

<file path=xl/sharedStrings.xml><?xml version="1.0" encoding="utf-8"?>
<sst xmlns="http://schemas.openxmlformats.org/spreadsheetml/2006/main" count="152" uniqueCount="83">
  <si>
    <t>Source:</t>
  </si>
  <si>
    <t>U.S. Department of Energy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</si>
  <si>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</si>
  <si>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</si>
  <si>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</si>
  <si>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</si>
  <si>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</si>
  <si>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</si>
  <si>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</si>
  <si>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</si>
  <si>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</si>
  <si>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</si>
  <si>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</si>
  <si>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</si>
  <si>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</si>
  <si>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</si>
  <si>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</si>
  <si>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</si>
  <si>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</si>
  <si>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</si>
  <si>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</si>
  <si>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</si>
  <si>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</si>
  <si>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</si>
  <si>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</si>
  <si>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</si>
  <si>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</si>
  <si>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</si>
  <si>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</si>
  <si>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</si>
  <si>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</si>
  <si>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</si>
  <si>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</si>
  <si>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</si>
  <si>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</si>
  <si>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</si>
  <si>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</si>
  <si>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</si>
  <si>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</si>
  <si>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</si>
  <si>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</si>
  <si>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</si>
  <si>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</si>
  <si>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</si>
  <si>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</si>
  <si>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</si>
  <si>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</si>
  <si>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</si>
  <si>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</si>
  <si>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</si>
  <si>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</si>
  <si>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</si>
  <si>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</si>
  <si>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</si>
  <si>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</si>
  <si>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</si>
  <si>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</si>
  <si>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</si>
  <si>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</si>
  <si>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</si>
  <si>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</si>
  <si>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</si>
  <si>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</si>
  <si>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</si>
  <si>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BFoCSbQL BAU Fraction of Components Sold by Quality Level</t>
  </si>
  <si>
    <t>cooling and ventilation</t>
  </si>
  <si>
    <t>heating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</si>
  <si>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</si>
  <si>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</si>
  <si>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</si>
  <si>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</si>
  <si>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</si>
  <si>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</si>
  <si>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</si>
  <si>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</si>
  <si>
    <t>Buildings Energy Data Book (2011 edition)</t>
  </si>
  <si>
    <t>See next tab for table numbers and links</t>
  </si>
  <si>
    <t>For the U.S., we use the same fractions for urban residential and rural residential.</t>
  </si>
  <si>
    <t>Dimensionless fraction of total components</t>
  </si>
  <si>
    <t>This variable captures what BAU fraction of new building components qualify</t>
  </si>
  <si>
    <t>for energy efficient rebates.</t>
  </si>
  <si>
    <t>Additional Notes for Oregon EPS</t>
  </si>
  <si>
    <t>Much like how California EPS carries this variable over from the U.S. model, so does the Oregon EPS.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</si>
</sst>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  <xf numFmtId="0" fontId="1" fillId="0" borderId="0" xfId="0" applyFont="1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B22" sqref="B22"/>
    </sheetView>
  </sheetViews>
  <sheetFormatPr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64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2012</v>
      </c>
    </row>
    <row r="5" spans="1:2" x14ac:dyDescent="0.25">
      <c r="B5" t="s">
        <v>75</v>
      </c>
    </row>
    <row r="6" spans="1:2" x14ac:dyDescent="0.25">
      <c r="B6" s="6" t="s">
        <v>76</v>
      </c>
    </row>
    <row r="8" spans="1:2" x14ac:dyDescent="0.25">
      <c r="A8" s="1" t="s">
        <v>71</v>
      </c>
    </row>
    <row r="9" spans="1:2" x14ac:dyDescent="0.25">
      <c r="A9" s="17" t="s">
        <v>79</v>
      </c>
    </row>
    <row r="10" spans="1:2" x14ac:dyDescent="0.25">
      <c r="A10" s="17" t="s">
        <v>80</v>
      </c>
    </row>
    <row r="11" spans="1:2" x14ac:dyDescent="0.25">
      <c r="A11" t="s">
        <v>72</v>
      </c>
    </row>
    <row r="12" spans="1:2" x14ac:dyDescent="0.25">
      <c r="A12" t="s">
        <v>73</v>
      </c>
    </row>
    <row r="13" spans="1:2" x14ac:dyDescent="0.25">
      <c r="A13" t="s">
        <v>74</v>
      </c>
    </row>
    <row r="15" spans="1:2" x14ac:dyDescent="0.25">
      <c r="A15" t="s">
        <v>77</v>
      </c>
    </row>
    <row r="17" spans="1:1" x14ac:dyDescent="0.25">
      <c r="A17" s="1" t="s">
        <v>81</v>
      </c>
    </row>
    <row r="18" spans="1:1" x14ac:dyDescent="0.25">
      <c r="A1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/>
  </sheetViews>
  <sheetFormatPr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49</v>
      </c>
    </row>
    <row r="2" spans="1:6" x14ac:dyDescent="0.25">
      <c r="A2" t="s">
        <v>50</v>
      </c>
    </row>
    <row r="3" spans="1:6" x14ac:dyDescent="0.25">
      <c r="A3" t="s">
        <v>51</v>
      </c>
    </row>
    <row r="4" spans="1:6" x14ac:dyDescent="0.25">
      <c r="A4" t="s">
        <v>70</v>
      </c>
    </row>
    <row r="5" spans="1:6" x14ac:dyDescent="0.25">
      <c r="A5" t="s">
        <v>52</v>
      </c>
    </row>
    <row r="7" spans="1:6" x14ac:dyDescent="0.25">
      <c r="A7" s="3" t="s">
        <v>5</v>
      </c>
      <c r="B7" s="3" t="s">
        <v>6</v>
      </c>
      <c r="C7" s="5" t="s">
        <v>21</v>
      </c>
      <c r="D7" s="5" t="s">
        <v>7</v>
      </c>
      <c r="E7" s="3" t="s">
        <v>8</v>
      </c>
      <c r="F7" s="3" t="s">
        <v>9</v>
      </c>
    </row>
    <row r="8" spans="1:6" x14ac:dyDescent="0.25">
      <c r="A8" t="s">
        <v>66</v>
      </c>
      <c r="B8" t="s">
        <v>15</v>
      </c>
      <c r="C8" s="2">
        <v>2197000</v>
      </c>
      <c r="D8" s="2">
        <v>0.61</v>
      </c>
      <c r="E8" t="s">
        <v>19</v>
      </c>
      <c r="F8" s="4" t="s">
        <v>20</v>
      </c>
    </row>
    <row r="9" spans="1:6" x14ac:dyDescent="0.25">
      <c r="B9" t="s">
        <v>16</v>
      </c>
      <c r="C9" s="2">
        <v>192000</v>
      </c>
      <c r="D9" s="2">
        <v>0.52</v>
      </c>
      <c r="E9" t="s">
        <v>19</v>
      </c>
      <c r="F9" s="4" t="s">
        <v>20</v>
      </c>
    </row>
    <row r="10" spans="1:6" x14ac:dyDescent="0.25">
      <c r="B10" t="s">
        <v>17</v>
      </c>
      <c r="C10" s="2">
        <v>123000</v>
      </c>
      <c r="D10" s="2">
        <v>0.61</v>
      </c>
      <c r="E10" t="s">
        <v>19</v>
      </c>
      <c r="F10" s="4" t="s">
        <v>20</v>
      </c>
    </row>
    <row r="11" spans="1:6" x14ac:dyDescent="0.25">
      <c r="A11" s="7"/>
      <c r="B11" s="7" t="s">
        <v>18</v>
      </c>
      <c r="C11" s="8">
        <v>56000</v>
      </c>
      <c r="D11" s="8">
        <v>0.36</v>
      </c>
      <c r="E11" s="7" t="s">
        <v>19</v>
      </c>
      <c r="F11" s="9" t="s">
        <v>20</v>
      </c>
    </row>
    <row r="12" spans="1:6" x14ac:dyDescent="0.25">
      <c r="A12" s="12" t="s">
        <v>65</v>
      </c>
      <c r="B12" s="12" t="s">
        <v>10</v>
      </c>
      <c r="C12" s="13">
        <v>3519000</v>
      </c>
      <c r="D12" s="13">
        <v>0.27</v>
      </c>
      <c r="E12" s="12" t="s">
        <v>11</v>
      </c>
      <c r="F12" s="14" t="s">
        <v>12</v>
      </c>
    </row>
    <row r="13" spans="1:6" x14ac:dyDescent="0.25">
      <c r="A13" s="12"/>
      <c r="B13" s="12" t="s">
        <v>13</v>
      </c>
      <c r="C13" s="13">
        <v>1652000</v>
      </c>
      <c r="D13" s="13">
        <v>0.46</v>
      </c>
      <c r="E13" s="12" t="s">
        <v>11</v>
      </c>
      <c r="F13" s="14" t="s">
        <v>12</v>
      </c>
    </row>
    <row r="14" spans="1:6" x14ac:dyDescent="0.25">
      <c r="A14" s="7"/>
      <c r="B14" s="7" t="s">
        <v>14</v>
      </c>
      <c r="C14" s="8">
        <v>128000</v>
      </c>
      <c r="D14" s="8">
        <v>0.47</v>
      </c>
      <c r="E14" s="7" t="s">
        <v>11</v>
      </c>
      <c r="F14" s="9" t="s">
        <v>12</v>
      </c>
    </row>
    <row r="15" spans="1:6" x14ac:dyDescent="0.25">
      <c r="A15" s="7" t="s">
        <v>2</v>
      </c>
      <c r="B15" s="7" t="s">
        <v>23</v>
      </c>
      <c r="C15" s="8">
        <v>1658000</v>
      </c>
      <c r="D15" s="8">
        <v>0.2</v>
      </c>
      <c r="E15" s="7" t="s">
        <v>24</v>
      </c>
      <c r="F15" s="9" t="s">
        <v>25</v>
      </c>
    </row>
    <row r="16" spans="1:6" x14ac:dyDescent="0.25">
      <c r="A16" t="s">
        <v>37</v>
      </c>
      <c r="B16" t="s">
        <v>26</v>
      </c>
      <c r="C16" s="2">
        <f>5.6*10^6</f>
        <v>5600000</v>
      </c>
      <c r="D16" s="2">
        <v>1</v>
      </c>
      <c r="E16" t="s">
        <v>29</v>
      </c>
      <c r="F16" s="4" t="s">
        <v>30</v>
      </c>
    </row>
    <row r="17" spans="1:6" x14ac:dyDescent="0.25">
      <c r="B17" t="s">
        <v>27</v>
      </c>
      <c r="C17" s="2">
        <f>9.4*10^6</f>
        <v>9400000</v>
      </c>
      <c r="D17" s="2">
        <v>0.5</v>
      </c>
      <c r="E17" t="s">
        <v>29</v>
      </c>
      <c r="F17" s="4" t="s">
        <v>30</v>
      </c>
    </row>
    <row r="18" spans="1:6" x14ac:dyDescent="0.25">
      <c r="B18" t="s">
        <v>28</v>
      </c>
      <c r="C18" s="2">
        <f>8.2*10^6</f>
        <v>8199999.9999999991</v>
      </c>
      <c r="D18" s="2">
        <v>0.64</v>
      </c>
      <c r="E18" t="s">
        <v>29</v>
      </c>
      <c r="F18" s="4" t="s">
        <v>30</v>
      </c>
    </row>
    <row r="19" spans="1:6" x14ac:dyDescent="0.25">
      <c r="A19" t="s">
        <v>38</v>
      </c>
      <c r="B19" t="s">
        <v>32</v>
      </c>
      <c r="C19" s="2">
        <v>317000</v>
      </c>
      <c r="D19" s="2">
        <v>0.72</v>
      </c>
      <c r="E19" t="s">
        <v>22</v>
      </c>
      <c r="F19" s="4" t="s">
        <v>39</v>
      </c>
    </row>
    <row r="20" spans="1:6" x14ac:dyDescent="0.25">
      <c r="B20" t="s">
        <v>34</v>
      </c>
      <c r="C20" s="2">
        <v>14000</v>
      </c>
      <c r="D20" s="2">
        <v>0.35</v>
      </c>
      <c r="E20" t="s">
        <v>22</v>
      </c>
      <c r="F20" s="4" t="s">
        <v>39</v>
      </c>
    </row>
    <row r="21" spans="1:6" x14ac:dyDescent="0.25">
      <c r="B21" t="s">
        <v>36</v>
      </c>
      <c r="C21" s="2">
        <v>1454000</v>
      </c>
      <c r="D21" s="2">
        <v>0.43</v>
      </c>
      <c r="E21" t="s">
        <v>22</v>
      </c>
      <c r="F21" s="4" t="s">
        <v>39</v>
      </c>
    </row>
    <row r="22" spans="1:6" x14ac:dyDescent="0.25">
      <c r="B22" t="s">
        <v>40</v>
      </c>
      <c r="C22" s="2">
        <v>38000</v>
      </c>
      <c r="D22" s="2">
        <v>0.74</v>
      </c>
      <c r="E22" t="s">
        <v>22</v>
      </c>
      <c r="F22" s="4" t="s">
        <v>39</v>
      </c>
    </row>
    <row r="23" spans="1:6" x14ac:dyDescent="0.25">
      <c r="B23" t="s">
        <v>41</v>
      </c>
      <c r="C23" s="2">
        <v>111000</v>
      </c>
      <c r="D23" s="2">
        <v>0.63</v>
      </c>
      <c r="E23" t="s">
        <v>22</v>
      </c>
      <c r="F23" s="4" t="s">
        <v>39</v>
      </c>
    </row>
    <row r="24" spans="1:6" x14ac:dyDescent="0.25">
      <c r="B24" t="s">
        <v>42</v>
      </c>
      <c r="C24" s="2">
        <v>84000</v>
      </c>
      <c r="D24" s="2">
        <v>0.19</v>
      </c>
      <c r="E24" t="s">
        <v>22</v>
      </c>
      <c r="F24" s="4" t="s">
        <v>39</v>
      </c>
    </row>
    <row r="25" spans="1:6" x14ac:dyDescent="0.25">
      <c r="B25" t="s">
        <v>33</v>
      </c>
      <c r="C25" s="2">
        <v>37000</v>
      </c>
      <c r="D25" s="2">
        <v>0.63</v>
      </c>
      <c r="E25" t="s">
        <v>22</v>
      </c>
      <c r="F25" s="4" t="s">
        <v>39</v>
      </c>
    </row>
    <row r="26" spans="1:6" x14ac:dyDescent="0.25">
      <c r="A26" s="7"/>
      <c r="B26" s="7" t="s">
        <v>35</v>
      </c>
      <c r="C26" s="8">
        <v>243000</v>
      </c>
      <c r="D26" s="8">
        <v>0.28000000000000003</v>
      </c>
      <c r="E26" s="7" t="s">
        <v>22</v>
      </c>
      <c r="F26" s="9" t="s">
        <v>39</v>
      </c>
    </row>
    <row r="27" spans="1:6" x14ac:dyDescent="0.25">
      <c r="A27" t="s">
        <v>43</v>
      </c>
      <c r="B27" t="s">
        <v>44</v>
      </c>
      <c r="C27" s="2">
        <v>42743000</v>
      </c>
      <c r="D27" s="2">
        <v>0.8</v>
      </c>
      <c r="E27" t="s">
        <v>53</v>
      </c>
      <c r="F27" s="4" t="s">
        <v>54</v>
      </c>
    </row>
    <row r="28" spans="1:6" x14ac:dyDescent="0.25">
      <c r="B28" t="s">
        <v>45</v>
      </c>
      <c r="C28" s="2">
        <v>28656</v>
      </c>
      <c r="D28" s="2">
        <v>0.68</v>
      </c>
      <c r="E28" t="s">
        <v>53</v>
      </c>
      <c r="F28" s="4" t="s">
        <v>54</v>
      </c>
    </row>
    <row r="29" spans="1:6" x14ac:dyDescent="0.25">
      <c r="B29" t="s">
        <v>46</v>
      </c>
      <c r="C29" s="2">
        <v>1684000</v>
      </c>
      <c r="D29" s="2">
        <v>0.67</v>
      </c>
      <c r="E29" t="s">
        <v>53</v>
      </c>
      <c r="F29" s="4" t="s">
        <v>54</v>
      </c>
    </row>
    <row r="30" spans="1:6" x14ac:dyDescent="0.25">
      <c r="B30" t="s">
        <v>47</v>
      </c>
      <c r="C30" s="2">
        <v>32919000</v>
      </c>
      <c r="D30" s="2">
        <v>0.35</v>
      </c>
      <c r="E30" t="s">
        <v>53</v>
      </c>
      <c r="F30" s="4" t="s">
        <v>54</v>
      </c>
    </row>
    <row r="31" spans="1:6" x14ac:dyDescent="0.25">
      <c r="B31" t="s">
        <v>48</v>
      </c>
      <c r="C31" s="2">
        <v>42674000</v>
      </c>
      <c r="D31" s="2">
        <v>0.34</v>
      </c>
      <c r="E31" t="s">
        <v>53</v>
      </c>
      <c r="F31" s="4" t="s">
        <v>54</v>
      </c>
    </row>
    <row r="32" spans="1:6" x14ac:dyDescent="0.25">
      <c r="A32" t="s">
        <v>31</v>
      </c>
      <c r="B32" t="s">
        <v>55</v>
      </c>
      <c r="C32" s="2">
        <f>69.5*10^6</f>
        <v>69500000</v>
      </c>
      <c r="D32" s="2">
        <v>0.71</v>
      </c>
      <c r="E32" t="s">
        <v>62</v>
      </c>
      <c r="F32" s="4" t="s">
        <v>63</v>
      </c>
    </row>
    <row r="33" spans="2:6" x14ac:dyDescent="0.25">
      <c r="B33" t="s">
        <v>56</v>
      </c>
      <c r="C33" s="2">
        <f>28.2*10^6</f>
        <v>28200000</v>
      </c>
      <c r="D33" s="2">
        <v>0.43</v>
      </c>
      <c r="E33" t="s">
        <v>62</v>
      </c>
      <c r="F33" s="4" t="s">
        <v>63</v>
      </c>
    </row>
    <row r="34" spans="2:6" x14ac:dyDescent="0.25">
      <c r="B34" t="s">
        <v>57</v>
      </c>
      <c r="C34" s="2">
        <f>7.8*10^6</f>
        <v>7800000</v>
      </c>
      <c r="D34" s="2">
        <v>0.99</v>
      </c>
      <c r="E34" t="s">
        <v>62</v>
      </c>
      <c r="F34" s="4" t="s">
        <v>63</v>
      </c>
    </row>
    <row r="35" spans="2:6" x14ac:dyDescent="0.25">
      <c r="B35" t="s">
        <v>58</v>
      </c>
      <c r="C35" s="2">
        <f>3.7*10^6</f>
        <v>3700000</v>
      </c>
      <c r="D35" s="2">
        <v>7.0000000000000007E-2</v>
      </c>
      <c r="E35" t="s">
        <v>62</v>
      </c>
      <c r="F35" s="4" t="s">
        <v>63</v>
      </c>
    </row>
    <row r="36" spans="2:6" x14ac:dyDescent="0.25">
      <c r="B36" t="s">
        <v>59</v>
      </c>
      <c r="C36" s="2">
        <f>0.2*10^6</f>
        <v>200000</v>
      </c>
      <c r="D36" s="2">
        <v>0.79</v>
      </c>
      <c r="E36" t="s">
        <v>62</v>
      </c>
      <c r="F36" s="4" t="s">
        <v>63</v>
      </c>
    </row>
    <row r="37" spans="2:6" x14ac:dyDescent="0.25">
      <c r="B37" t="s">
        <v>60</v>
      </c>
      <c r="C37" s="2">
        <f>0.7*10^6</f>
        <v>700000</v>
      </c>
      <c r="D37" s="2">
        <v>0.99</v>
      </c>
      <c r="E37" t="s">
        <v>62</v>
      </c>
      <c r="F37" s="4" t="s">
        <v>63</v>
      </c>
    </row>
    <row r="38" spans="2:6" x14ac:dyDescent="0.25">
      <c r="B38" t="s">
        <v>61</v>
      </c>
      <c r="C38" s="2">
        <f>20.2*10^6</f>
        <v>20200000</v>
      </c>
      <c r="D38" s="2">
        <v>0.99</v>
      </c>
      <c r="E38" t="s">
        <v>62</v>
      </c>
      <c r="F38" s="4" t="s">
        <v>63</v>
      </c>
    </row>
  </sheetData>
  <hyperlinks>
    <hyperlink ref="F12" r:id="rId1" xr:uid="{00000000-0004-0000-0100-000000000000}"/>
    <hyperlink ref="F8" r:id="rId2" xr:uid="{00000000-0004-0000-0100-000001000000}"/>
    <hyperlink ref="F13" r:id="rId3" xr:uid="{00000000-0004-0000-0100-000002000000}"/>
    <hyperlink ref="F14" r:id="rId4" xr:uid="{00000000-0004-0000-0100-000003000000}"/>
    <hyperlink ref="F9" r:id="rId5" xr:uid="{00000000-0004-0000-0100-000004000000}"/>
    <hyperlink ref="F10" r:id="rId6" xr:uid="{00000000-0004-0000-0100-000005000000}"/>
    <hyperlink ref="F11" r:id="rId7" xr:uid="{00000000-0004-0000-0100-000006000000}"/>
    <hyperlink ref="F15" r:id="rId8" xr:uid="{00000000-0004-0000-0100-000007000000}"/>
    <hyperlink ref="F16" r:id="rId9" xr:uid="{00000000-0004-0000-0100-000008000000}"/>
    <hyperlink ref="F17:F18" r:id="rId10" display="http://buildingsdatabook.eren.doe.gov/docs/xls_pdf/9.1.8.xlsx" xr:uid="{00000000-0004-0000-0100-000009000000}"/>
    <hyperlink ref="F19" r:id="rId11" xr:uid="{00000000-0004-0000-0100-00000A000000}"/>
    <hyperlink ref="F27" r:id="rId12" xr:uid="{00000000-0004-0000-0100-00000B000000}"/>
    <hyperlink ref="F28:F31" r:id="rId13" display="http://buildingsdatabook.eren.doe.gov/docs/xls_pdf/9.1.13.xlsx" xr:uid="{00000000-0004-0000-0100-00000C000000}"/>
    <hyperlink ref="F20" r:id="rId14" xr:uid="{00000000-0004-0000-0100-00000D000000}"/>
    <hyperlink ref="F21" r:id="rId15" xr:uid="{00000000-0004-0000-0100-00000E000000}"/>
    <hyperlink ref="F25" r:id="rId16" xr:uid="{00000000-0004-0000-0100-00000F000000}"/>
    <hyperlink ref="F26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4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ht="30" x14ac:dyDescent="0.25">
      <c r="A1" s="16" t="s">
        <v>78</v>
      </c>
      <c r="B1" s="10" t="s">
        <v>68</v>
      </c>
      <c r="C1" s="10" t="s">
        <v>69</v>
      </c>
    </row>
    <row r="2" spans="1:3" x14ac:dyDescent="0.25">
      <c r="A2" t="s">
        <v>66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65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67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2</v>
      </c>
      <c r="B5" s="11">
        <f t="shared" si="0"/>
        <v>0.8</v>
      </c>
      <c r="C5">
        <f>Data!D15</f>
        <v>0.2</v>
      </c>
    </row>
    <row r="6" spans="1:3" x14ac:dyDescent="0.25">
      <c r="A6" t="s">
        <v>3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5">
      <c r="A7" t="s">
        <v>4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BFoCSbQL-urban-residential</vt:lpstr>
      <vt:lpstr>BFoCSbQL-rural-residential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2014-04-21T17:35:08Z</dcterms:created>
  <dcterms:modified xsi:type="dcterms:W3CDTF">2020-07-06T18:11:57Z</dcterms:modified>
</cp:coreProperties>
</file>