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dist-heat\BFoHPbF\"/>
    </mc:Choice>
  </mc:AlternateContent>
  <xr:revisionPtr revIDLastSave="0" documentId="13_ncr:1_{AF19D27A-2CA9-4ADE-B3C0-6991E471402D}" xr6:coauthVersionLast="45" xr6:coauthVersionMax="45" xr10:uidLastSave="{00000000-0000-0000-0000-000000000000}"/>
  <bookViews>
    <workbookView xWindow="3510" yWindow="2625" windowWidth="13560" windowHeight="13575" activeTab="2" xr2:uid="{00000000-000D-0000-FFFF-FFFF00000000}"/>
  </bookViews>
  <sheets>
    <sheet name="About" sheetId="4" r:id="rId1"/>
    <sheet name="USDOE data" sheetId="2" r:id="rId2"/>
    <sheet name="BFoHPbF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C7" i="2" l="1"/>
  <c r="B13" i="4" l="1"/>
  <c r="C10" i="2" l="1"/>
  <c r="B7" i="2" s="1"/>
  <c r="B8" i="2"/>
  <c r="B9" i="2" l="1"/>
  <c r="B6" i="2"/>
  <c r="F5" i="3"/>
  <c r="J5" i="3"/>
  <c r="N5" i="3"/>
  <c r="R5" i="3"/>
  <c r="V5" i="3"/>
  <c r="Z5" i="3"/>
  <c r="AD5" i="3"/>
  <c r="AH5" i="3"/>
  <c r="C5" i="3"/>
  <c r="G5" i="3"/>
  <c r="K5" i="3"/>
  <c r="O5" i="3"/>
  <c r="S5" i="3"/>
  <c r="W5" i="3"/>
  <c r="AA5" i="3"/>
  <c r="AE5" i="3"/>
  <c r="AI5" i="3"/>
  <c r="D5" i="3"/>
  <c r="H5" i="3"/>
  <c r="L5" i="3"/>
  <c r="P5" i="3"/>
  <c r="T5" i="3"/>
  <c r="X5" i="3"/>
  <c r="AB5" i="3"/>
  <c r="AF5" i="3"/>
  <c r="AJ5" i="3"/>
  <c r="E5" i="3"/>
  <c r="I5" i="3"/>
  <c r="M5" i="3"/>
  <c r="Q5" i="3"/>
  <c r="U5" i="3"/>
  <c r="Y5" i="3"/>
  <c r="AC5" i="3"/>
  <c r="AG5" i="3"/>
  <c r="AK5" i="3"/>
  <c r="B5" i="3"/>
  <c r="E4" i="3"/>
  <c r="I4" i="3"/>
  <c r="M4" i="3"/>
  <c r="Q4" i="3"/>
  <c r="U4" i="3"/>
  <c r="Y4" i="3"/>
  <c r="AC4" i="3"/>
  <c r="AG4" i="3"/>
  <c r="AK4" i="3"/>
  <c r="F4" i="3"/>
  <c r="J4" i="3"/>
  <c r="N4" i="3"/>
  <c r="R4" i="3"/>
  <c r="V4" i="3"/>
  <c r="Z4" i="3"/>
  <c r="AD4" i="3"/>
  <c r="AH4" i="3"/>
  <c r="C4" i="3"/>
  <c r="G4" i="3"/>
  <c r="K4" i="3"/>
  <c r="O4" i="3"/>
  <c r="S4" i="3"/>
  <c r="W4" i="3"/>
  <c r="AA4" i="3"/>
  <c r="AE4" i="3"/>
  <c r="AI4" i="3"/>
  <c r="D4" i="3"/>
  <c r="H4" i="3"/>
  <c r="L4" i="3"/>
  <c r="P4" i="3"/>
  <c r="T4" i="3"/>
  <c r="X4" i="3"/>
  <c r="AB4" i="3"/>
  <c r="AF4" i="3"/>
  <c r="AJ4" i="3"/>
  <c r="B4" i="3"/>
  <c r="D3" i="3"/>
  <c r="H3" i="3"/>
  <c r="L3" i="3"/>
  <c r="P3" i="3"/>
  <c r="T3" i="3"/>
  <c r="X3" i="3"/>
  <c r="AB3" i="3"/>
  <c r="AF3" i="3"/>
  <c r="AJ3" i="3"/>
  <c r="B3" i="3"/>
  <c r="E3" i="3"/>
  <c r="I3" i="3"/>
  <c r="M3" i="3"/>
  <c r="Q3" i="3"/>
  <c r="U3" i="3"/>
  <c r="Y3" i="3"/>
  <c r="AC3" i="3"/>
  <c r="AG3" i="3"/>
  <c r="AK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  <c r="B10" i="2"/>
  <c r="G6" i="3" l="1"/>
  <c r="W6" i="3"/>
  <c r="D6" i="3"/>
  <c r="T6" i="3"/>
  <c r="AJ6" i="3"/>
  <c r="Q6" i="3"/>
  <c r="AG6" i="3"/>
  <c r="N6" i="3"/>
  <c r="AD6" i="3"/>
  <c r="U6" i="3"/>
  <c r="AH6" i="3"/>
  <c r="O6" i="3"/>
  <c r="L6" i="3"/>
  <c r="I6" i="3"/>
  <c r="V6" i="3"/>
  <c r="B6" i="3"/>
  <c r="AI6" i="3"/>
  <c r="AF6" i="3"/>
  <c r="AC6" i="3"/>
  <c r="Z6" i="3"/>
  <c r="K6" i="3"/>
  <c r="AA6" i="3"/>
  <c r="H6" i="3"/>
  <c r="X6" i="3"/>
  <c r="E6" i="3"/>
  <c r="AK6" i="3"/>
  <c r="R6" i="3"/>
  <c r="AE6" i="3"/>
  <c r="AB6" i="3"/>
  <c r="F6" i="3"/>
  <c r="S6" i="3"/>
  <c r="P6" i="3"/>
  <c r="M6" i="3"/>
  <c r="J6" i="3"/>
  <c r="Y6" i="3"/>
  <c r="C6" i="3"/>
</calcChain>
</file>

<file path=xl/sharedStrings.xml><?xml version="1.0" encoding="utf-8"?>
<sst xmlns="http://schemas.openxmlformats.org/spreadsheetml/2006/main" count="30" uniqueCount="27">
  <si>
    <t>Source:</t>
  </si>
  <si>
    <t>electricity</t>
  </si>
  <si>
    <t>coal</t>
  </si>
  <si>
    <t>natural gas</t>
  </si>
  <si>
    <t>biomass</t>
  </si>
  <si>
    <t>petroleum diesel</t>
  </si>
  <si>
    <t>heat</t>
  </si>
  <si>
    <t>US Department of Energy, CHP Technical Assistance Project</t>
  </si>
  <si>
    <t>biomass+waste+wood</t>
  </si>
  <si>
    <t>oil</t>
  </si>
  <si>
    <t xml:space="preserve">total </t>
  </si>
  <si>
    <t>BAU Frac of Heat Provided by Fuel</t>
  </si>
  <si>
    <t>Notes</t>
  </si>
  <si>
    <t xml:space="preserve">To align with EPS structure, combine wood and waste to biomass. </t>
  </si>
  <si>
    <t>Data from the chart shown below</t>
  </si>
  <si>
    <t>Use a constant forecast method.   That is to say:  assume these fractions remain constant in future years.</t>
  </si>
  <si>
    <t>Conversion for MWh to Btu</t>
  </si>
  <si>
    <t>https://www.iea.org/statistics/resources/unitconverter/</t>
  </si>
  <si>
    <t>Intl Energy Agency, Unit Converter</t>
  </si>
  <si>
    <t>This variable is intended to capture the breakdown in fuels for dedicated, heat-only facilities ("district heat" as defined by EPS)</t>
  </si>
  <si>
    <t>serving the buildings sector.</t>
  </si>
  <si>
    <t xml:space="preserve">In lieu of other data, the fuel break down for combined heat and power units is used. </t>
  </si>
  <si>
    <t>https://www.energy.gov/sites/prod/files/2017/11/f39/StateOfCHP-Oregon.pdf</t>
  </si>
  <si>
    <t>crude oil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</si>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</sst>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1" applyAlignment="1" applyProtection="1"/>
    <xf numFmtId="0" fontId="2" fillId="0" borderId="0" xfId="0" applyFont="1"/>
    <xf numFmtId="0" fontId="0" fillId="0" borderId="0" xfId="0" applyBorder="1"/>
    <xf numFmtId="0" fontId="2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10</xdr:row>
      <xdr:rowOff>185056</xdr:rowOff>
    </xdr:from>
    <xdr:to>
      <xdr:col>3</xdr:col>
      <xdr:colOff>514350</xdr:colOff>
      <xdr:row>36</xdr:row>
      <xdr:rowOff>21671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FE6CD1-FD89-4A23-BB6F-8696E8269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2090056"/>
          <a:ext cx="2781300" cy="478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sites/prod/files/2017/11/f39/StateOfCHP-Oregon.pdf" TargetMode="External"/><Relationship Id="rId1" Type="http://schemas.openxmlformats.org/officeDocument/2006/relationships/hyperlink" Target="https://www.iea.org/statistics/resources/unitconvert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nergy.gov/sites/prod/files/2017/11/f39/StateOfCHP-Orego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8" sqref="B18"/>
    </sheetView>
  </sheetViews>
  <sheetFormatPr defaultRowHeight="15" x14ac:dyDescent="0.25"/>
  <cols>
    <col min="1" max="1" width="16.42578125" customWidth="1"/>
    <col min="2" max="2" width="58" customWidth="1"/>
    <col min="3" max="3" width="17.42578125" customWidth="1"/>
    <col min="4" max="4" width="12.42578125" customWidth="1"/>
    <col min="6" max="6" width="15.42578125" customWidth="1"/>
  </cols>
  <sheetData>
    <row r="1" spans="1:3" x14ac:dyDescent="0.25">
      <c r="A1" s="5" t="s">
        <v>11</v>
      </c>
    </row>
    <row r="2" spans="1:3" ht="15.75" thickBot="1" x14ac:dyDescent="0.3"/>
    <row r="3" spans="1:3" ht="15.75" thickBot="1" x14ac:dyDescent="0.3">
      <c r="A3" s="5" t="s">
        <v>0</v>
      </c>
      <c r="B3" s="7" t="s">
        <v>7</v>
      </c>
    </row>
    <row r="4" spans="1:3" x14ac:dyDescent="0.25">
      <c r="B4" s="4" t="s">
        <v>22</v>
      </c>
    </row>
    <row r="5" spans="1:3" x14ac:dyDescent="0.25">
      <c r="B5">
        <v>2016</v>
      </c>
    </row>
    <row r="7" spans="1:3" x14ac:dyDescent="0.25">
      <c r="A7" s="5" t="s">
        <v>12</v>
      </c>
      <c r="B7" t="s">
        <v>19</v>
      </c>
    </row>
    <row r="8" spans="1:3" x14ac:dyDescent="0.25">
      <c r="B8" t="s">
        <v>20</v>
      </c>
    </row>
    <row r="10" spans="1:3" x14ac:dyDescent="0.25">
      <c r="B10" t="s">
        <v>21</v>
      </c>
    </row>
    <row r="12" spans="1:3" x14ac:dyDescent="0.25">
      <c r="B12" t="s">
        <v>16</v>
      </c>
    </row>
    <row r="13" spans="1:3" x14ac:dyDescent="0.25">
      <c r="B13">
        <f>3.41214163*1000000</f>
        <v>3412141.63</v>
      </c>
      <c r="C13" t="s">
        <v>18</v>
      </c>
    </row>
    <row r="14" spans="1:3" x14ac:dyDescent="0.25">
      <c r="C14" s="4" t="s">
        <v>17</v>
      </c>
    </row>
  </sheetData>
  <hyperlinks>
    <hyperlink ref="C14" r:id="rId1" xr:uid="{00000000-0004-0000-0000-000000000000}"/>
    <hyperlink ref="B4" r:id="rId2" xr:uid="{2562A7FE-ADCF-4A0A-A082-065852FA091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zoomScaleNormal="100" workbookViewId="0">
      <selection activeCell="B9" sqref="B9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21.42578125" customWidth="1"/>
    <col min="5" max="5" width="22.5703125" customWidth="1"/>
    <col min="6" max="6" width="15.42578125" customWidth="1"/>
  </cols>
  <sheetData>
    <row r="1" spans="1:6" x14ac:dyDescent="0.25">
      <c r="A1" t="s">
        <v>15</v>
      </c>
    </row>
    <row r="3" spans="1:6" x14ac:dyDescent="0.25">
      <c r="B3" s="4" t="s">
        <v>22</v>
      </c>
    </row>
    <row r="5" spans="1:6" x14ac:dyDescent="0.25">
      <c r="B5" t="s">
        <v>14</v>
      </c>
    </row>
    <row r="6" spans="1:6" x14ac:dyDescent="0.25">
      <c r="B6" s="3">
        <f>C6/$C$10</f>
        <v>0.84682501211827432</v>
      </c>
      <c r="C6" s="3">
        <v>1747</v>
      </c>
      <c r="D6" s="3" t="s">
        <v>3</v>
      </c>
      <c r="E6" s="6"/>
      <c r="F6" s="6"/>
    </row>
    <row r="7" spans="1:6" x14ac:dyDescent="0.25">
      <c r="B7" s="3">
        <f>C7/$C$10</f>
        <v>0.14638875424139602</v>
      </c>
      <c r="C7" s="3">
        <f>34+84+184</f>
        <v>302</v>
      </c>
      <c r="D7" s="3" t="s">
        <v>8</v>
      </c>
      <c r="E7" s="6"/>
      <c r="F7" s="6"/>
    </row>
    <row r="8" spans="1:6" x14ac:dyDescent="0.25">
      <c r="B8" s="3">
        <f>C8/$C$10</f>
        <v>6.7862336403296175E-3</v>
      </c>
      <c r="C8" s="3">
        <v>14</v>
      </c>
      <c r="D8" s="3" t="s">
        <v>2</v>
      </c>
      <c r="E8" s="6"/>
      <c r="F8" s="6"/>
    </row>
    <row r="9" spans="1:6" x14ac:dyDescent="0.25">
      <c r="B9" s="3">
        <f>C9/$C$10</f>
        <v>0</v>
      </c>
      <c r="C9" s="3">
        <v>0</v>
      </c>
      <c r="D9" s="3" t="s">
        <v>9</v>
      </c>
      <c r="E9" s="6"/>
      <c r="F9" s="6"/>
    </row>
    <row r="10" spans="1:6" x14ac:dyDescent="0.25">
      <c r="B10" s="3">
        <f>SUM(B6:B9)</f>
        <v>0.99999999999999989</v>
      </c>
      <c r="C10" s="3">
        <f>SUM(C6:C9)</f>
        <v>2063</v>
      </c>
      <c r="D10" s="3" t="s">
        <v>10</v>
      </c>
      <c r="E10" s="6"/>
      <c r="F10" s="6"/>
    </row>
    <row r="38" spans="2:2" x14ac:dyDescent="0.25">
      <c r="B38" t="s">
        <v>13</v>
      </c>
    </row>
  </sheetData>
  <hyperlinks>
    <hyperlink ref="B3" r:id="rId1" xr:uid="{11C52242-E70D-4C18-A205-79D47E80E21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tabSelected="1" workbookViewId="0">
      <selection activeCell="A13" sqref="A13"/>
    </sheetView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1"/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</v>
      </c>
      <c r="B3">
        <f>'USDOE data'!$B$8</f>
        <v>6.7862336403296175E-3</v>
      </c>
      <c r="C3">
        <f>'USDOE data'!$B$8</f>
        <v>6.7862336403296175E-3</v>
      </c>
      <c r="D3">
        <f>'USDOE data'!$B$8</f>
        <v>6.7862336403296175E-3</v>
      </c>
      <c r="E3">
        <f>'USDOE data'!$B$8</f>
        <v>6.7862336403296175E-3</v>
      </c>
      <c r="F3">
        <f>'USDOE data'!$B$8</f>
        <v>6.7862336403296175E-3</v>
      </c>
      <c r="G3">
        <f>'USDOE data'!$B$8</f>
        <v>6.7862336403296175E-3</v>
      </c>
      <c r="H3">
        <f>'USDOE data'!$B$8</f>
        <v>6.7862336403296175E-3</v>
      </c>
      <c r="I3">
        <f>'USDOE data'!$B$8</f>
        <v>6.7862336403296175E-3</v>
      </c>
      <c r="J3">
        <f>'USDOE data'!$B$8</f>
        <v>6.7862336403296175E-3</v>
      </c>
      <c r="K3">
        <f>'USDOE data'!$B$8</f>
        <v>6.7862336403296175E-3</v>
      </c>
      <c r="L3">
        <f>'USDOE data'!$B$8</f>
        <v>6.7862336403296175E-3</v>
      </c>
      <c r="M3">
        <f>'USDOE data'!$B$8</f>
        <v>6.7862336403296175E-3</v>
      </c>
      <c r="N3">
        <f>'USDOE data'!$B$8</f>
        <v>6.7862336403296175E-3</v>
      </c>
      <c r="O3">
        <f>'USDOE data'!$B$8</f>
        <v>6.7862336403296175E-3</v>
      </c>
      <c r="P3">
        <f>'USDOE data'!$B$8</f>
        <v>6.7862336403296175E-3</v>
      </c>
      <c r="Q3">
        <f>'USDOE data'!$B$8</f>
        <v>6.7862336403296175E-3</v>
      </c>
      <c r="R3">
        <f>'USDOE data'!$B$8</f>
        <v>6.7862336403296175E-3</v>
      </c>
      <c r="S3">
        <f>'USDOE data'!$B$8</f>
        <v>6.7862336403296175E-3</v>
      </c>
      <c r="T3">
        <f>'USDOE data'!$B$8</f>
        <v>6.7862336403296175E-3</v>
      </c>
      <c r="U3">
        <f>'USDOE data'!$B$8</f>
        <v>6.7862336403296175E-3</v>
      </c>
      <c r="V3">
        <f>'USDOE data'!$B$8</f>
        <v>6.7862336403296175E-3</v>
      </c>
      <c r="W3">
        <f>'USDOE data'!$B$8</f>
        <v>6.7862336403296175E-3</v>
      </c>
      <c r="X3">
        <f>'USDOE data'!$B$8</f>
        <v>6.7862336403296175E-3</v>
      </c>
      <c r="Y3">
        <f>'USDOE data'!$B$8</f>
        <v>6.7862336403296175E-3</v>
      </c>
      <c r="Z3">
        <f>'USDOE data'!$B$8</f>
        <v>6.7862336403296175E-3</v>
      </c>
      <c r="AA3">
        <f>'USDOE data'!$B$8</f>
        <v>6.7862336403296175E-3</v>
      </c>
      <c r="AB3">
        <f>'USDOE data'!$B$8</f>
        <v>6.7862336403296175E-3</v>
      </c>
      <c r="AC3">
        <f>'USDOE data'!$B$8</f>
        <v>6.7862336403296175E-3</v>
      </c>
      <c r="AD3">
        <f>'USDOE data'!$B$8</f>
        <v>6.7862336403296175E-3</v>
      </c>
      <c r="AE3">
        <f>'USDOE data'!$B$8</f>
        <v>6.7862336403296175E-3</v>
      </c>
      <c r="AF3">
        <f>'USDOE data'!$B$8</f>
        <v>6.7862336403296175E-3</v>
      </c>
      <c r="AG3">
        <f>'USDOE data'!$B$8</f>
        <v>6.7862336403296175E-3</v>
      </c>
      <c r="AH3">
        <f>'USDOE data'!$B$8</f>
        <v>6.7862336403296175E-3</v>
      </c>
      <c r="AI3">
        <f>'USDOE data'!$B$8</f>
        <v>6.7862336403296175E-3</v>
      </c>
      <c r="AJ3">
        <f>'USDOE data'!$B$8</f>
        <v>6.7862336403296175E-3</v>
      </c>
      <c r="AK3">
        <f>'USDOE data'!$B$8</f>
        <v>6.7862336403296175E-3</v>
      </c>
    </row>
    <row r="4" spans="1:37" x14ac:dyDescent="0.25">
      <c r="A4" t="s">
        <v>3</v>
      </c>
      <c r="B4">
        <f>'USDOE data'!$B$6</f>
        <v>0.84682501211827432</v>
      </c>
      <c r="C4">
        <f>'USDOE data'!$B$6</f>
        <v>0.84682501211827432</v>
      </c>
      <c r="D4">
        <f>'USDOE data'!$B$6</f>
        <v>0.84682501211827432</v>
      </c>
      <c r="E4">
        <f>'USDOE data'!$B$6</f>
        <v>0.84682501211827432</v>
      </c>
      <c r="F4">
        <f>'USDOE data'!$B$6</f>
        <v>0.84682501211827432</v>
      </c>
      <c r="G4">
        <f>'USDOE data'!$B$6</f>
        <v>0.84682501211827432</v>
      </c>
      <c r="H4">
        <f>'USDOE data'!$B$6</f>
        <v>0.84682501211827432</v>
      </c>
      <c r="I4">
        <f>'USDOE data'!$B$6</f>
        <v>0.84682501211827432</v>
      </c>
      <c r="J4">
        <f>'USDOE data'!$B$6</f>
        <v>0.84682501211827432</v>
      </c>
      <c r="K4">
        <f>'USDOE data'!$B$6</f>
        <v>0.84682501211827432</v>
      </c>
      <c r="L4">
        <f>'USDOE data'!$B$6</f>
        <v>0.84682501211827432</v>
      </c>
      <c r="M4">
        <f>'USDOE data'!$B$6</f>
        <v>0.84682501211827432</v>
      </c>
      <c r="N4">
        <f>'USDOE data'!$B$6</f>
        <v>0.84682501211827432</v>
      </c>
      <c r="O4">
        <f>'USDOE data'!$B$6</f>
        <v>0.84682501211827432</v>
      </c>
      <c r="P4">
        <f>'USDOE data'!$B$6</f>
        <v>0.84682501211827432</v>
      </c>
      <c r="Q4">
        <f>'USDOE data'!$B$6</f>
        <v>0.84682501211827432</v>
      </c>
      <c r="R4">
        <f>'USDOE data'!$B$6</f>
        <v>0.84682501211827432</v>
      </c>
      <c r="S4">
        <f>'USDOE data'!$B$6</f>
        <v>0.84682501211827432</v>
      </c>
      <c r="T4">
        <f>'USDOE data'!$B$6</f>
        <v>0.84682501211827432</v>
      </c>
      <c r="U4">
        <f>'USDOE data'!$B$6</f>
        <v>0.84682501211827432</v>
      </c>
      <c r="V4">
        <f>'USDOE data'!$B$6</f>
        <v>0.84682501211827432</v>
      </c>
      <c r="W4">
        <f>'USDOE data'!$B$6</f>
        <v>0.84682501211827432</v>
      </c>
      <c r="X4">
        <f>'USDOE data'!$B$6</f>
        <v>0.84682501211827432</v>
      </c>
      <c r="Y4">
        <f>'USDOE data'!$B$6</f>
        <v>0.84682501211827432</v>
      </c>
      <c r="Z4">
        <f>'USDOE data'!$B$6</f>
        <v>0.84682501211827432</v>
      </c>
      <c r="AA4">
        <f>'USDOE data'!$B$6</f>
        <v>0.84682501211827432</v>
      </c>
      <c r="AB4">
        <f>'USDOE data'!$B$6</f>
        <v>0.84682501211827432</v>
      </c>
      <c r="AC4">
        <f>'USDOE data'!$B$6</f>
        <v>0.84682501211827432</v>
      </c>
      <c r="AD4">
        <f>'USDOE data'!$B$6</f>
        <v>0.84682501211827432</v>
      </c>
      <c r="AE4">
        <f>'USDOE data'!$B$6</f>
        <v>0.84682501211827432</v>
      </c>
      <c r="AF4">
        <f>'USDOE data'!$B$6</f>
        <v>0.84682501211827432</v>
      </c>
      <c r="AG4">
        <f>'USDOE data'!$B$6</f>
        <v>0.84682501211827432</v>
      </c>
      <c r="AH4">
        <f>'USDOE data'!$B$6</f>
        <v>0.84682501211827432</v>
      </c>
      <c r="AI4">
        <f>'USDOE data'!$B$6</f>
        <v>0.84682501211827432</v>
      </c>
      <c r="AJ4">
        <f>'USDOE data'!$B$6</f>
        <v>0.84682501211827432</v>
      </c>
      <c r="AK4">
        <f>'USDOE data'!$B$6</f>
        <v>0.84682501211827432</v>
      </c>
    </row>
    <row r="5" spans="1:37" x14ac:dyDescent="0.25">
      <c r="A5" t="s">
        <v>4</v>
      </c>
      <c r="B5">
        <f>'USDOE data'!$B$7</f>
        <v>0.14638875424139602</v>
      </c>
      <c r="C5">
        <f>'USDOE data'!$B$7</f>
        <v>0.14638875424139602</v>
      </c>
      <c r="D5">
        <f>'USDOE data'!$B$7</f>
        <v>0.14638875424139602</v>
      </c>
      <c r="E5">
        <f>'USDOE data'!$B$7</f>
        <v>0.14638875424139602</v>
      </c>
      <c r="F5">
        <f>'USDOE data'!$B$7</f>
        <v>0.14638875424139602</v>
      </c>
      <c r="G5">
        <f>'USDOE data'!$B$7</f>
        <v>0.14638875424139602</v>
      </c>
      <c r="H5">
        <f>'USDOE data'!$B$7</f>
        <v>0.14638875424139602</v>
      </c>
      <c r="I5">
        <f>'USDOE data'!$B$7</f>
        <v>0.14638875424139602</v>
      </c>
      <c r="J5">
        <f>'USDOE data'!$B$7</f>
        <v>0.14638875424139602</v>
      </c>
      <c r="K5">
        <f>'USDOE data'!$B$7</f>
        <v>0.14638875424139602</v>
      </c>
      <c r="L5">
        <f>'USDOE data'!$B$7</f>
        <v>0.14638875424139602</v>
      </c>
      <c r="M5">
        <f>'USDOE data'!$B$7</f>
        <v>0.14638875424139602</v>
      </c>
      <c r="N5">
        <f>'USDOE data'!$B$7</f>
        <v>0.14638875424139602</v>
      </c>
      <c r="O5">
        <f>'USDOE data'!$B$7</f>
        <v>0.14638875424139602</v>
      </c>
      <c r="P5">
        <f>'USDOE data'!$B$7</f>
        <v>0.14638875424139602</v>
      </c>
      <c r="Q5">
        <f>'USDOE data'!$B$7</f>
        <v>0.14638875424139602</v>
      </c>
      <c r="R5">
        <f>'USDOE data'!$B$7</f>
        <v>0.14638875424139602</v>
      </c>
      <c r="S5">
        <f>'USDOE data'!$B$7</f>
        <v>0.14638875424139602</v>
      </c>
      <c r="T5">
        <f>'USDOE data'!$B$7</f>
        <v>0.14638875424139602</v>
      </c>
      <c r="U5">
        <f>'USDOE data'!$B$7</f>
        <v>0.14638875424139602</v>
      </c>
      <c r="V5">
        <f>'USDOE data'!$B$7</f>
        <v>0.14638875424139602</v>
      </c>
      <c r="W5">
        <f>'USDOE data'!$B$7</f>
        <v>0.14638875424139602</v>
      </c>
      <c r="X5">
        <f>'USDOE data'!$B$7</f>
        <v>0.14638875424139602</v>
      </c>
      <c r="Y5">
        <f>'USDOE data'!$B$7</f>
        <v>0.14638875424139602</v>
      </c>
      <c r="Z5">
        <f>'USDOE data'!$B$7</f>
        <v>0.14638875424139602</v>
      </c>
      <c r="AA5">
        <f>'USDOE data'!$B$7</f>
        <v>0.14638875424139602</v>
      </c>
      <c r="AB5">
        <f>'USDOE data'!$B$7</f>
        <v>0.14638875424139602</v>
      </c>
      <c r="AC5">
        <f>'USDOE data'!$B$7</f>
        <v>0.14638875424139602</v>
      </c>
      <c r="AD5">
        <f>'USDOE data'!$B$7</f>
        <v>0.14638875424139602</v>
      </c>
      <c r="AE5">
        <f>'USDOE data'!$B$7</f>
        <v>0.14638875424139602</v>
      </c>
      <c r="AF5">
        <f>'USDOE data'!$B$7</f>
        <v>0.14638875424139602</v>
      </c>
      <c r="AG5">
        <f>'USDOE data'!$B$7</f>
        <v>0.14638875424139602</v>
      </c>
      <c r="AH5">
        <f>'USDOE data'!$B$7</f>
        <v>0.14638875424139602</v>
      </c>
      <c r="AI5">
        <f>'USDOE data'!$B$7</f>
        <v>0.14638875424139602</v>
      </c>
      <c r="AJ5">
        <f>'USDOE data'!$B$7</f>
        <v>0.14638875424139602</v>
      </c>
      <c r="AK5">
        <f>'USDOE data'!$B$7</f>
        <v>0.14638875424139602</v>
      </c>
    </row>
    <row r="6" spans="1:37" x14ac:dyDescent="0.25">
      <c r="A6" t="s">
        <v>5</v>
      </c>
      <c r="B6">
        <f>'USDOE data'!$B$9</f>
        <v>0</v>
      </c>
      <c r="C6">
        <f>'USDOE data'!$B$9</f>
        <v>0</v>
      </c>
      <c r="D6">
        <f>'USDOE data'!$B$9</f>
        <v>0</v>
      </c>
      <c r="E6">
        <f>'USDOE data'!$B$9</f>
        <v>0</v>
      </c>
      <c r="F6">
        <f>'USDOE data'!$B$9</f>
        <v>0</v>
      </c>
      <c r="G6">
        <f>'USDOE data'!$B$9</f>
        <v>0</v>
      </c>
      <c r="H6">
        <f>'USDOE data'!$B$9</f>
        <v>0</v>
      </c>
      <c r="I6">
        <f>'USDOE data'!$B$9</f>
        <v>0</v>
      </c>
      <c r="J6">
        <f>'USDOE data'!$B$9</f>
        <v>0</v>
      </c>
      <c r="K6">
        <f>'USDOE data'!$B$9</f>
        <v>0</v>
      </c>
      <c r="L6">
        <f>'USDOE data'!$B$9</f>
        <v>0</v>
      </c>
      <c r="M6">
        <f>'USDOE data'!$B$9</f>
        <v>0</v>
      </c>
      <c r="N6">
        <f>'USDOE data'!$B$9</f>
        <v>0</v>
      </c>
      <c r="O6">
        <f>'USDOE data'!$B$9</f>
        <v>0</v>
      </c>
      <c r="P6">
        <f>'USDOE data'!$B$9</f>
        <v>0</v>
      </c>
      <c r="Q6">
        <f>'USDOE data'!$B$9</f>
        <v>0</v>
      </c>
      <c r="R6">
        <f>'USDOE data'!$B$9</f>
        <v>0</v>
      </c>
      <c r="S6">
        <f>'USDOE data'!$B$9</f>
        <v>0</v>
      </c>
      <c r="T6">
        <f>'USDOE data'!$B$9</f>
        <v>0</v>
      </c>
      <c r="U6">
        <f>'USDOE data'!$B$9</f>
        <v>0</v>
      </c>
      <c r="V6">
        <f>'USDOE data'!$B$9</f>
        <v>0</v>
      </c>
      <c r="W6">
        <f>'USDOE data'!$B$9</f>
        <v>0</v>
      </c>
      <c r="X6">
        <f>'USDOE data'!$B$9</f>
        <v>0</v>
      </c>
      <c r="Y6">
        <f>'USDOE data'!$B$9</f>
        <v>0</v>
      </c>
      <c r="Z6">
        <f>'USDOE data'!$B$9</f>
        <v>0</v>
      </c>
      <c r="AA6">
        <f>'USDOE data'!$B$9</f>
        <v>0</v>
      </c>
      <c r="AB6">
        <f>'USDOE data'!$B$9</f>
        <v>0</v>
      </c>
      <c r="AC6">
        <f>'USDOE data'!$B$9</f>
        <v>0</v>
      </c>
      <c r="AD6">
        <f>'USDOE data'!$B$9</f>
        <v>0</v>
      </c>
      <c r="AE6">
        <f>'USDOE data'!$B$9</f>
        <v>0</v>
      </c>
      <c r="AF6">
        <f>'USDOE data'!$B$9</f>
        <v>0</v>
      </c>
      <c r="AG6">
        <f>'USDOE data'!$B$9</f>
        <v>0</v>
      </c>
      <c r="AH6">
        <f>'USDOE data'!$B$9</f>
        <v>0</v>
      </c>
      <c r="AI6">
        <f>'USDOE data'!$B$9</f>
        <v>0</v>
      </c>
      <c r="AJ6">
        <f>'USDOE data'!$B$9</f>
        <v>0</v>
      </c>
      <c r="AK6">
        <f>'USDOE data'!$B$9</f>
        <v>0</v>
      </c>
    </row>
    <row r="7" spans="1:3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23</v>
      </c>
      <c r="B8">
        <v>0</v>
      </c>
      <c r="C8">
        <f t="shared" ref="C8:R11" si="0">$B8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ref="S8:AH11" si="1">$B8</f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ref="AI8:AK11" si="2">$B8</f>
        <v>0</v>
      </c>
      <c r="AJ8">
        <f t="shared" si="2"/>
        <v>0</v>
      </c>
      <c r="AK8">
        <f t="shared" si="2"/>
        <v>0</v>
      </c>
    </row>
    <row r="9" spans="1:37" x14ac:dyDescent="0.25">
      <c r="A9" t="s">
        <v>24</v>
      </c>
      <c r="B9"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2"/>
        <v>0</v>
      </c>
      <c r="AJ9">
        <f t="shared" si="2"/>
        <v>0</v>
      </c>
      <c r="AK9">
        <f t="shared" si="2"/>
        <v>0</v>
      </c>
    </row>
    <row r="10" spans="1:37" x14ac:dyDescent="0.25">
      <c r="A10" t="s">
        <v>25</v>
      </c>
      <c r="B10"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26</v>
      </c>
      <c r="B11"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2"/>
        <v>0</v>
      </c>
      <c r="AJ11">
        <f t="shared" si="2"/>
        <v>0</v>
      </c>
      <c r="AK11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USDOE 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2015-06-17T00:26:08Z</dcterms:created>
  <dcterms:modified xsi:type="dcterms:W3CDTF">2020-07-06T21:29:26Z</dcterms:modified>
</cp:coreProperties>
</file>