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Jonah\Documents\EPS Model\Test\.USE THIS TO TEST\InputData\trans\ICtPSFfL\"/>
    </mc:Choice>
  </mc:AlternateContent>
  <xr:revisionPtr revIDLastSave="0" documentId="13_ncr:1_{F4CA9E1A-8895-4F32-B2DC-644CA3E8D467}" xr6:coauthVersionLast="45" xr6:coauthVersionMax="45" xr10:uidLastSave="{00000000-0000-0000-0000-000000000000}"/>
  <bookViews>
    <workbookView xWindow="20085" yWindow="4140" windowWidth="13560" windowHeight="13575" xr2:uid="{00000000-000D-0000-FFFF-FFFF00000000}"/>
  </bookViews>
  <sheets>
    <sheet name="About" sheetId="2" r:id="rId1"/>
    <sheet name="Calcs" sheetId="4" r:id="rId2"/>
    <sheet name="ICtPSFfL" sheetId="3" r:id="rId3"/>
  </sheets>
  <externalReferences>
    <externalReference r:id="rId4"/>
  </externalReferences>
  <definedNames>
    <definedName name="btu_per_EGJ">About!$A$27</definedName>
    <definedName name="btu_per_EJ">About!$A$27</definedName>
    <definedName name="btu_per_GJ">About!$A$27</definedName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6" i="3" l="1"/>
  <c r="B11" i="4"/>
  <c r="B10" i="4"/>
  <c r="B9" i="4"/>
  <c r="E6" i="3" l="1"/>
  <c r="F6" i="3"/>
  <c r="G6" i="3"/>
  <c r="I6" i="3"/>
  <c r="J6" i="3"/>
  <c r="K6" i="3"/>
  <c r="M6" i="3"/>
  <c r="N6" i="3"/>
  <c r="O6" i="3"/>
  <c r="Q6" i="3"/>
  <c r="R6" i="3"/>
  <c r="S6" i="3"/>
  <c r="U6" i="3"/>
  <c r="V6" i="3"/>
  <c r="W6" i="3"/>
  <c r="Y6" i="3"/>
  <c r="Z6" i="3"/>
  <c r="AA6" i="3"/>
  <c r="AC6" i="3"/>
  <c r="AD6" i="3"/>
  <c r="AE6" i="3"/>
  <c r="AG6" i="3"/>
  <c r="AH6" i="3"/>
  <c r="AI6" i="3"/>
  <c r="AK6" i="3"/>
  <c r="C9" i="4"/>
  <c r="D6" i="3" s="1"/>
  <c r="D9" i="4"/>
  <c r="E9" i="4"/>
  <c r="F9" i="4"/>
  <c r="G9" i="4"/>
  <c r="H6" i="3" s="1"/>
  <c r="H9" i="4"/>
  <c r="I9" i="4"/>
  <c r="J9" i="4"/>
  <c r="K9" i="4"/>
  <c r="L6" i="3" s="1"/>
  <c r="L9" i="4"/>
  <c r="M9" i="4"/>
  <c r="N9" i="4"/>
  <c r="O9" i="4"/>
  <c r="P6" i="3" s="1"/>
  <c r="P9" i="4"/>
  <c r="Q9" i="4"/>
  <c r="R9" i="4"/>
  <c r="S9" i="4"/>
  <c r="T6" i="3" s="1"/>
  <c r="T9" i="4"/>
  <c r="U9" i="4"/>
  <c r="V9" i="4"/>
  <c r="W9" i="4"/>
  <c r="X6" i="3" s="1"/>
  <c r="X9" i="4"/>
  <c r="Y9" i="4"/>
  <c r="Z9" i="4"/>
  <c r="AA9" i="4"/>
  <c r="AB6" i="3" s="1"/>
  <c r="AB9" i="4"/>
  <c r="AC9" i="4"/>
  <c r="AD9" i="4"/>
  <c r="AE9" i="4"/>
  <c r="AF6" i="3" s="1"/>
  <c r="AF9" i="4"/>
  <c r="AG9" i="4"/>
  <c r="AH9" i="4"/>
  <c r="AI9" i="4"/>
  <c r="AJ6" i="3" s="1"/>
  <c r="AJ9" i="4"/>
  <c r="C10" i="4"/>
  <c r="D7" i="3" s="1"/>
  <c r="D10" i="4"/>
  <c r="E7" i="3" s="1"/>
  <c r="E10" i="4"/>
  <c r="F7" i="3" s="1"/>
  <c r="F10" i="4"/>
  <c r="G7" i="3" s="1"/>
  <c r="G10" i="4"/>
  <c r="H7" i="3" s="1"/>
  <c r="H10" i="4"/>
  <c r="I7" i="3" s="1"/>
  <c r="I10" i="4"/>
  <c r="J7" i="3" s="1"/>
  <c r="J10" i="4"/>
  <c r="K7" i="3" s="1"/>
  <c r="K10" i="4"/>
  <c r="L7" i="3" s="1"/>
  <c r="L10" i="4"/>
  <c r="M7" i="3" s="1"/>
  <c r="M10" i="4"/>
  <c r="N7" i="3" s="1"/>
  <c r="N10" i="4"/>
  <c r="O7" i="3" s="1"/>
  <c r="O10" i="4"/>
  <c r="P7" i="3" s="1"/>
  <c r="P10" i="4"/>
  <c r="Q7" i="3" s="1"/>
  <c r="Q10" i="4"/>
  <c r="R7" i="3" s="1"/>
  <c r="R10" i="4"/>
  <c r="S7" i="3" s="1"/>
  <c r="S10" i="4"/>
  <c r="T7" i="3" s="1"/>
  <c r="T10" i="4"/>
  <c r="U7" i="3" s="1"/>
  <c r="U10" i="4"/>
  <c r="V7" i="3" s="1"/>
  <c r="V10" i="4"/>
  <c r="W7" i="3" s="1"/>
  <c r="W10" i="4"/>
  <c r="X7" i="3" s="1"/>
  <c r="X10" i="4"/>
  <c r="Y7" i="3" s="1"/>
  <c r="Y10" i="4"/>
  <c r="Z7" i="3" s="1"/>
  <c r="Z10" i="4"/>
  <c r="AA7" i="3" s="1"/>
  <c r="AA10" i="4"/>
  <c r="AB7" i="3" s="1"/>
  <c r="AB10" i="4"/>
  <c r="AC7" i="3" s="1"/>
  <c r="AC10" i="4"/>
  <c r="AD7" i="3" s="1"/>
  <c r="AD10" i="4"/>
  <c r="AE7" i="3" s="1"/>
  <c r="AE10" i="4"/>
  <c r="AF7" i="3" s="1"/>
  <c r="AF10" i="4"/>
  <c r="AG7" i="3" s="1"/>
  <c r="AG10" i="4"/>
  <c r="AH7" i="3" s="1"/>
  <c r="AH10" i="4"/>
  <c r="AI7" i="3" s="1"/>
  <c r="AI10" i="4"/>
  <c r="AJ7" i="3" s="1"/>
  <c r="AJ10" i="4"/>
  <c r="AK7" i="3" s="1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C7" i="3"/>
  <c r="B7" i="3" s="1"/>
  <c r="C6" i="3"/>
  <c r="C4" i="3" l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B8" i="3"/>
  <c r="B5" i="3"/>
  <c r="B4" i="3"/>
</calcChain>
</file>

<file path=xl/sharedStrings.xml><?xml version="1.0" encoding="utf-8"?>
<sst xmlns="http://schemas.openxmlformats.org/spreadsheetml/2006/main" count="45" uniqueCount="37">
  <si>
    <t>BTU/GJ</t>
  </si>
  <si>
    <t>electricity</t>
  </si>
  <si>
    <t>natural gas</t>
  </si>
  <si>
    <t>biofuel gasoline</t>
  </si>
  <si>
    <t>biofuel diesel</t>
  </si>
  <si>
    <t>petroleum gasoline</t>
  </si>
  <si>
    <t>petroleum diesel</t>
  </si>
  <si>
    <t>jet fuel</t>
  </si>
  <si>
    <t>Fuel Production Costs</t>
  </si>
  <si>
    <t>Source:</t>
  </si>
  <si>
    <t>Notes:</t>
  </si>
  <si>
    <t>Incremental Cost to Produce Substitute Fuel</t>
  </si>
  <si>
    <t xml:space="preserve">conventional fuels to LCFS substitute fuels. </t>
  </si>
  <si>
    <t>in Pathways the delivered natural gas prices</t>
  </si>
  <si>
    <t xml:space="preserve">are all below the gasoline price, so we use a value of zero. </t>
  </si>
  <si>
    <t>Electricity use for transportation is driven by the ZEV mandate in the model.</t>
  </si>
  <si>
    <t>Therefore, no additional cost is generated through the LCFS.</t>
  </si>
  <si>
    <t>For biofuel gasoline, see row 41 of the sheet "Bio gasoline compute"</t>
  </si>
  <si>
    <t>File name, "BFCpUEbS BAU Fuel Cost per Unit Energy by Sector.xls"</t>
  </si>
  <si>
    <t>For biofuel diesel, see row 37 of the sheet "Bio diesel compute"</t>
  </si>
  <si>
    <t>$/btu</t>
  </si>
  <si>
    <t>This variable calculates the incremental fuel cost from switching from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</si>
  <si>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</si>
  <si>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</si>
  <si>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</si>
  <si>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</si>
  <si>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</si>
  <si>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</si>
  <si>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Weighted Average Delivered Energy Costs are the Pathways variable used to calculate this input.</t>
  </si>
  <si>
    <t>"Calcs" sheet shows calculations for biofuel gasoline and biofuel diesel.</t>
  </si>
  <si>
    <t>For more details, go to the sheet calculating BAU fuel costs.</t>
  </si>
  <si>
    <t>Additional Notes for Oregon EPS</t>
  </si>
  <si>
    <t>For now we are simply using California EPS numbers here for lack of applicable Oregon data.</t>
  </si>
  <si>
    <t>The states should face similar incremental substitute fuel costs, so not much should be affected.</t>
  </si>
  <si>
    <t>heavy or residual fuel oil</t>
  </si>
  <si>
    <t>LPG propane or butane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</si>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</sst>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%20Busch/Dropbox%20(Energy%20InNovation)/Desktop/eps-1.3.3-California-wipC/InputData/fuels/PEI/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A29" sqref="A29"/>
    </sheetView>
  </sheetViews>
  <sheetFormatPr defaultRowHeight="15" x14ac:dyDescent="0.25"/>
  <cols>
    <col min="2" max="2" width="54" customWidth="1"/>
  </cols>
  <sheetData>
    <row r="1" spans="1:2" ht="14.45" x14ac:dyDescent="0.25">
      <c r="A1" s="1" t="s">
        <v>11</v>
      </c>
    </row>
    <row r="3" spans="1:2" ht="14.45" x14ac:dyDescent="0.25">
      <c r="A3" s="1" t="s">
        <v>9</v>
      </c>
      <c r="B3" s="3" t="s">
        <v>8</v>
      </c>
    </row>
    <row r="4" spans="1:2" x14ac:dyDescent="0.25">
      <c r="B4" s="7" t="s">
        <v>22</v>
      </c>
    </row>
    <row r="5" spans="1:2" x14ac:dyDescent="0.25">
      <c r="B5" s="7" t="s">
        <v>23</v>
      </c>
    </row>
    <row r="6" spans="1:2" x14ac:dyDescent="0.25">
      <c r="B6" s="7" t="s">
        <v>24</v>
      </c>
    </row>
    <row r="7" spans="1:2" x14ac:dyDescent="0.25">
      <c r="B7" s="7" t="s">
        <v>25</v>
      </c>
    </row>
    <row r="8" spans="1:2" x14ac:dyDescent="0.25">
      <c r="B8" s="7" t="s">
        <v>26</v>
      </c>
    </row>
    <row r="9" spans="1:2" x14ac:dyDescent="0.25">
      <c r="B9" s="4" t="s">
        <v>27</v>
      </c>
    </row>
    <row r="11" spans="1:2" ht="14.45" x14ac:dyDescent="0.25">
      <c r="A11" s="1" t="s">
        <v>10</v>
      </c>
      <c r="B11" t="s">
        <v>21</v>
      </c>
    </row>
    <row r="12" spans="1:2" ht="14.45" x14ac:dyDescent="0.25">
      <c r="B12" t="s">
        <v>12</v>
      </c>
    </row>
    <row r="13" spans="1:2" ht="14.45" x14ac:dyDescent="0.25"/>
    <row r="14" spans="1:2" ht="14.45" x14ac:dyDescent="0.25">
      <c r="B14" t="s">
        <v>28</v>
      </c>
    </row>
    <row r="15" spans="1:2" ht="14.45" x14ac:dyDescent="0.25">
      <c r="B15" t="s">
        <v>29</v>
      </c>
    </row>
    <row r="16" spans="1:2" ht="14.45" x14ac:dyDescent="0.25">
      <c r="B16" t="s">
        <v>30</v>
      </c>
    </row>
    <row r="17" spans="1:2" ht="14.45" x14ac:dyDescent="0.25"/>
    <row r="18" spans="1:2" x14ac:dyDescent="0.25">
      <c r="B18" t="s">
        <v>18</v>
      </c>
    </row>
    <row r="19" spans="1:2" ht="14.45" x14ac:dyDescent="0.25">
      <c r="B19" t="s">
        <v>17</v>
      </c>
    </row>
    <row r="20" spans="1:2" x14ac:dyDescent="0.25">
      <c r="B20" t="s">
        <v>19</v>
      </c>
    </row>
    <row r="22" spans="1:2" x14ac:dyDescent="0.25">
      <c r="B22" t="s">
        <v>15</v>
      </c>
    </row>
    <row r="23" spans="1:2" x14ac:dyDescent="0.25">
      <c r="B23" t="s">
        <v>16</v>
      </c>
    </row>
    <row r="24" spans="1:2" x14ac:dyDescent="0.25">
      <c r="B24" t="s">
        <v>13</v>
      </c>
    </row>
    <row r="25" spans="1:2" x14ac:dyDescent="0.25">
      <c r="B25" t="s">
        <v>14</v>
      </c>
    </row>
    <row r="27" spans="1:2" x14ac:dyDescent="0.25">
      <c r="A27" s="2">
        <v>947817.12</v>
      </c>
      <c r="B27" t="s">
        <v>0</v>
      </c>
    </row>
    <row r="29" spans="1:2" x14ac:dyDescent="0.25">
      <c r="A29" s="1" t="s">
        <v>31</v>
      </c>
    </row>
    <row r="30" spans="1:2" x14ac:dyDescent="0.25">
      <c r="A30" t="s">
        <v>32</v>
      </c>
    </row>
    <row r="31" spans="1:2" x14ac:dyDescent="0.25">
      <c r="A31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1"/>
  <sheetViews>
    <sheetView workbookViewId="0">
      <selection activeCell="B6" sqref="B6"/>
    </sheetView>
  </sheetViews>
  <sheetFormatPr defaultRowHeight="15" x14ac:dyDescent="0.25"/>
  <cols>
    <col min="1" max="1" width="29.5703125" customWidth="1"/>
    <col min="36" max="36" width="10" customWidth="1"/>
  </cols>
  <sheetData>
    <row r="1" spans="1:36" x14ac:dyDescent="0.25">
      <c r="A1" t="s">
        <v>20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5</v>
      </c>
      <c r="B2" s="2">
        <v>2.3600000000000001E-5</v>
      </c>
      <c r="C2" s="2">
        <v>2.62E-5</v>
      </c>
      <c r="D2" s="2">
        <v>3.0700000000000001E-5</v>
      </c>
      <c r="E2" s="2">
        <v>3.1300000000000002E-5</v>
      </c>
      <c r="F2" s="2">
        <v>3.1900000000000003E-5</v>
      </c>
      <c r="G2" s="2">
        <v>3.2400000000000001E-5</v>
      </c>
      <c r="H2" s="2">
        <v>3.29E-5</v>
      </c>
      <c r="I2" s="2">
        <v>3.3399999999999999E-5</v>
      </c>
      <c r="J2" s="2">
        <v>3.3800000000000002E-5</v>
      </c>
      <c r="K2" s="2">
        <v>3.4400000000000003E-5</v>
      </c>
      <c r="L2" s="2">
        <v>3.4999999999999997E-5</v>
      </c>
      <c r="M2" s="2">
        <v>3.5599999999999998E-5</v>
      </c>
      <c r="N2" s="2">
        <v>3.6300000000000001E-5</v>
      </c>
      <c r="O2" s="2">
        <v>3.6999999999999998E-5</v>
      </c>
      <c r="P2" s="2">
        <v>3.7799999999999997E-5</v>
      </c>
      <c r="Q2" s="2">
        <v>3.8500000000000001E-5</v>
      </c>
      <c r="R2" s="2">
        <v>3.9400000000000002E-5</v>
      </c>
      <c r="S2" s="2">
        <v>4.0299999999999997E-5</v>
      </c>
      <c r="T2" s="2">
        <v>4.1199999999999999E-5</v>
      </c>
      <c r="U2" s="2">
        <v>4.21E-5</v>
      </c>
      <c r="V2" s="2">
        <v>4.3099999999999997E-5</v>
      </c>
      <c r="W2" s="2">
        <v>4.3900000000000003E-5</v>
      </c>
      <c r="X2" s="2">
        <v>4.49E-5</v>
      </c>
      <c r="Y2" s="2">
        <v>4.6E-5</v>
      </c>
      <c r="Z2" s="2">
        <v>4.71E-5</v>
      </c>
      <c r="AA2" s="2">
        <v>4.8099999999999997E-5</v>
      </c>
      <c r="AB2" s="2">
        <v>4.9200000000000003E-5</v>
      </c>
      <c r="AC2" s="2">
        <v>5.0300000000000003E-5</v>
      </c>
      <c r="AD2" s="2">
        <v>5.1400000000000003E-5</v>
      </c>
      <c r="AE2" s="2">
        <v>5.2500000000000002E-5</v>
      </c>
      <c r="AF2" s="2">
        <v>5.3699999999999997E-5</v>
      </c>
      <c r="AG2" s="2">
        <v>5.49E-5</v>
      </c>
      <c r="AH2" s="2">
        <v>5.6100000000000002E-5</v>
      </c>
      <c r="AI2" s="2">
        <v>5.7299999999999997E-5</v>
      </c>
      <c r="AJ2" s="2">
        <v>5.8600000000000001E-5</v>
      </c>
    </row>
    <row r="3" spans="1:36" x14ac:dyDescent="0.25">
      <c r="A3" t="s">
        <v>6</v>
      </c>
      <c r="B3">
        <v>1.9943640804057863E-5</v>
      </c>
      <c r="C3">
        <v>2.3047153860604922E-5</v>
      </c>
      <c r="D3">
        <v>2.8460416373203099E-5</v>
      </c>
      <c r="E3">
        <v>2.9605532631899708E-5</v>
      </c>
      <c r="F3">
        <v>3.0816829929914212E-5</v>
      </c>
      <c r="G3">
        <v>3.1987813746837387E-5</v>
      </c>
      <c r="H3">
        <v>3.3445859363801707E-5</v>
      </c>
      <c r="I3">
        <v>3.4502049913559908E-5</v>
      </c>
      <c r="J3">
        <v>3.4579849303211643E-5</v>
      </c>
      <c r="K3">
        <v>3.469187120998436E-5</v>
      </c>
      <c r="L3">
        <v>3.4812527375540324E-5</v>
      </c>
      <c r="M3">
        <v>3.4936989387304336E-5</v>
      </c>
      <c r="N3">
        <v>3.5272287390300228E-5</v>
      </c>
      <c r="O3">
        <v>3.5449698454485416E-5</v>
      </c>
      <c r="P3">
        <v>3.560766912876318E-5</v>
      </c>
      <c r="Q3">
        <v>3.7605195887122376E-5</v>
      </c>
      <c r="R3">
        <v>3.7816346152800351E-5</v>
      </c>
      <c r="S3">
        <v>3.8066586338372939E-5</v>
      </c>
      <c r="T3">
        <v>3.8405946890778381E-5</v>
      </c>
      <c r="U3">
        <v>4.0218718323885942E-5</v>
      </c>
      <c r="V3">
        <v>4.0515282090763516E-5</v>
      </c>
      <c r="W3">
        <v>4.0777854768817534E-5</v>
      </c>
      <c r="X3">
        <v>4.1180103064827576E-5</v>
      </c>
      <c r="Y3">
        <v>4.1619575063231906E-5</v>
      </c>
      <c r="Z3">
        <v>4.2018367211705579E-5</v>
      </c>
      <c r="AA3">
        <v>4.2526107216884614E-5</v>
      </c>
      <c r="AB3">
        <v>4.4199011763199953E-5</v>
      </c>
      <c r="AC3">
        <v>4.4964400321507272E-5</v>
      </c>
      <c r="AD3">
        <v>4.5559133157826754E-5</v>
      </c>
      <c r="AE3">
        <v>4.6153100883812721E-5</v>
      </c>
      <c r="AF3">
        <v>4.6795838584223798E-5</v>
      </c>
      <c r="AG3">
        <v>4.7486674444884333E-5</v>
      </c>
      <c r="AH3">
        <v>4.8225199519649947E-5</v>
      </c>
      <c r="AI3">
        <v>4.9011067467339775E-5</v>
      </c>
      <c r="AJ3">
        <v>4.9844108447186587E-5</v>
      </c>
    </row>
    <row r="4" spans="1:36" x14ac:dyDescent="0.25">
      <c r="A4" t="s">
        <v>3</v>
      </c>
      <c r="B4" s="5">
        <v>2.8819373423252335E-5</v>
      </c>
      <c r="C4" s="5">
        <v>3.2161415993316324E-5</v>
      </c>
      <c r="D4" s="5">
        <v>3.8066693935713794E-5</v>
      </c>
      <c r="E4" s="5">
        <v>3.8394214969889415E-5</v>
      </c>
      <c r="F4" s="5">
        <v>3.9091922874865472E-5</v>
      </c>
      <c r="G4" s="5">
        <v>3.9835577931002622E-5</v>
      </c>
      <c r="H4" s="5">
        <v>4.0606147959735674E-5</v>
      </c>
      <c r="I4" s="5">
        <v>4.103745294006739E-5</v>
      </c>
      <c r="J4" s="5">
        <v>4.1686785562687071E-5</v>
      </c>
      <c r="K4" s="5">
        <v>4.2296471851750322E-5</v>
      </c>
      <c r="L4" s="5">
        <v>4.3027027567956334E-5</v>
      </c>
      <c r="M4" s="5">
        <v>4.379890295925205E-5</v>
      </c>
      <c r="N4" s="5">
        <v>4.4613549485591591E-5</v>
      </c>
      <c r="O4" s="5">
        <v>4.5514694083731094E-5</v>
      </c>
      <c r="P4" s="5">
        <v>4.6328292322735761E-5</v>
      </c>
      <c r="Q4" s="5">
        <v>4.7186931243403346E-5</v>
      </c>
      <c r="R4" s="5">
        <v>4.8268719927798751E-5</v>
      </c>
      <c r="S4" s="5">
        <v>4.8731455601864136E-5</v>
      </c>
      <c r="T4" s="5">
        <v>4.9600684319686027E-5</v>
      </c>
      <c r="U4" s="5">
        <v>5.0296162124000966E-5</v>
      </c>
      <c r="V4" s="5">
        <v>5.1018705190372614E-5</v>
      </c>
      <c r="W4" s="5">
        <v>5.1816691693507274E-5</v>
      </c>
      <c r="X4" s="5">
        <v>5.238497736249842E-5</v>
      </c>
      <c r="Y4" s="5">
        <v>5.3158329033934947E-5</v>
      </c>
      <c r="Z4" s="5">
        <v>5.3134557202990274E-5</v>
      </c>
      <c r="AA4" s="5">
        <v>5.4411905461036232E-5</v>
      </c>
      <c r="AB4" s="5">
        <v>5.5735129954868373E-5</v>
      </c>
      <c r="AC4" s="5">
        <v>5.7111537638057788E-5</v>
      </c>
      <c r="AD4" s="5">
        <v>5.8549318675896501E-5</v>
      </c>
      <c r="AE4" s="5">
        <v>6.0080473365398211E-5</v>
      </c>
      <c r="AF4" s="5">
        <v>6.1695830790664411E-5</v>
      </c>
      <c r="AG4" s="5">
        <v>6.3412616073714256E-5</v>
      </c>
      <c r="AH4" s="5">
        <v>6.5247986717072829E-5</v>
      </c>
      <c r="AI4" s="5">
        <v>6.7221574412995927E-5</v>
      </c>
      <c r="AJ4" s="5">
        <v>6.9359185430411136E-5</v>
      </c>
    </row>
    <row r="5" spans="1:36" x14ac:dyDescent="0.25">
      <c r="A5" t="s">
        <v>4</v>
      </c>
      <c r="B5" s="5">
        <v>2.8253252776990242E-5</v>
      </c>
      <c r="C5" s="5">
        <v>3.0744347032501953E-5</v>
      </c>
      <c r="D5" s="5">
        <v>3.4985017930235609E-5</v>
      </c>
      <c r="E5" s="5">
        <v>3.5739618532370008E-5</v>
      </c>
      <c r="F5" s="5">
        <v>3.6638598964810066E-5</v>
      </c>
      <c r="G5" s="5">
        <v>3.7564713158422515E-5</v>
      </c>
      <c r="H5" s="5">
        <v>3.8718014623406812E-5</v>
      </c>
      <c r="I5" s="5">
        <v>3.9638394105958109E-5</v>
      </c>
      <c r="J5" s="5">
        <v>3.9682113876317946E-5</v>
      </c>
      <c r="K5" s="5">
        <v>3.9775010435516862E-5</v>
      </c>
      <c r="L5" s="5">
        <v>3.9875110829745616E-5</v>
      </c>
      <c r="M5" s="5">
        <v>3.9978818055343994E-5</v>
      </c>
      <c r="N5" s="5">
        <v>4.0252454628952587E-5</v>
      </c>
      <c r="O5" s="5">
        <v>4.0380000496402733E-5</v>
      </c>
      <c r="P5" s="5">
        <v>4.0511247408460092E-5</v>
      </c>
      <c r="Q5" s="5">
        <v>4.2120493342685473E-5</v>
      </c>
      <c r="R5" s="5">
        <v>4.2297454997702694E-5</v>
      </c>
      <c r="S5" s="5">
        <v>4.2505985115570132E-5</v>
      </c>
      <c r="T5" s="5">
        <v>4.2787300812999153E-5</v>
      </c>
      <c r="U5" s="5">
        <v>4.4253939261542808E-5</v>
      </c>
      <c r="V5" s="5">
        <v>4.4503408317243871E-5</v>
      </c>
      <c r="W5" s="5">
        <v>4.4725484430191927E-5</v>
      </c>
      <c r="X5" s="5">
        <v>4.506056839896357E-5</v>
      </c>
      <c r="Y5" s="5">
        <v>4.53991316464728E-5</v>
      </c>
      <c r="Z5" s="5">
        <v>4.5732492186623626E-5</v>
      </c>
      <c r="AA5" s="5">
        <v>4.61649577016092E-5</v>
      </c>
      <c r="AB5" s="5">
        <v>4.754582033656004E-5</v>
      </c>
      <c r="AC5" s="5">
        <v>4.8200794143238162E-5</v>
      </c>
      <c r="AD5" s="5">
        <v>4.8726578840594408E-5</v>
      </c>
      <c r="AE5" s="5">
        <v>4.9263688902982497E-5</v>
      </c>
      <c r="AF5" s="5">
        <v>4.9796385115326262E-5</v>
      </c>
      <c r="AG5" s="5">
        <v>5.0360001747144752E-5</v>
      </c>
      <c r="AH5" s="5">
        <v>5.0962525563754983E-5</v>
      </c>
      <c r="AI5" s="5">
        <v>5.1603672891693307E-5</v>
      </c>
      <c r="AJ5" s="5">
        <v>5.2283307250203552E-5</v>
      </c>
    </row>
    <row r="6" spans="1:36" x14ac:dyDescent="0.25">
      <c r="A6" t="s">
        <v>2</v>
      </c>
      <c r="B6">
        <v>1.1431925267128591E-5</v>
      </c>
      <c r="C6">
        <v>1.1902956476946459E-5</v>
      </c>
      <c r="D6">
        <v>1.1972000380697911E-5</v>
      </c>
      <c r="E6">
        <v>1.2478205147539882E-5</v>
      </c>
      <c r="F6">
        <v>1.2981736200149432E-5</v>
      </c>
      <c r="G6">
        <v>1.3270872123942105E-5</v>
      </c>
      <c r="H6">
        <v>1.3497611833869231E-5</v>
      </c>
      <c r="I6">
        <v>1.3812424808310501E-5</v>
      </c>
      <c r="J6">
        <v>1.4075205915843286E-5</v>
      </c>
      <c r="K6">
        <v>1.4348174336770108E-5</v>
      </c>
      <c r="L6">
        <v>1.4723602646560186E-5</v>
      </c>
      <c r="M6">
        <v>1.4895496573036604E-5</v>
      </c>
      <c r="N6">
        <v>1.5074715322174148E-5</v>
      </c>
      <c r="O6">
        <v>1.5296921917454457E-5</v>
      </c>
      <c r="P6">
        <v>1.5460352783469735E-5</v>
      </c>
      <c r="Q6">
        <v>1.5866564200271606E-5</v>
      </c>
      <c r="R6">
        <v>1.6235601539959543E-5</v>
      </c>
      <c r="S6">
        <v>1.6605862598833353E-5</v>
      </c>
      <c r="T6">
        <v>1.6981607352350859E-5</v>
      </c>
      <c r="U6">
        <v>1.7329828946795778E-5</v>
      </c>
      <c r="V6">
        <v>1.7690641696550106E-5</v>
      </c>
      <c r="W6">
        <v>1.7984962317863927E-5</v>
      </c>
      <c r="X6">
        <v>1.8375112736080948E-5</v>
      </c>
      <c r="Y6">
        <v>1.8946577264677396E-5</v>
      </c>
      <c r="Z6">
        <v>1.9636080007665125E-5</v>
      </c>
      <c r="AA6">
        <v>2.0111473322876923E-5</v>
      </c>
      <c r="AB6">
        <v>2.0599339684400403E-5</v>
      </c>
      <c r="AC6">
        <v>2.110002346037245E-5</v>
      </c>
      <c r="AD6">
        <v>2.1613878944727972E-5</v>
      </c>
      <c r="AE6">
        <v>2.2141270651209605E-5</v>
      </c>
      <c r="AF6">
        <v>2.2682573620319678E-5</v>
      </c>
      <c r="AG6">
        <v>2.3238173731088635E-5</v>
      </c>
      <c r="AH6">
        <v>2.3808468026832642E-5</v>
      </c>
      <c r="AI6">
        <v>2.4393865048810831E-5</v>
      </c>
      <c r="AJ6">
        <v>2.4994785167620474E-5</v>
      </c>
    </row>
    <row r="9" spans="1:36" x14ac:dyDescent="0.25">
      <c r="A9" t="s">
        <v>3</v>
      </c>
      <c r="B9" s="5">
        <f>MAX(0,B4-B2)</f>
        <v>5.2193734232523339E-6</v>
      </c>
      <c r="C9" s="5">
        <f t="shared" ref="C9:AJ9" si="0">MAX(0,C4-C2)</f>
        <v>5.9614159933163246E-6</v>
      </c>
      <c r="D9" s="5">
        <f t="shared" si="0"/>
        <v>7.3666939357137928E-6</v>
      </c>
      <c r="E9" s="5">
        <f t="shared" si="0"/>
        <v>7.0942149698894136E-6</v>
      </c>
      <c r="F9" s="5">
        <f t="shared" si="0"/>
        <v>7.1919228748654689E-6</v>
      </c>
      <c r="G9" s="5">
        <f t="shared" si="0"/>
        <v>7.4355779310026208E-6</v>
      </c>
      <c r="H9" s="5">
        <f t="shared" si="0"/>
        <v>7.7061479597356742E-6</v>
      </c>
      <c r="I9" s="5">
        <f t="shared" si="0"/>
        <v>7.6374529400673917E-6</v>
      </c>
      <c r="J9" s="5">
        <f t="shared" si="0"/>
        <v>7.8867855626870695E-6</v>
      </c>
      <c r="K9" s="5">
        <f t="shared" si="0"/>
        <v>7.8964718517503198E-6</v>
      </c>
      <c r="L9" s="5">
        <f t="shared" si="0"/>
        <v>8.0270275679563367E-6</v>
      </c>
      <c r="M9" s="5">
        <f t="shared" si="0"/>
        <v>8.1989029592520522E-6</v>
      </c>
      <c r="N9" s="5">
        <f t="shared" si="0"/>
        <v>8.3135494855915898E-6</v>
      </c>
      <c r="O9" s="5">
        <f t="shared" si="0"/>
        <v>8.514694083731096E-6</v>
      </c>
      <c r="P9" s="5">
        <f t="shared" si="0"/>
        <v>8.5282923227357642E-6</v>
      </c>
      <c r="Q9" s="5">
        <f t="shared" si="0"/>
        <v>8.686931243403345E-6</v>
      </c>
      <c r="R9" s="5">
        <f t="shared" si="0"/>
        <v>8.868719927798749E-6</v>
      </c>
      <c r="S9" s="5">
        <f t="shared" si="0"/>
        <v>8.4314556018641386E-6</v>
      </c>
      <c r="T9" s="5">
        <f t="shared" si="0"/>
        <v>8.4006843196860284E-6</v>
      </c>
      <c r="U9" s="5">
        <f t="shared" si="0"/>
        <v>8.1961621240009654E-6</v>
      </c>
      <c r="V9" s="5">
        <f t="shared" si="0"/>
        <v>7.9187051903726162E-6</v>
      </c>
      <c r="W9" s="5">
        <f t="shared" si="0"/>
        <v>7.9166916935072704E-6</v>
      </c>
      <c r="X9" s="5">
        <f t="shared" si="0"/>
        <v>7.4849773624984198E-6</v>
      </c>
      <c r="Y9" s="5">
        <f t="shared" si="0"/>
        <v>7.1583290339349468E-6</v>
      </c>
      <c r="Z9" s="5">
        <f t="shared" si="0"/>
        <v>6.034557202990274E-6</v>
      </c>
      <c r="AA9" s="5">
        <f t="shared" si="0"/>
        <v>6.3119054610362351E-6</v>
      </c>
      <c r="AB9" s="5">
        <f t="shared" si="0"/>
        <v>6.5351299548683701E-6</v>
      </c>
      <c r="AC9" s="5">
        <f t="shared" si="0"/>
        <v>6.8115376380577849E-6</v>
      </c>
      <c r="AD9" s="5">
        <f t="shared" si="0"/>
        <v>7.1493186758964984E-6</v>
      </c>
      <c r="AE9" s="5">
        <f t="shared" si="0"/>
        <v>7.5804733653982083E-6</v>
      </c>
      <c r="AF9" s="5">
        <f t="shared" si="0"/>
        <v>7.9958307906644133E-6</v>
      </c>
      <c r="AG9" s="5">
        <f t="shared" si="0"/>
        <v>8.5126160737142561E-6</v>
      </c>
      <c r="AH9" s="5">
        <f t="shared" si="0"/>
        <v>9.1479867170728274E-6</v>
      </c>
      <c r="AI9" s="5">
        <f t="shared" si="0"/>
        <v>9.9215744129959303E-6</v>
      </c>
      <c r="AJ9" s="5">
        <f t="shared" si="0"/>
        <v>1.0759185430411135E-5</v>
      </c>
    </row>
    <row r="10" spans="1:36" x14ac:dyDescent="0.25">
      <c r="A10" t="s">
        <v>4</v>
      </c>
      <c r="B10" s="5">
        <f>MAX(0,B5-B3)</f>
        <v>8.3096119729323798E-6</v>
      </c>
      <c r="C10" s="5">
        <f t="shared" ref="C10:AJ10" si="1">MAX(0,C5-C3)</f>
        <v>7.6971931718970313E-6</v>
      </c>
      <c r="D10" s="5">
        <f t="shared" si="1"/>
        <v>6.5246015570325098E-6</v>
      </c>
      <c r="E10" s="5">
        <f t="shared" si="1"/>
        <v>6.1340859004702993E-6</v>
      </c>
      <c r="F10" s="5">
        <f t="shared" si="1"/>
        <v>5.8217690348958542E-6</v>
      </c>
      <c r="G10" s="5">
        <f t="shared" si="1"/>
        <v>5.5768994115851282E-6</v>
      </c>
      <c r="H10" s="5">
        <f t="shared" si="1"/>
        <v>5.2721552596051056E-6</v>
      </c>
      <c r="I10" s="5">
        <f t="shared" si="1"/>
        <v>5.1363441923982017E-6</v>
      </c>
      <c r="J10" s="5">
        <f t="shared" si="1"/>
        <v>5.1022645731063022E-6</v>
      </c>
      <c r="K10" s="5">
        <f t="shared" si="1"/>
        <v>5.0831392255325025E-6</v>
      </c>
      <c r="L10" s="5">
        <f t="shared" si="1"/>
        <v>5.0625834542052919E-6</v>
      </c>
      <c r="M10" s="5">
        <f t="shared" si="1"/>
        <v>5.0418286680396589E-6</v>
      </c>
      <c r="N10" s="5">
        <f t="shared" si="1"/>
        <v>4.9801672386523595E-6</v>
      </c>
      <c r="O10" s="5">
        <f t="shared" si="1"/>
        <v>4.9303020419173173E-6</v>
      </c>
      <c r="P10" s="5">
        <f t="shared" si="1"/>
        <v>4.9035782796969112E-6</v>
      </c>
      <c r="Q10" s="5">
        <f t="shared" si="1"/>
        <v>4.5152974555630969E-6</v>
      </c>
      <c r="R10" s="5">
        <f t="shared" si="1"/>
        <v>4.481108844902343E-6</v>
      </c>
      <c r="S10" s="5">
        <f t="shared" si="1"/>
        <v>4.439398777197193E-6</v>
      </c>
      <c r="T10" s="5">
        <f t="shared" si="1"/>
        <v>4.381353922220772E-6</v>
      </c>
      <c r="U10" s="5">
        <f t="shared" si="1"/>
        <v>4.0352209376568664E-6</v>
      </c>
      <c r="V10" s="5">
        <f t="shared" si="1"/>
        <v>3.988126226480355E-6</v>
      </c>
      <c r="W10" s="5">
        <f t="shared" si="1"/>
        <v>3.9476296613743928E-6</v>
      </c>
      <c r="X10" s="5">
        <f t="shared" si="1"/>
        <v>3.8804653341359939E-6</v>
      </c>
      <c r="Y10" s="5">
        <f t="shared" si="1"/>
        <v>3.7795565832408936E-6</v>
      </c>
      <c r="Z10" s="5">
        <f t="shared" si="1"/>
        <v>3.7141249749180472E-6</v>
      </c>
      <c r="AA10" s="5">
        <f t="shared" si="1"/>
        <v>3.6388504847245854E-6</v>
      </c>
      <c r="AB10" s="5">
        <f t="shared" si="1"/>
        <v>3.3468085733600868E-6</v>
      </c>
      <c r="AC10" s="5">
        <f t="shared" si="1"/>
        <v>3.2363938217308899E-6</v>
      </c>
      <c r="AD10" s="5">
        <f t="shared" si="1"/>
        <v>3.167445682767654E-6</v>
      </c>
      <c r="AE10" s="5">
        <f t="shared" si="1"/>
        <v>3.1105880191697761E-6</v>
      </c>
      <c r="AF10" s="5">
        <f t="shared" si="1"/>
        <v>3.0005465311024637E-6</v>
      </c>
      <c r="AG10" s="5">
        <f t="shared" si="1"/>
        <v>2.8733273022604197E-6</v>
      </c>
      <c r="AH10" s="5">
        <f t="shared" si="1"/>
        <v>2.7373260441050355E-6</v>
      </c>
      <c r="AI10" s="5">
        <f t="shared" si="1"/>
        <v>2.5926054243535318E-6</v>
      </c>
      <c r="AJ10" s="5">
        <f t="shared" si="1"/>
        <v>2.4391988030169647E-6</v>
      </c>
    </row>
    <row r="11" spans="1:36" x14ac:dyDescent="0.25">
      <c r="A11" t="s">
        <v>2</v>
      </c>
      <c r="B11" s="2">
        <f>MAX(0,B6-B2)</f>
        <v>0</v>
      </c>
      <c r="C11" s="2">
        <f t="shared" ref="C11:AJ11" si="2">MAX(0,C6-C2)</f>
        <v>0</v>
      </c>
      <c r="D11" s="2">
        <f t="shared" si="2"/>
        <v>0</v>
      </c>
      <c r="E11" s="2">
        <f t="shared" si="2"/>
        <v>0</v>
      </c>
      <c r="F11" s="2">
        <f t="shared" si="2"/>
        <v>0</v>
      </c>
      <c r="G11" s="2">
        <f t="shared" si="2"/>
        <v>0</v>
      </c>
      <c r="H11" s="2">
        <f t="shared" si="2"/>
        <v>0</v>
      </c>
      <c r="I11" s="2">
        <f t="shared" si="2"/>
        <v>0</v>
      </c>
      <c r="J11" s="2">
        <f t="shared" si="2"/>
        <v>0</v>
      </c>
      <c r="K11" s="2">
        <f t="shared" si="2"/>
        <v>0</v>
      </c>
      <c r="L11" s="2">
        <f t="shared" si="2"/>
        <v>0</v>
      </c>
      <c r="M11" s="2">
        <f t="shared" si="2"/>
        <v>0</v>
      </c>
      <c r="N11" s="2">
        <f t="shared" si="2"/>
        <v>0</v>
      </c>
      <c r="O11" s="2">
        <f t="shared" si="2"/>
        <v>0</v>
      </c>
      <c r="P11" s="2">
        <f t="shared" si="2"/>
        <v>0</v>
      </c>
      <c r="Q11" s="2">
        <f t="shared" si="2"/>
        <v>0</v>
      </c>
      <c r="R11" s="2">
        <f t="shared" si="2"/>
        <v>0</v>
      </c>
      <c r="S11" s="2">
        <f t="shared" si="2"/>
        <v>0</v>
      </c>
      <c r="T11" s="2">
        <f t="shared" si="2"/>
        <v>0</v>
      </c>
      <c r="U11" s="2">
        <f t="shared" si="2"/>
        <v>0</v>
      </c>
      <c r="V11" s="2">
        <f t="shared" si="2"/>
        <v>0</v>
      </c>
      <c r="W11" s="2">
        <f t="shared" si="2"/>
        <v>0</v>
      </c>
      <c r="X11" s="2">
        <f t="shared" si="2"/>
        <v>0</v>
      </c>
      <c r="Y11" s="2">
        <f t="shared" si="2"/>
        <v>0</v>
      </c>
      <c r="Z11" s="2">
        <f t="shared" si="2"/>
        <v>0</v>
      </c>
      <c r="AA11" s="2">
        <f t="shared" si="2"/>
        <v>0</v>
      </c>
      <c r="AB11" s="2">
        <f t="shared" si="2"/>
        <v>0</v>
      </c>
      <c r="AC11" s="2">
        <f t="shared" si="2"/>
        <v>0</v>
      </c>
      <c r="AD11" s="2">
        <f t="shared" si="2"/>
        <v>0</v>
      </c>
      <c r="AE11" s="2">
        <f t="shared" si="2"/>
        <v>0</v>
      </c>
      <c r="AF11" s="2">
        <f t="shared" si="2"/>
        <v>0</v>
      </c>
      <c r="AG11" s="2">
        <f t="shared" si="2"/>
        <v>0</v>
      </c>
      <c r="AH11" s="2">
        <f t="shared" si="2"/>
        <v>0</v>
      </c>
      <c r="AI11" s="2">
        <f t="shared" si="2"/>
        <v>0</v>
      </c>
      <c r="AJ11" s="2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AK11"/>
  <sheetViews>
    <sheetView workbookViewId="0">
      <selection activeCell="A19" sqref="A19"/>
    </sheetView>
  </sheetViews>
  <sheetFormatPr defaultRowHeight="15" x14ac:dyDescent="0.25"/>
  <cols>
    <col min="1" max="1" width="23" customWidth="1"/>
    <col min="2" max="37" width="12.28515625" bestFit="1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5</v>
      </c>
      <c r="B4">
        <f>0</f>
        <v>0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  <c r="AI4">
        <f>0</f>
        <v>0</v>
      </c>
      <c r="AJ4">
        <f>0</f>
        <v>0</v>
      </c>
      <c r="AK4">
        <f>0</f>
        <v>0</v>
      </c>
    </row>
    <row r="5" spans="1:37" x14ac:dyDescent="0.25">
      <c r="A5" t="s">
        <v>6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</row>
    <row r="6" spans="1:37" x14ac:dyDescent="0.25">
      <c r="A6" t="s">
        <v>3</v>
      </c>
      <c r="B6" s="6">
        <f>C6</f>
        <v>5.2193734232523339E-6</v>
      </c>
      <c r="C6" s="6">
        <f>Calcs!B9</f>
        <v>5.2193734232523339E-6</v>
      </c>
      <c r="D6" s="6">
        <f>Calcs!C9</f>
        <v>5.9614159933163246E-6</v>
      </c>
      <c r="E6" s="6">
        <f>Calcs!D9</f>
        <v>7.3666939357137928E-6</v>
      </c>
      <c r="F6" s="6">
        <f>Calcs!E9</f>
        <v>7.0942149698894136E-6</v>
      </c>
      <c r="G6" s="6">
        <f>Calcs!F9</f>
        <v>7.1919228748654689E-6</v>
      </c>
      <c r="H6" s="6">
        <f>Calcs!G9</f>
        <v>7.4355779310026208E-6</v>
      </c>
      <c r="I6" s="6">
        <f>Calcs!H9</f>
        <v>7.7061479597356742E-6</v>
      </c>
      <c r="J6" s="6">
        <f>Calcs!I9</f>
        <v>7.6374529400673917E-6</v>
      </c>
      <c r="K6" s="6">
        <f>Calcs!J9</f>
        <v>7.8867855626870695E-6</v>
      </c>
      <c r="L6" s="6">
        <f>Calcs!K9</f>
        <v>7.8964718517503198E-6</v>
      </c>
      <c r="M6" s="6">
        <f>Calcs!L9</f>
        <v>8.0270275679563367E-6</v>
      </c>
      <c r="N6" s="6">
        <f>Calcs!M9</f>
        <v>8.1989029592520522E-6</v>
      </c>
      <c r="O6" s="6">
        <f>Calcs!N9</f>
        <v>8.3135494855915898E-6</v>
      </c>
      <c r="P6" s="6">
        <f>Calcs!O9</f>
        <v>8.514694083731096E-6</v>
      </c>
      <c r="Q6" s="6">
        <f>Calcs!P9</f>
        <v>8.5282923227357642E-6</v>
      </c>
      <c r="R6" s="6">
        <f>Calcs!Q9</f>
        <v>8.686931243403345E-6</v>
      </c>
      <c r="S6" s="6">
        <f>Calcs!R9</f>
        <v>8.868719927798749E-6</v>
      </c>
      <c r="T6" s="6">
        <f>Calcs!S9</f>
        <v>8.4314556018641386E-6</v>
      </c>
      <c r="U6" s="6">
        <f>Calcs!T9</f>
        <v>8.4006843196860284E-6</v>
      </c>
      <c r="V6" s="6">
        <f>Calcs!U9</f>
        <v>8.1961621240009654E-6</v>
      </c>
      <c r="W6" s="6">
        <f>Calcs!V9</f>
        <v>7.9187051903726162E-6</v>
      </c>
      <c r="X6" s="6">
        <f>Calcs!W9</f>
        <v>7.9166916935072704E-6</v>
      </c>
      <c r="Y6" s="6">
        <f>Calcs!X9</f>
        <v>7.4849773624984198E-6</v>
      </c>
      <c r="Z6" s="6">
        <f>Calcs!Y9</f>
        <v>7.1583290339349468E-6</v>
      </c>
      <c r="AA6" s="6">
        <f>Calcs!Z9</f>
        <v>6.034557202990274E-6</v>
      </c>
      <c r="AB6" s="6">
        <f>Calcs!AA9</f>
        <v>6.3119054610362351E-6</v>
      </c>
      <c r="AC6" s="6">
        <f>Calcs!AB9</f>
        <v>6.5351299548683701E-6</v>
      </c>
      <c r="AD6" s="6">
        <f>Calcs!AC9</f>
        <v>6.8115376380577849E-6</v>
      </c>
      <c r="AE6" s="6">
        <f>Calcs!AD9</f>
        <v>7.1493186758964984E-6</v>
      </c>
      <c r="AF6" s="6">
        <f>Calcs!AE9</f>
        <v>7.5804733653982083E-6</v>
      </c>
      <c r="AG6" s="6">
        <f>Calcs!AF9</f>
        <v>7.9958307906644133E-6</v>
      </c>
      <c r="AH6" s="6">
        <f>Calcs!AG9</f>
        <v>8.5126160737142561E-6</v>
      </c>
      <c r="AI6" s="6">
        <f>Calcs!AH9</f>
        <v>9.1479867170728274E-6</v>
      </c>
      <c r="AJ6" s="6">
        <f>Calcs!AI9</f>
        <v>9.9215744129959303E-6</v>
      </c>
      <c r="AK6" s="6">
        <f>Calcs!AJ9</f>
        <v>1.0759185430411135E-5</v>
      </c>
    </row>
    <row r="7" spans="1:37" x14ac:dyDescent="0.25">
      <c r="A7" t="s">
        <v>4</v>
      </c>
      <c r="B7" s="6">
        <f>C7</f>
        <v>8.3096119729323798E-6</v>
      </c>
      <c r="C7" s="6">
        <f>Calcs!B10</f>
        <v>8.3096119729323798E-6</v>
      </c>
      <c r="D7" s="6">
        <f>Calcs!C10</f>
        <v>7.6971931718970313E-6</v>
      </c>
      <c r="E7" s="6">
        <f>Calcs!D10</f>
        <v>6.5246015570325098E-6</v>
      </c>
      <c r="F7" s="6">
        <f>Calcs!E10</f>
        <v>6.1340859004702993E-6</v>
      </c>
      <c r="G7" s="6">
        <f>Calcs!F10</f>
        <v>5.8217690348958542E-6</v>
      </c>
      <c r="H7" s="6">
        <f>Calcs!G10</f>
        <v>5.5768994115851282E-6</v>
      </c>
      <c r="I7" s="6">
        <f>Calcs!H10</f>
        <v>5.2721552596051056E-6</v>
      </c>
      <c r="J7" s="6">
        <f>Calcs!I10</f>
        <v>5.1363441923982017E-6</v>
      </c>
      <c r="K7" s="6">
        <f>Calcs!J10</f>
        <v>5.1022645731063022E-6</v>
      </c>
      <c r="L7" s="6">
        <f>Calcs!K10</f>
        <v>5.0831392255325025E-6</v>
      </c>
      <c r="M7" s="6">
        <f>Calcs!L10</f>
        <v>5.0625834542052919E-6</v>
      </c>
      <c r="N7" s="6">
        <f>Calcs!M10</f>
        <v>5.0418286680396589E-6</v>
      </c>
      <c r="O7" s="6">
        <f>Calcs!N10</f>
        <v>4.9801672386523595E-6</v>
      </c>
      <c r="P7" s="6">
        <f>Calcs!O10</f>
        <v>4.9303020419173173E-6</v>
      </c>
      <c r="Q7" s="6">
        <f>Calcs!P10</f>
        <v>4.9035782796969112E-6</v>
      </c>
      <c r="R7" s="6">
        <f>Calcs!Q10</f>
        <v>4.5152974555630969E-6</v>
      </c>
      <c r="S7" s="6">
        <f>Calcs!R10</f>
        <v>4.481108844902343E-6</v>
      </c>
      <c r="T7" s="6">
        <f>Calcs!S10</f>
        <v>4.439398777197193E-6</v>
      </c>
      <c r="U7" s="6">
        <f>Calcs!T10</f>
        <v>4.381353922220772E-6</v>
      </c>
      <c r="V7" s="6">
        <f>Calcs!U10</f>
        <v>4.0352209376568664E-6</v>
      </c>
      <c r="W7" s="6">
        <f>Calcs!V10</f>
        <v>3.988126226480355E-6</v>
      </c>
      <c r="X7" s="6">
        <f>Calcs!W10</f>
        <v>3.9476296613743928E-6</v>
      </c>
      <c r="Y7" s="6">
        <f>Calcs!X10</f>
        <v>3.8804653341359939E-6</v>
      </c>
      <c r="Z7" s="6">
        <f>Calcs!Y10</f>
        <v>3.7795565832408936E-6</v>
      </c>
      <c r="AA7" s="6">
        <f>Calcs!Z10</f>
        <v>3.7141249749180472E-6</v>
      </c>
      <c r="AB7" s="6">
        <f>Calcs!AA10</f>
        <v>3.6388504847245854E-6</v>
      </c>
      <c r="AC7" s="6">
        <f>Calcs!AB10</f>
        <v>3.3468085733600868E-6</v>
      </c>
      <c r="AD7" s="6">
        <f>Calcs!AC10</f>
        <v>3.2363938217308899E-6</v>
      </c>
      <c r="AE7" s="6">
        <f>Calcs!AD10</f>
        <v>3.167445682767654E-6</v>
      </c>
      <c r="AF7" s="6">
        <f>Calcs!AE10</f>
        <v>3.1105880191697761E-6</v>
      </c>
      <c r="AG7" s="6">
        <f>Calcs!AF10</f>
        <v>3.0005465311024637E-6</v>
      </c>
      <c r="AH7" s="6">
        <f>Calcs!AG10</f>
        <v>2.8733273022604197E-6</v>
      </c>
      <c r="AI7" s="6">
        <f>Calcs!AH10</f>
        <v>2.7373260441050355E-6</v>
      </c>
      <c r="AJ7" s="6">
        <f>Calcs!AI10</f>
        <v>2.5926054243535318E-6</v>
      </c>
      <c r="AK7" s="6">
        <f>Calcs!AJ10</f>
        <v>2.4391988030169647E-6</v>
      </c>
    </row>
    <row r="8" spans="1:37" x14ac:dyDescent="0.25">
      <c r="A8" t="s">
        <v>7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</row>
    <row r="9" spans="1:37" x14ac:dyDescent="0.25">
      <c r="A9" t="s">
        <v>34</v>
      </c>
      <c r="B9">
        <f>0</f>
        <v>0</v>
      </c>
      <c r="C9">
        <f>0</f>
        <v>0</v>
      </c>
      <c r="D9">
        <f>0</f>
        <v>0</v>
      </c>
      <c r="E9">
        <f>0</f>
        <v>0</v>
      </c>
      <c r="F9">
        <f>0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f>0</f>
        <v>0</v>
      </c>
      <c r="AB9">
        <f>0</f>
        <v>0</v>
      </c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>
        <f>0</f>
        <v>0</v>
      </c>
      <c r="AI9">
        <f>0</f>
        <v>0</v>
      </c>
      <c r="AJ9">
        <f>0</f>
        <v>0</v>
      </c>
      <c r="AK9">
        <f>0</f>
        <v>0</v>
      </c>
    </row>
    <row r="10" spans="1:37" x14ac:dyDescent="0.25">
      <c r="A10" t="s">
        <v>35</v>
      </c>
      <c r="B10">
        <f>0</f>
        <v>0</v>
      </c>
      <c r="C10">
        <f>0</f>
        <v>0</v>
      </c>
      <c r="D10">
        <f>0</f>
        <v>0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f>0</f>
        <v>0</v>
      </c>
      <c r="J10">
        <f>0</f>
        <v>0</v>
      </c>
      <c r="K10">
        <f>0</f>
        <v>0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f>0</f>
        <v>0</v>
      </c>
      <c r="X10">
        <f>0</f>
        <v>0</v>
      </c>
      <c r="Y10">
        <f>0</f>
        <v>0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>
        <f>0</f>
        <v>0</v>
      </c>
      <c r="AI10">
        <f>0</f>
        <v>0</v>
      </c>
      <c r="AJ10">
        <f>0</f>
        <v>0</v>
      </c>
      <c r="AK10">
        <f>0</f>
        <v>0</v>
      </c>
    </row>
    <row r="11" spans="1:37" x14ac:dyDescent="0.25">
      <c r="A11" t="s">
        <v>36</v>
      </c>
      <c r="B11">
        <f>0</f>
        <v>0</v>
      </c>
      <c r="C11">
        <f>0</f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  <c r="K11">
        <f>0</f>
        <v>0</v>
      </c>
      <c r="L11">
        <f>0</f>
        <v>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f>0</f>
        <v>0</v>
      </c>
      <c r="X11">
        <f>0</f>
        <v>0</v>
      </c>
      <c r="Y11">
        <f>0</f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0</f>
        <v>0</v>
      </c>
      <c r="AH11">
        <f>0</f>
        <v>0</v>
      </c>
      <c r="AI11">
        <f>0</f>
        <v>0</v>
      </c>
      <c r="AJ11">
        <f>0</f>
        <v>0</v>
      </c>
      <c r="AK11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About</vt:lpstr>
      <vt:lpstr>Calcs</vt:lpstr>
      <vt:lpstr>ICtPSFfL</vt:lpstr>
      <vt:lpstr>btu_per_EGJ</vt:lpstr>
      <vt:lpstr>btu_per_EJ</vt:lpstr>
      <vt:lpstr>btu_per_GJ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Jonah De Lira</cp:lastModifiedBy>
  <dcterms:created xsi:type="dcterms:W3CDTF">2018-05-22T21:13:29Z</dcterms:created>
  <dcterms:modified xsi:type="dcterms:W3CDTF">2020-07-06T22:02:38Z</dcterms:modified>
</cp:coreProperties>
</file>