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dcpuc/"/>
    </mc:Choice>
  </mc:AlternateContent>
  <xr:revisionPtr revIDLastSave="0" documentId="13_ncr:1_{65729720-F1AD-3D4F-B7F0-17D006BD5308}" xr6:coauthVersionLast="46" xr6:coauthVersionMax="46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" sheetId="3" r:id="rId2"/>
    <sheet name="DC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B9" i="2"/>
  <c r="B17" i="2" s="1"/>
  <c r="B8" i="2"/>
  <c r="B7" i="2"/>
  <c r="B6" i="2"/>
  <c r="B2" i="2"/>
  <c r="B18" i="3"/>
  <c r="B19" i="3" s="1"/>
  <c r="B5" i="2" s="1"/>
  <c r="B13" i="3"/>
  <c r="C13" i="3" s="1"/>
  <c r="B4" i="2" s="1"/>
  <c r="C12" i="3"/>
  <c r="C11" i="3"/>
  <c r="C3" i="3"/>
  <c r="B13" i="2" s="1"/>
  <c r="C4" i="3"/>
  <c r="C5" i="3"/>
  <c r="C6" i="3"/>
  <c r="B10" i="2" s="1"/>
  <c r="C7" i="3"/>
  <c r="B11" i="2" s="1"/>
  <c r="C8" i="3"/>
  <c r="B3" i="2" s="1"/>
  <c r="C2" i="3"/>
  <c r="B16" i="2" l="1"/>
  <c r="B15" i="2"/>
  <c r="B12" i="2"/>
</calcChain>
</file>

<file path=xl/sharedStrings.xml><?xml version="1.0" encoding="utf-8"?>
<sst xmlns="http://schemas.openxmlformats.org/spreadsheetml/2006/main" count="60" uniqueCount="54">
  <si>
    <t>DCpUC Decommissioning Cost per Unit Capacity</t>
  </si>
  <si>
    <t>Sources:</t>
  </si>
  <si>
    <t>Electricity Source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</si>
  <si>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</si>
  <si>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</si>
  <si>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</si>
  <si>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</si>
  <si>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</si>
  <si>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</si>
  <si>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</si>
  <si>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</si>
  <si>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</si>
  <si>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</si>
  <si>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</si>
  <si>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</si>
  <si>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</si>
  <si>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coal</t>
  </si>
  <si>
    <t>concentrated solar power</t>
  </si>
  <si>
    <t>solar photovoltaic</t>
  </si>
  <si>
    <t>natural gas</t>
  </si>
  <si>
    <t>coal, petroleum, NG, wind, solar</t>
  </si>
  <si>
    <t>Resources for the Future</t>
  </si>
  <si>
    <t>https://www.rff.org/documents/578/RFF20Rpt20Decommissioning20Power20Plants.pdf</t>
  </si>
  <si>
    <t>Decommissioning US Power Plants: Decisions, Costs, and Key Issues</t>
  </si>
  <si>
    <t>Page 3, Table 1</t>
  </si>
  <si>
    <t>Notes</t>
  </si>
  <si>
    <t>Currency Conversion</t>
  </si>
  <si>
    <t>2012 USD per 2016 USD</t>
  </si>
  <si>
    <t>2012 USD/MW</t>
  </si>
  <si>
    <t>thousand 2016 USD/MW</t>
  </si>
  <si>
    <t>RFF Data (Mean)</t>
  </si>
  <si>
    <t>Callan Data</t>
  </si>
  <si>
    <t>investor-owned nuclear</t>
  </si>
  <si>
    <t>public utility-owned nuclear</t>
  </si>
  <si>
    <t>2016 USD/kW</t>
  </si>
  <si>
    <t>nuclear (average)</t>
  </si>
  <si>
    <t>https://www.callan.com/wp-content/uploads/2017/09/Callan-2017-NDT-Survey.pdf</t>
  </si>
  <si>
    <t>Pages 5-6</t>
  </si>
  <si>
    <t>2017 Nuclear Decommissioning Funding Study</t>
  </si>
  <si>
    <t>Callan Institute</t>
  </si>
  <si>
    <t>https://www.energy.ca.gov/2006publications/CEC-700-2006-010/CEC-700-2006-010.PDF</t>
  </si>
  <si>
    <t>Page 5, Table ES-2</t>
  </si>
  <si>
    <t>Economic Modeling of Relicensing and Decommissioning Options for the Klamath Basin Hydroelectric Project</t>
  </si>
  <si>
    <t>mean cost est (million 2005 USD)</t>
  </si>
  <si>
    <t>cost per unit cap (2005 USD/MW)</t>
  </si>
  <si>
    <t>2012 USD per 2005 USD</t>
  </si>
  <si>
    <t>cost per unit cap (2012 USD/MW)</t>
  </si>
  <si>
    <t>hydro plant capacity (MW)</t>
  </si>
  <si>
    <t>M. Cubed Data</t>
  </si>
  <si>
    <t>M. Cubed (for California Energy Commission)</t>
  </si>
  <si>
    <t>crude oil</t>
  </si>
  <si>
    <t>heavy or residual fuel oil</t>
  </si>
  <si>
    <t>municipal solid waste</t>
  </si>
  <si>
    <t>Decommissioning Cost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</si>
</sst>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Fill="1"/>
    <xf numFmtId="1" fontId="0" fillId="3" borderId="0" xfId="0" applyNumberFormat="1" applyFill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ca.gov/2006publications/CEC-700-2006-010/CEC-700-2006-010.PDF" TargetMode="External"/><Relationship Id="rId2" Type="http://schemas.openxmlformats.org/officeDocument/2006/relationships/hyperlink" Target="https://www.callan.com/wp-content/uploads/2017/09/Callan-2017-NDT-Survey.pdf" TargetMode="External"/><Relationship Id="rId1" Type="http://schemas.openxmlformats.org/officeDocument/2006/relationships/hyperlink" Target="https://www.rff.org/documents/578/RFF20Rpt20Decommissioning20Power20Plant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4" sqref="A24"/>
    </sheetView>
  </sheetViews>
  <sheetFormatPr baseColWidth="10" defaultColWidth="8.83203125" defaultRowHeight="15" x14ac:dyDescent="0.2"/>
  <cols>
    <col min="2" max="2" width="98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20</v>
      </c>
    </row>
    <row r="4" spans="1:3" x14ac:dyDescent="0.2">
      <c r="B4" t="s">
        <v>21</v>
      </c>
    </row>
    <row r="5" spans="1:3" x14ac:dyDescent="0.2">
      <c r="B5" s="4">
        <v>2017</v>
      </c>
    </row>
    <row r="6" spans="1:3" x14ac:dyDescent="0.2">
      <c r="B6" t="s">
        <v>23</v>
      </c>
    </row>
    <row r="7" spans="1:3" x14ac:dyDescent="0.2">
      <c r="B7" s="3" t="s">
        <v>22</v>
      </c>
    </row>
    <row r="8" spans="1:3" x14ac:dyDescent="0.2">
      <c r="B8" t="s">
        <v>24</v>
      </c>
    </row>
    <row r="10" spans="1:3" x14ac:dyDescent="0.2">
      <c r="B10" s="2" t="s">
        <v>5</v>
      </c>
    </row>
    <row r="11" spans="1:3" x14ac:dyDescent="0.2">
      <c r="B11" t="s">
        <v>39</v>
      </c>
    </row>
    <row r="12" spans="1:3" x14ac:dyDescent="0.2">
      <c r="B12" s="4">
        <v>2017</v>
      </c>
    </row>
    <row r="13" spans="1:3" x14ac:dyDescent="0.2">
      <c r="B13" t="s">
        <v>38</v>
      </c>
    </row>
    <row r="14" spans="1:3" x14ac:dyDescent="0.2">
      <c r="B14" s="3" t="s">
        <v>36</v>
      </c>
    </row>
    <row r="15" spans="1:3" x14ac:dyDescent="0.2">
      <c r="B15" t="s">
        <v>37</v>
      </c>
    </row>
    <row r="17" spans="1:2" x14ac:dyDescent="0.2">
      <c r="B17" s="2" t="s">
        <v>6</v>
      </c>
    </row>
    <row r="18" spans="1:2" x14ac:dyDescent="0.2">
      <c r="B18" t="s">
        <v>49</v>
      </c>
    </row>
    <row r="19" spans="1:2" x14ac:dyDescent="0.2">
      <c r="B19" s="4">
        <v>2006</v>
      </c>
    </row>
    <row r="20" spans="1:2" x14ac:dyDescent="0.2">
      <c r="B20" t="s">
        <v>42</v>
      </c>
    </row>
    <row r="21" spans="1:2" x14ac:dyDescent="0.2">
      <c r="B21" s="3" t="s">
        <v>40</v>
      </c>
    </row>
    <row r="22" spans="1:2" x14ac:dyDescent="0.2">
      <c r="B22" t="s">
        <v>41</v>
      </c>
    </row>
    <row r="24" spans="1:2" x14ac:dyDescent="0.2">
      <c r="A24" s="1" t="s">
        <v>25</v>
      </c>
    </row>
    <row r="26" spans="1:2" x14ac:dyDescent="0.2">
      <c r="A26" s="1" t="s">
        <v>26</v>
      </c>
    </row>
    <row r="27" spans="1:2" x14ac:dyDescent="0.2">
      <c r="A27" s="5">
        <v>0.95661376543184151</v>
      </c>
      <c r="B27" t="s">
        <v>27</v>
      </c>
    </row>
    <row r="28" spans="1:2" x14ac:dyDescent="0.2">
      <c r="A28" s="5">
        <v>1.1755965181771633</v>
      </c>
      <c r="B28" t="s">
        <v>45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/>
  </sheetViews>
  <sheetFormatPr baseColWidth="10" defaultColWidth="8.83203125" defaultRowHeight="15" x14ac:dyDescent="0.2"/>
  <cols>
    <col min="1" max="1" width="36.33203125" customWidth="1"/>
    <col min="2" max="2" width="26.5" customWidth="1"/>
    <col min="3" max="3" width="22.5" customWidth="1"/>
  </cols>
  <sheetData>
    <row r="1" spans="1:3" x14ac:dyDescent="0.2">
      <c r="A1" s="2" t="s">
        <v>30</v>
      </c>
      <c r="B1" s="7" t="s">
        <v>29</v>
      </c>
      <c r="C1" s="7" t="s">
        <v>28</v>
      </c>
    </row>
    <row r="2" spans="1:3" x14ac:dyDescent="0.2">
      <c r="A2" t="s">
        <v>15</v>
      </c>
      <c r="B2">
        <v>212</v>
      </c>
      <c r="C2" s="6">
        <f>B2*10^3*About!$A$27</f>
        <v>202802.1182715504</v>
      </c>
    </row>
    <row r="3" spans="1:3" x14ac:dyDescent="0.2">
      <c r="A3" t="s">
        <v>16</v>
      </c>
      <c r="B3">
        <v>117</v>
      </c>
      <c r="C3" s="6">
        <f>B3*10^3*About!$A$27</f>
        <v>111923.81055552546</v>
      </c>
    </row>
    <row r="4" spans="1:3" x14ac:dyDescent="0.2">
      <c r="A4" t="s">
        <v>17</v>
      </c>
      <c r="B4">
        <v>94</v>
      </c>
      <c r="C4" s="6">
        <f>B4*10^3*About!$A$27</f>
        <v>89921.693950593108</v>
      </c>
    </row>
    <row r="5" spans="1:3" x14ac:dyDescent="0.2">
      <c r="A5" t="s">
        <v>18</v>
      </c>
      <c r="B5">
        <v>57</v>
      </c>
      <c r="C5" s="6">
        <f>B5*10^3*About!$A$27</f>
        <v>54526.984629614963</v>
      </c>
    </row>
    <row r="6" spans="1:3" x14ac:dyDescent="0.2">
      <c r="A6" t="s">
        <v>7</v>
      </c>
      <c r="B6">
        <v>51</v>
      </c>
      <c r="C6" s="6">
        <f>B6*10^3*About!$A$27</f>
        <v>48787.302037023917</v>
      </c>
    </row>
    <row r="7" spans="1:3" x14ac:dyDescent="0.2">
      <c r="A7" t="s">
        <v>12</v>
      </c>
      <c r="B7">
        <v>31</v>
      </c>
      <c r="C7" s="6">
        <f>B7*10^3*About!$A$27</f>
        <v>29655.026728387085</v>
      </c>
    </row>
    <row r="8" spans="1:3" x14ac:dyDescent="0.2">
      <c r="A8" t="s">
        <v>19</v>
      </c>
      <c r="B8">
        <v>15</v>
      </c>
      <c r="C8" s="6">
        <f>B8*10^3*About!$A$27</f>
        <v>14349.206481477622</v>
      </c>
    </row>
    <row r="10" spans="1:3" x14ac:dyDescent="0.2">
      <c r="A10" s="2" t="s">
        <v>31</v>
      </c>
      <c r="B10" s="7" t="s">
        <v>34</v>
      </c>
      <c r="C10" s="7" t="s">
        <v>28</v>
      </c>
    </row>
    <row r="11" spans="1:3" x14ac:dyDescent="0.2">
      <c r="A11" t="s">
        <v>32</v>
      </c>
      <c r="B11">
        <v>847</v>
      </c>
      <c r="C11" s="6">
        <f>B11*About!$A$27*10^3</f>
        <v>810251.85932076978</v>
      </c>
    </row>
    <row r="12" spans="1:3" x14ac:dyDescent="0.2">
      <c r="A12" t="s">
        <v>33</v>
      </c>
      <c r="B12">
        <v>702</v>
      </c>
      <c r="C12" s="6">
        <f>B12*About!$A$27*10^3</f>
        <v>671542.86333315272</v>
      </c>
    </row>
    <row r="13" spans="1:3" x14ac:dyDescent="0.2">
      <c r="A13" t="s">
        <v>35</v>
      </c>
      <c r="B13">
        <f>AVERAGE(B11:B12)</f>
        <v>774.5</v>
      </c>
      <c r="C13" s="6">
        <f>B13*About!$A$27*10^3</f>
        <v>740897.3613269612</v>
      </c>
    </row>
    <row r="15" spans="1:3" x14ac:dyDescent="0.2">
      <c r="A15" s="2" t="s">
        <v>48</v>
      </c>
      <c r="B15" s="7"/>
      <c r="C15" s="8"/>
    </row>
    <row r="16" spans="1:3" x14ac:dyDescent="0.2">
      <c r="A16" t="s">
        <v>47</v>
      </c>
      <c r="B16">
        <v>169</v>
      </c>
    </row>
    <row r="17" spans="1:2" x14ac:dyDescent="0.2">
      <c r="A17" t="s">
        <v>43</v>
      </c>
      <c r="B17">
        <v>94</v>
      </c>
    </row>
    <row r="18" spans="1:2" x14ac:dyDescent="0.2">
      <c r="A18" t="s">
        <v>44</v>
      </c>
      <c r="B18" s="6">
        <f>B17/B16*10^6</f>
        <v>556213.01775147929</v>
      </c>
    </row>
    <row r="19" spans="1:2" x14ac:dyDescent="0.2">
      <c r="A19" t="s">
        <v>46</v>
      </c>
      <c r="B19" s="6">
        <f>B18*About!A28</f>
        <v>653882.08703345177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26.83203125" customWidth="1"/>
  </cols>
  <sheetData>
    <row r="1" spans="1:2" ht="16" x14ac:dyDescent="0.2">
      <c r="A1" s="1" t="s">
        <v>2</v>
      </c>
      <c r="B1" s="10" t="s">
        <v>53</v>
      </c>
    </row>
    <row r="2" spans="1:2" x14ac:dyDescent="0.2">
      <c r="A2" t="s">
        <v>3</v>
      </c>
      <c r="B2" s="6">
        <f>Data!C3</f>
        <v>111923.81055552546</v>
      </c>
    </row>
    <row r="3" spans="1:2" x14ac:dyDescent="0.2">
      <c r="A3" t="s">
        <v>4</v>
      </c>
      <c r="B3" s="6">
        <f>Data!C8</f>
        <v>14349.206481477622</v>
      </c>
    </row>
    <row r="4" spans="1:2" x14ac:dyDescent="0.2">
      <c r="A4" t="s">
        <v>5</v>
      </c>
      <c r="B4" s="6">
        <f>Data!C13</f>
        <v>740897.3613269612</v>
      </c>
    </row>
    <row r="5" spans="1:2" x14ac:dyDescent="0.2">
      <c r="A5" t="s">
        <v>6</v>
      </c>
      <c r="B5" s="6">
        <f>Data!B19</f>
        <v>653882.08703345177</v>
      </c>
    </row>
    <row r="6" spans="1:2" x14ac:dyDescent="0.2">
      <c r="A6" t="s">
        <v>7</v>
      </c>
      <c r="B6" s="6">
        <f>Data!C6</f>
        <v>48787.302037023917</v>
      </c>
    </row>
    <row r="7" spans="1:2" x14ac:dyDescent="0.2">
      <c r="A7" t="s">
        <v>8</v>
      </c>
      <c r="B7" s="6">
        <f>Data!C5</f>
        <v>54526.984629614963</v>
      </c>
    </row>
    <row r="8" spans="1:2" x14ac:dyDescent="0.2">
      <c r="A8" t="s">
        <v>9</v>
      </c>
      <c r="B8" s="6">
        <f>Data!C4</f>
        <v>89921.693950593108</v>
      </c>
    </row>
    <row r="9" spans="1:2" x14ac:dyDescent="0.2">
      <c r="A9" t="s">
        <v>10</v>
      </c>
      <c r="B9" s="9">
        <f>Data!C3</f>
        <v>111923.81055552546</v>
      </c>
    </row>
    <row r="10" spans="1:2" x14ac:dyDescent="0.2">
      <c r="A10" t="s">
        <v>11</v>
      </c>
      <c r="B10" s="9">
        <f>Data!C6</f>
        <v>48787.302037023917</v>
      </c>
    </row>
    <row r="11" spans="1:2" x14ac:dyDescent="0.2">
      <c r="A11" t="s">
        <v>12</v>
      </c>
      <c r="B11" s="6">
        <f>Data!C7</f>
        <v>29655.026728387085</v>
      </c>
    </row>
    <row r="12" spans="1:2" x14ac:dyDescent="0.2">
      <c r="A12" t="s">
        <v>13</v>
      </c>
      <c r="B12" s="6">
        <f>Data!C8</f>
        <v>14349.206481477622</v>
      </c>
    </row>
    <row r="13" spans="1:2" x14ac:dyDescent="0.2">
      <c r="A13" t="s">
        <v>14</v>
      </c>
      <c r="B13" s="6">
        <f>Data!C3</f>
        <v>111923.81055552546</v>
      </c>
    </row>
    <row r="14" spans="1:2" x14ac:dyDescent="0.2">
      <c r="A14" t="s">
        <v>15</v>
      </c>
      <c r="B14" s="6">
        <f>Data!C2</f>
        <v>202802.1182715504</v>
      </c>
    </row>
    <row r="15" spans="1:2" x14ac:dyDescent="0.2">
      <c r="A15" t="s">
        <v>50</v>
      </c>
      <c r="B15" s="6">
        <f>B11</f>
        <v>29655.026728387085</v>
      </c>
    </row>
    <row r="16" spans="1:2" x14ac:dyDescent="0.2">
      <c r="A16" t="s">
        <v>51</v>
      </c>
      <c r="B16" s="6">
        <f>B11</f>
        <v>29655.026728387085</v>
      </c>
    </row>
    <row r="17" spans="1:2" x14ac:dyDescent="0.2">
      <c r="A17" t="s">
        <v>52</v>
      </c>
      <c r="B17" s="6">
        <f>B9</f>
        <v>111923.81055552546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DCpUC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2019-05-15T00:12:08Z</dcterms:created>
  <dcterms:modified xsi:type="dcterms:W3CDTF">2021-04-22T03:21:45Z</dcterms:modified>
</cp:coreProperties>
</file>