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BAADTbVT\"/>
    </mc:Choice>
  </mc:AlternateContent>
  <xr:revisionPtr revIDLastSave="0" documentId="8_{9A1A07FA-F5CD-4664-BA3C-03188A014A83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<sst xmlns="http://schemas.openxmlformats.org/spreadsheetml/2006/main" count="47076" uniqueCount="1879">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</sst>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127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OR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25916000000000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98656000000000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184122000000000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737000000000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193938658963092.91</v>
      </c>
      <c r="F21" s="26">
        <f t="shared" ref="F21" si="0">IFERROR(F101*F117*F132/F86,0)</f>
        <v>682888196717.33081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684602667618.8175</v>
      </c>
      <c r="F22" s="33">
        <f t="shared" si="1"/>
        <v>4484563882229.4814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15020075691199.52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2353360987921.1929</v>
      </c>
      <c r="F25" s="93">
        <f t="shared" si="1"/>
        <v>554972431348.22168</v>
      </c>
      <c r="G25" s="22"/>
    </row>
    <row r="26" spans="2:9">
      <c r="D26" s="23" t="s">
        <v>43</v>
      </c>
      <c r="E26" s="28">
        <f t="shared" si="1"/>
        <v>236424316886.67975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19216039956563.375</v>
      </c>
      <c r="F27" s="29">
        <f t="shared" si="1"/>
        <v>22047910661556.668</v>
      </c>
      <c r="G27" s="20"/>
    </row>
    <row r="28" spans="2:9">
      <c r="D28" s="21" t="s">
        <v>50</v>
      </c>
      <c r="E28" s="33">
        <f t="shared" si="1"/>
        <v>60740805470.98732</v>
      </c>
      <c r="F28" s="33">
        <f t="shared" si="1"/>
        <v>59190739592150.547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6015192043998.4307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2079963887535.1519</v>
      </c>
      <c r="G31" s="24"/>
      <c r="H31" s="37"/>
      <c r="I31" s="37"/>
    </row>
    <row r="32" spans="2:9">
      <c r="D32" s="94" t="s">
        <v>1541</v>
      </c>
      <c r="E32" s="95">
        <f>SUM(E21:E31)</f>
        <v>216489827697553.97</v>
      </c>
      <c r="F32" s="95">
        <f t="shared" ref="F32:G32" si="2">SUM(F21:F31)</f>
        <v>95056230695535.844</v>
      </c>
      <c r="G32" s="95">
        <f t="shared" si="2"/>
        <v>37914436013304.766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0.89583266348215651</v>
      </c>
      <c r="F37" s="97">
        <f t="shared" ref="F37:G37" si="3">F21/F$32</f>
        <v>7.184044556790968E-3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3.1622856136004607E-3</v>
      </c>
      <c r="F38" s="113">
        <f t="shared" ref="F38:G47" si="5">F22/F$32</f>
        <v>4.7178010840693806E-2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0.39615717047534982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1.0870538412589732E-2</v>
      </c>
      <c r="F41" s="37">
        <f t="shared" si="5"/>
        <v>5.8383593299190751E-3</v>
      </c>
      <c r="G41" s="99">
        <f t="shared" si="5"/>
        <v>0</v>
      </c>
    </row>
    <row r="42" spans="3:41">
      <c r="D42" s="23" t="s">
        <v>43</v>
      </c>
      <c r="E42" s="116">
        <f t="shared" si="4"/>
        <v>1.0920804889593943E-3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8.8761860827054881E-2</v>
      </c>
      <c r="F43" s="97">
        <f t="shared" si="5"/>
        <v>0.23194598081819492</v>
      </c>
      <c r="G43" s="98">
        <f t="shared" si="5"/>
        <v>0</v>
      </c>
    </row>
    <row r="44" spans="3:41">
      <c r="D44" s="21" t="s">
        <v>50</v>
      </c>
      <c r="E44" s="37">
        <f t="shared" si="4"/>
        <v>2.8057117563900027E-4</v>
      </c>
      <c r="F44" s="113">
        <f t="shared" si="5"/>
        <v>0.62269184417524293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0.60384282952465007</v>
      </c>
    </row>
    <row r="46" spans="3:41">
      <c r="D46" s="21" t="s">
        <v>55</v>
      </c>
      <c r="E46" s="37">
        <f t="shared" si="4"/>
        <v>0</v>
      </c>
      <c r="F46" s="113">
        <f t="shared" si="5"/>
        <v>6.3280355216956061E-2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2.1881405062202132E-2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0.99999999999999989</v>
      </c>
      <c r="G48" s="96">
        <f t="shared" si="6"/>
        <v>0.99999999999999989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164942501665661.63</v>
      </c>
      <c r="F53" s="92">
        <f>F37*$E$12</f>
        <v>708749099794.76978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582246351747.34399</v>
      </c>
      <c r="F54" s="103">
        <f t="shared" ref="F54:F62" si="8">F38*$E$12</f>
        <v>4654393837499.4883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10266809230039.166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2001505273602.8467</v>
      </c>
      <c r="F57" s="103">
        <f t="shared" si="8"/>
        <v>575989178052.49622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201076043788.18161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16343011339198.998</v>
      </c>
      <c r="F59" s="92">
        <f t="shared" si="8"/>
        <v>22882862683599.84</v>
      </c>
      <c r="G59" s="102">
        <f t="shared" si="9"/>
        <v>0</v>
      </c>
    </row>
    <row r="60" spans="3:41">
      <c r="D60" s="21" t="s">
        <v>50</v>
      </c>
      <c r="E60" s="103">
        <f t="shared" si="7"/>
        <v>51659326001.004005</v>
      </c>
      <c r="F60" s="103">
        <f t="shared" si="8"/>
        <v>61432286578952.766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15649190769960.832</v>
      </c>
    </row>
    <row r="62" spans="3:41">
      <c r="D62" s="21" t="s">
        <v>55</v>
      </c>
      <c r="E62" s="103">
        <f t="shared" si="7"/>
        <v>0</v>
      </c>
      <c r="F62" s="103">
        <f t="shared" si="8"/>
        <v>6242986724284.0176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2895731897816.6133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9028.7805796155881</v>
      </c>
      <c r="F69" s="107">
        <f t="shared" si="10"/>
        <v>11018.026786214514</v>
      </c>
      <c r="G69" s="108">
        <f t="shared" si="10"/>
        <v>0</v>
      </c>
    </row>
    <row r="70" spans="2:41">
      <c r="D70" s="21" t="s">
        <v>51</v>
      </c>
      <c r="E70" s="78">
        <f t="shared" si="10"/>
        <v>14186.139795402032</v>
      </c>
      <c r="F70" s="120">
        <f t="shared" si="10"/>
        <v>17311.669818581206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694891.33159608743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164.99467148129466</v>
      </c>
      <c r="F73" s="78">
        <f t="shared" si="10"/>
        <v>201.34675928086051</v>
      </c>
      <c r="G73" s="109">
        <f t="shared" si="10"/>
        <v>0</v>
      </c>
    </row>
    <row r="74" spans="2:41">
      <c r="D74" s="23" t="s">
        <v>43</v>
      </c>
      <c r="E74" s="122">
        <f t="shared" si="10"/>
        <v>1780.0713784038642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8148.5255023829077</v>
      </c>
      <c r="F75" s="107">
        <f t="shared" si="10"/>
        <v>9943.8314467521886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28443.720582579474</v>
      </c>
      <c r="F76" s="120">
        <f t="shared" si="10"/>
        <v>34710.52070819123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675395.4289868382</v>
      </c>
    </row>
    <row r="78" spans="2:41">
      <c r="D78" s="21" t="s">
        <v>55</v>
      </c>
      <c r="E78" s="78">
        <f t="shared" si="10"/>
        <v>0</v>
      </c>
      <c r="F78" s="120">
        <f t="shared" si="10"/>
        <v>19201.630894098973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70308.338194700613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3490004</v>
      </c>
      <c r="F101" s="76">
        <f>SUMIFS('all_csv_SYVbT-passenger'!F:F,'all_csv_SYVbT-passenger'!$B:$B,$D101,'all_csv_SYVbT-passenger'!$J:$J,About!$B$2)</f>
        <v>14866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1773</v>
      </c>
      <c r="F102" s="78">
        <f>SUMIFS('all_csv_SYVbT-passenger'!F:F,'all_csv_SYVbT-passenger'!$B:$B,$D102,'all_csv_SYVbT-passenger'!$J:$J,About!$B$2)</f>
        <v>13422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68</v>
      </c>
      <c r="G103" s="79">
        <f>F103</f>
        <v>68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152781</v>
      </c>
      <c r="F105" s="78">
        <f>SUMIFS('all_csv_SYVbT-passenger'!F:F,'all_csv_SYVbT-passenger'!$B:$B,$D105,'all_csv_SYVbT-passenger'!$J:$J,About!$B$2)</f>
        <v>36029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127586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192974</v>
      </c>
      <c r="F107" s="76">
        <f>SUMIFS('all_csv_SYVbT-freight'!F:F,'all_csv_SYVbT-freight'!$B:$B,$D107,'all_csv_SYVbT-freight'!$J:$J,About!$B$2)</f>
        <v>157507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741</v>
      </c>
      <c r="F108" s="78">
        <f>SUMIFS('all_csv_SYVbT-freight'!F:F,'all_csv_SYVbT-freight'!$B:$B,$D108,'all_csv_SYVbT-freight'!$J:$J,About!$B$2)</f>
        <v>76703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323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101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164942501665661.66</v>
      </c>
      <c r="F149" s="26">
        <f t="shared" si="18"/>
        <v>708749099794.7699</v>
      </c>
      <c r="G149" s="20"/>
    </row>
    <row r="150" spans="2:7">
      <c r="D150" s="21" t="s">
        <v>51</v>
      </c>
      <c r="E150" s="33">
        <f t="shared" si="18"/>
        <v>582246351747.34399</v>
      </c>
      <c r="F150" s="33">
        <f t="shared" si="18"/>
        <v>4654393837499.4883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10266809230039.168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2001505273602.8467</v>
      </c>
      <c r="F153" s="93">
        <f t="shared" si="18"/>
        <v>575989178052.49622</v>
      </c>
      <c r="G153" s="22"/>
    </row>
    <row r="154" spans="2:7">
      <c r="D154" s="23" t="s">
        <v>43</v>
      </c>
      <c r="E154" s="28">
        <f t="shared" si="18"/>
        <v>201076043788.18158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16343011339198.998</v>
      </c>
      <c r="F155" s="29">
        <f t="shared" si="18"/>
        <v>22882862683599.84</v>
      </c>
      <c r="G155" s="20"/>
    </row>
    <row r="156" spans="2:7">
      <c r="D156" s="21" t="s">
        <v>50</v>
      </c>
      <c r="E156" s="33">
        <f t="shared" si="18"/>
        <v>51659326001.004005</v>
      </c>
      <c r="F156" s="33">
        <f t="shared" si="18"/>
        <v>61432286578952.766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15649190769960.832</v>
      </c>
    </row>
    <row r="158" spans="2:7">
      <c r="D158" s="21" t="s">
        <v>55</v>
      </c>
      <c r="E158" s="33">
        <f t="shared" si="18"/>
        <v>0</v>
      </c>
      <c r="F158" s="33">
        <f t="shared" si="18"/>
        <v>6242986724284.0176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2895731897816.6133</v>
      </c>
      <c r="G159" s="24"/>
    </row>
    <row r="160" spans="2:7">
      <c r="D160" s="94" t="s">
        <v>1548</v>
      </c>
      <c r="E160" s="95">
        <f>SUM(E149:E159)</f>
        <v>184122000000000.03</v>
      </c>
      <c r="F160" s="95">
        <f>SUM(F149:F159)</f>
        <v>99392999999999.984</v>
      </c>
      <c r="G160" s="95">
        <f t="shared" ref="G160" si="19">SUM(G149:G159)</f>
        <v>25916000000000</v>
      </c>
    </row>
    <row r="161" spans="5:7">
      <c r="E161" s="37">
        <f>E160/E13</f>
        <v>1.0000000000000002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9028.7805796155881</v>
      </c>
    </row>
    <row r="3" spans="1:2">
      <c r="A3" t="s">
        <v>39</v>
      </c>
      <c r="B3" s="8">
        <f>'BAADTbVT-passengers'!D3</f>
        <v>17311.669818581206</v>
      </c>
    </row>
    <row r="4" spans="1:2">
      <c r="A4" t="s">
        <v>40</v>
      </c>
      <c r="B4" s="8">
        <f>'BAADTbVT-passengers'!D4</f>
        <v>694891.33159608743</v>
      </c>
    </row>
    <row r="5" spans="1:2">
      <c r="A5" t="s">
        <v>41</v>
      </c>
      <c r="B5" s="8">
        <f>SUMIFS('psgr rail calcs'!M:M,'psgr rail calcs'!C:C,About!B2)</f>
        <v>163292.79999999999</v>
      </c>
    </row>
    <row r="6" spans="1:2">
      <c r="A6" t="s">
        <v>42</v>
      </c>
      <c r="B6" s="8">
        <f>'BAADTbVT-passengers'!D6</f>
        <v>164.99467148129466</v>
      </c>
    </row>
    <row r="7" spans="1:2">
      <c r="A7" t="s">
        <v>43</v>
      </c>
      <c r="B7" s="8">
        <f>'BAADTbVT-passengers'!D7</f>
        <v>1780.0713784038642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8148.5255023829077</v>
      </c>
    </row>
    <row r="3" spans="1:2">
      <c r="A3" t="s">
        <v>39</v>
      </c>
      <c r="B3" s="8">
        <f>'BAADTbVT-freight'!D3</f>
        <v>34710.52070819123</v>
      </c>
    </row>
    <row r="4" spans="1:2">
      <c r="A4" t="s">
        <v>40</v>
      </c>
      <c r="B4" s="8">
        <f>'BAADTbVT-freight'!D4</f>
        <v>675395.4289868382</v>
      </c>
    </row>
    <row r="5" spans="1:2">
      <c r="A5" t="s">
        <v>41</v>
      </c>
      <c r="B5" s="8">
        <f>'BAADTbVT-freight'!D5</f>
        <v>19201.630894098973</v>
      </c>
    </row>
    <row r="6" spans="1:2">
      <c r="A6" t="s">
        <v>42</v>
      </c>
      <c r="B6" s="8">
        <f>'BAADTbVT-freight'!D6</f>
        <v>70308.338194700613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9028.7805796155881</v>
      </c>
      <c r="C2" s="8">
        <f t="shared" ref="C2:L3" si="0">$B2</f>
        <v>9028.7805796155881</v>
      </c>
      <c r="D2" s="8">
        <f t="shared" si="0"/>
        <v>9028.7805796155881</v>
      </c>
      <c r="E2" s="8">
        <f t="shared" si="0"/>
        <v>9028.7805796155881</v>
      </c>
      <c r="F2" s="8">
        <f t="shared" si="0"/>
        <v>9028.7805796155881</v>
      </c>
      <c r="G2" s="8">
        <f t="shared" si="0"/>
        <v>9028.7805796155881</v>
      </c>
      <c r="H2" s="8">
        <f t="shared" si="0"/>
        <v>9028.7805796155881</v>
      </c>
      <c r="I2" s="8">
        <f t="shared" si="0"/>
        <v>9028.7805796155881</v>
      </c>
      <c r="J2" s="8">
        <f t="shared" si="0"/>
        <v>9028.7805796155881</v>
      </c>
      <c r="K2" s="8">
        <f t="shared" si="0"/>
        <v>9028.7805796155881</v>
      </c>
      <c r="L2" s="8">
        <f t="shared" si="0"/>
        <v>9028.7805796155881</v>
      </c>
      <c r="M2" s="8">
        <f t="shared" ref="M2:V3" si="1">$B2</f>
        <v>9028.7805796155881</v>
      </c>
      <c r="N2" s="8">
        <f t="shared" si="1"/>
        <v>9028.7805796155881</v>
      </c>
      <c r="O2" s="8">
        <f t="shared" si="1"/>
        <v>9028.7805796155881</v>
      </c>
      <c r="P2" s="8">
        <f t="shared" si="1"/>
        <v>9028.7805796155881</v>
      </c>
      <c r="Q2" s="8">
        <f t="shared" si="1"/>
        <v>9028.7805796155881</v>
      </c>
      <c r="R2" s="8">
        <f t="shared" si="1"/>
        <v>9028.7805796155881</v>
      </c>
      <c r="S2" s="8">
        <f t="shared" si="1"/>
        <v>9028.7805796155881</v>
      </c>
      <c r="T2" s="8">
        <f t="shared" si="1"/>
        <v>9028.7805796155881</v>
      </c>
      <c r="U2" s="8">
        <f t="shared" si="1"/>
        <v>9028.7805796155881</v>
      </c>
      <c r="V2" s="8">
        <f t="shared" si="1"/>
        <v>9028.7805796155881</v>
      </c>
      <c r="W2" s="8">
        <f t="shared" ref="W2:AH3" si="2">$B2</f>
        <v>9028.7805796155881</v>
      </c>
      <c r="X2" s="8">
        <f t="shared" si="2"/>
        <v>9028.7805796155881</v>
      </c>
      <c r="Y2" s="8">
        <f t="shared" si="2"/>
        <v>9028.7805796155881</v>
      </c>
      <c r="Z2" s="8">
        <f t="shared" si="2"/>
        <v>9028.7805796155881</v>
      </c>
      <c r="AA2" s="8">
        <f t="shared" si="2"/>
        <v>9028.7805796155881</v>
      </c>
      <c r="AB2" s="8">
        <f t="shared" si="2"/>
        <v>9028.7805796155881</v>
      </c>
      <c r="AC2" s="8">
        <f t="shared" si="2"/>
        <v>9028.7805796155881</v>
      </c>
      <c r="AD2" s="8">
        <f t="shared" si="2"/>
        <v>9028.7805796155881</v>
      </c>
      <c r="AE2" s="8">
        <f t="shared" si="2"/>
        <v>9028.7805796155881</v>
      </c>
      <c r="AF2" s="8">
        <f t="shared" si="2"/>
        <v>9028.7805796155881</v>
      </c>
      <c r="AG2" s="8">
        <f t="shared" si="2"/>
        <v>9028.7805796155881</v>
      </c>
      <c r="AH2" s="8">
        <f t="shared" si="2"/>
        <v>9028.7805796155881</v>
      </c>
    </row>
    <row r="3" spans="1:34">
      <c r="A3" t="s">
        <v>39</v>
      </c>
      <c r="B3" s="8">
        <f>'Scale to SEDS'!F70</f>
        <v>17311.669818581206</v>
      </c>
      <c r="C3" s="8">
        <f t="shared" si="0"/>
        <v>17311.669818581206</v>
      </c>
      <c r="D3" s="8">
        <f t="shared" si="0"/>
        <v>17311.669818581206</v>
      </c>
      <c r="E3" s="8">
        <f t="shared" si="0"/>
        <v>17311.669818581206</v>
      </c>
      <c r="F3" s="8">
        <f t="shared" si="0"/>
        <v>17311.669818581206</v>
      </c>
      <c r="G3" s="8">
        <f t="shared" si="0"/>
        <v>17311.669818581206</v>
      </c>
      <c r="H3" s="8">
        <f t="shared" si="0"/>
        <v>17311.669818581206</v>
      </c>
      <c r="I3" s="8">
        <f t="shared" si="0"/>
        <v>17311.669818581206</v>
      </c>
      <c r="J3" s="8">
        <f t="shared" si="0"/>
        <v>17311.669818581206</v>
      </c>
      <c r="K3" s="8">
        <f t="shared" si="0"/>
        <v>17311.669818581206</v>
      </c>
      <c r="L3" s="8">
        <f t="shared" si="0"/>
        <v>17311.669818581206</v>
      </c>
      <c r="M3" s="8">
        <f t="shared" si="1"/>
        <v>17311.669818581206</v>
      </c>
      <c r="N3" s="8">
        <f t="shared" si="1"/>
        <v>17311.669818581206</v>
      </c>
      <c r="O3" s="8">
        <f t="shared" si="1"/>
        <v>17311.669818581206</v>
      </c>
      <c r="P3" s="8">
        <f t="shared" si="1"/>
        <v>17311.669818581206</v>
      </c>
      <c r="Q3" s="8">
        <f t="shared" si="1"/>
        <v>17311.669818581206</v>
      </c>
      <c r="R3" s="8">
        <f t="shared" si="1"/>
        <v>17311.669818581206</v>
      </c>
      <c r="S3" s="8">
        <f t="shared" si="1"/>
        <v>17311.669818581206</v>
      </c>
      <c r="T3" s="8">
        <f t="shared" si="1"/>
        <v>17311.669818581206</v>
      </c>
      <c r="U3" s="8">
        <f t="shared" si="1"/>
        <v>17311.669818581206</v>
      </c>
      <c r="V3" s="8">
        <f t="shared" si="1"/>
        <v>17311.669818581206</v>
      </c>
      <c r="W3" s="8">
        <f t="shared" si="2"/>
        <v>17311.669818581206</v>
      </c>
      <c r="X3" s="8">
        <f t="shared" si="2"/>
        <v>17311.669818581206</v>
      </c>
      <c r="Y3" s="8">
        <f t="shared" si="2"/>
        <v>17311.669818581206</v>
      </c>
      <c r="Z3" s="8">
        <f t="shared" si="2"/>
        <v>17311.669818581206</v>
      </c>
      <c r="AA3" s="8">
        <f t="shared" si="2"/>
        <v>17311.669818581206</v>
      </c>
      <c r="AB3" s="8">
        <f t="shared" si="2"/>
        <v>17311.669818581206</v>
      </c>
      <c r="AC3" s="8">
        <f t="shared" si="2"/>
        <v>17311.669818581206</v>
      </c>
      <c r="AD3" s="8">
        <f t="shared" si="2"/>
        <v>17311.669818581206</v>
      </c>
      <c r="AE3" s="8">
        <f t="shared" si="2"/>
        <v>17311.669818581206</v>
      </c>
      <c r="AF3" s="8">
        <f t="shared" si="2"/>
        <v>17311.669818581206</v>
      </c>
      <c r="AG3" s="8">
        <f t="shared" si="2"/>
        <v>17311.669818581206</v>
      </c>
      <c r="AH3" s="8">
        <f t="shared" si="2"/>
        <v>17311.669818581206</v>
      </c>
    </row>
    <row r="4" spans="1:34">
      <c r="A4" t="s">
        <v>40</v>
      </c>
      <c r="B4" s="8">
        <f>'Scale to SEDS'!G71</f>
        <v>694891.33159608743</v>
      </c>
      <c r="C4" s="8">
        <f t="shared" ref="C4:AH4" si="3">$B$4</f>
        <v>694891.33159608743</v>
      </c>
      <c r="D4" s="8">
        <f t="shared" si="3"/>
        <v>694891.33159608743</v>
      </c>
      <c r="E4" s="8">
        <f t="shared" si="3"/>
        <v>694891.33159608743</v>
      </c>
      <c r="F4" s="8">
        <f t="shared" si="3"/>
        <v>694891.33159608743</v>
      </c>
      <c r="G4" s="8">
        <f t="shared" si="3"/>
        <v>694891.33159608743</v>
      </c>
      <c r="H4" s="8">
        <f t="shared" si="3"/>
        <v>694891.33159608743</v>
      </c>
      <c r="I4" s="8">
        <f t="shared" si="3"/>
        <v>694891.33159608743</v>
      </c>
      <c r="J4" s="8">
        <f t="shared" si="3"/>
        <v>694891.33159608743</v>
      </c>
      <c r="K4" s="8">
        <f t="shared" si="3"/>
        <v>694891.33159608743</v>
      </c>
      <c r="L4" s="8">
        <f t="shared" si="3"/>
        <v>694891.33159608743</v>
      </c>
      <c r="M4" s="8">
        <f t="shared" si="3"/>
        <v>694891.33159608743</v>
      </c>
      <c r="N4" s="8">
        <f t="shared" si="3"/>
        <v>694891.33159608743</v>
      </c>
      <c r="O4" s="8">
        <f t="shared" si="3"/>
        <v>694891.33159608743</v>
      </c>
      <c r="P4" s="8">
        <f t="shared" si="3"/>
        <v>694891.33159608743</v>
      </c>
      <c r="Q4" s="8">
        <f t="shared" si="3"/>
        <v>694891.33159608743</v>
      </c>
      <c r="R4" s="8">
        <f t="shared" si="3"/>
        <v>694891.33159608743</v>
      </c>
      <c r="S4" s="8">
        <f t="shared" si="3"/>
        <v>694891.33159608743</v>
      </c>
      <c r="T4" s="8">
        <f t="shared" si="3"/>
        <v>694891.33159608743</v>
      </c>
      <c r="U4" s="8">
        <f t="shared" si="3"/>
        <v>694891.33159608743</v>
      </c>
      <c r="V4" s="8">
        <f t="shared" si="3"/>
        <v>694891.33159608743</v>
      </c>
      <c r="W4" s="8">
        <f t="shared" si="3"/>
        <v>694891.33159608743</v>
      </c>
      <c r="X4" s="8">
        <f t="shared" si="3"/>
        <v>694891.33159608743</v>
      </c>
      <c r="Y4" s="8">
        <f t="shared" si="3"/>
        <v>694891.33159608743</v>
      </c>
      <c r="Z4" s="8">
        <f t="shared" si="3"/>
        <v>694891.33159608743</v>
      </c>
      <c r="AA4" s="8">
        <f t="shared" si="3"/>
        <v>694891.33159608743</v>
      </c>
      <c r="AB4" s="8">
        <f t="shared" si="3"/>
        <v>694891.33159608743</v>
      </c>
      <c r="AC4" s="8">
        <f t="shared" si="3"/>
        <v>694891.33159608743</v>
      </c>
      <c r="AD4" s="8">
        <f t="shared" si="3"/>
        <v>694891.33159608743</v>
      </c>
      <c r="AE4" s="8">
        <f t="shared" si="3"/>
        <v>694891.33159608743</v>
      </c>
      <c r="AF4" s="8">
        <f t="shared" si="3"/>
        <v>694891.33159608743</v>
      </c>
      <c r="AG4" s="8">
        <f t="shared" si="3"/>
        <v>694891.33159608743</v>
      </c>
      <c r="AH4" s="8">
        <f t="shared" si="3"/>
        <v>694891.33159608743</v>
      </c>
    </row>
    <row r="5" spans="1:34">
      <c r="A5" t="s">
        <v>41</v>
      </c>
      <c r="B5" s="8">
        <f>'SYAADTbVT-passengers'!B5</f>
        <v>163292.79999999999</v>
      </c>
      <c r="C5" s="8">
        <f t="shared" ref="C5:L7" si="4">$B5</f>
        <v>163292.79999999999</v>
      </c>
      <c r="D5" s="8">
        <f t="shared" si="4"/>
        <v>163292.79999999999</v>
      </c>
      <c r="E5" s="8">
        <f t="shared" si="4"/>
        <v>163292.79999999999</v>
      </c>
      <c r="F5" s="8">
        <f t="shared" si="4"/>
        <v>163292.79999999999</v>
      </c>
      <c r="G5" s="8">
        <f t="shared" si="4"/>
        <v>163292.79999999999</v>
      </c>
      <c r="H5" s="8">
        <f t="shared" si="4"/>
        <v>163292.79999999999</v>
      </c>
      <c r="I5" s="8">
        <f t="shared" si="4"/>
        <v>163292.79999999999</v>
      </c>
      <c r="J5" s="8">
        <f t="shared" si="4"/>
        <v>163292.79999999999</v>
      </c>
      <c r="K5" s="8">
        <f t="shared" si="4"/>
        <v>163292.79999999999</v>
      </c>
      <c r="L5" s="8">
        <f t="shared" si="4"/>
        <v>163292.79999999999</v>
      </c>
      <c r="M5" s="8">
        <f t="shared" ref="M5:V7" si="5">$B5</f>
        <v>163292.79999999999</v>
      </c>
      <c r="N5" s="8">
        <f t="shared" si="5"/>
        <v>163292.79999999999</v>
      </c>
      <c r="O5" s="8">
        <f t="shared" si="5"/>
        <v>163292.79999999999</v>
      </c>
      <c r="P5" s="8">
        <f t="shared" si="5"/>
        <v>163292.79999999999</v>
      </c>
      <c r="Q5" s="8">
        <f t="shared" si="5"/>
        <v>163292.79999999999</v>
      </c>
      <c r="R5" s="8">
        <f t="shared" si="5"/>
        <v>163292.79999999999</v>
      </c>
      <c r="S5" s="8">
        <f t="shared" si="5"/>
        <v>163292.79999999999</v>
      </c>
      <c r="T5" s="8">
        <f t="shared" si="5"/>
        <v>163292.79999999999</v>
      </c>
      <c r="U5" s="8">
        <f t="shared" si="5"/>
        <v>163292.79999999999</v>
      </c>
      <c r="V5" s="8">
        <f t="shared" si="5"/>
        <v>163292.79999999999</v>
      </c>
      <c r="W5" s="8">
        <f t="shared" ref="W5:AH7" si="6">$B5</f>
        <v>163292.79999999999</v>
      </c>
      <c r="X5" s="8">
        <f t="shared" si="6"/>
        <v>163292.79999999999</v>
      </c>
      <c r="Y5" s="8">
        <f t="shared" si="6"/>
        <v>163292.79999999999</v>
      </c>
      <c r="Z5" s="8">
        <f t="shared" si="6"/>
        <v>163292.79999999999</v>
      </c>
      <c r="AA5" s="8">
        <f t="shared" si="6"/>
        <v>163292.79999999999</v>
      </c>
      <c r="AB5" s="8">
        <f t="shared" si="6"/>
        <v>163292.79999999999</v>
      </c>
      <c r="AC5" s="8">
        <f t="shared" si="6"/>
        <v>163292.79999999999</v>
      </c>
      <c r="AD5" s="8">
        <f t="shared" si="6"/>
        <v>163292.79999999999</v>
      </c>
      <c r="AE5" s="8">
        <f t="shared" si="6"/>
        <v>163292.79999999999</v>
      </c>
      <c r="AF5" s="8">
        <f t="shared" si="6"/>
        <v>163292.79999999999</v>
      </c>
      <c r="AG5" s="8">
        <f t="shared" si="6"/>
        <v>163292.79999999999</v>
      </c>
      <c r="AH5" s="8">
        <f t="shared" si="6"/>
        <v>163292.79999999999</v>
      </c>
    </row>
    <row r="6" spans="1:34">
      <c r="A6" t="s">
        <v>42</v>
      </c>
      <c r="B6" s="8">
        <f>'Scale to SEDS'!E73</f>
        <v>164.99467148129466</v>
      </c>
      <c r="C6" s="8">
        <f t="shared" si="4"/>
        <v>164.99467148129466</v>
      </c>
      <c r="D6" s="8">
        <f t="shared" si="4"/>
        <v>164.99467148129466</v>
      </c>
      <c r="E6" s="8">
        <f t="shared" si="4"/>
        <v>164.99467148129466</v>
      </c>
      <c r="F6" s="8">
        <f t="shared" si="4"/>
        <v>164.99467148129466</v>
      </c>
      <c r="G6" s="8">
        <f t="shared" si="4"/>
        <v>164.99467148129466</v>
      </c>
      <c r="H6" s="8">
        <f t="shared" si="4"/>
        <v>164.99467148129466</v>
      </c>
      <c r="I6" s="8">
        <f t="shared" si="4"/>
        <v>164.99467148129466</v>
      </c>
      <c r="J6" s="8">
        <f t="shared" si="4"/>
        <v>164.99467148129466</v>
      </c>
      <c r="K6" s="8">
        <f t="shared" si="4"/>
        <v>164.99467148129466</v>
      </c>
      <c r="L6" s="8">
        <f t="shared" si="4"/>
        <v>164.99467148129466</v>
      </c>
      <c r="M6" s="8">
        <f t="shared" si="5"/>
        <v>164.99467148129466</v>
      </c>
      <c r="N6" s="8">
        <f t="shared" si="5"/>
        <v>164.99467148129466</v>
      </c>
      <c r="O6" s="8">
        <f t="shared" si="5"/>
        <v>164.99467148129466</v>
      </c>
      <c r="P6" s="8">
        <f t="shared" si="5"/>
        <v>164.99467148129466</v>
      </c>
      <c r="Q6" s="8">
        <f t="shared" si="5"/>
        <v>164.99467148129466</v>
      </c>
      <c r="R6" s="8">
        <f t="shared" si="5"/>
        <v>164.99467148129466</v>
      </c>
      <c r="S6" s="8">
        <f t="shared" si="5"/>
        <v>164.99467148129466</v>
      </c>
      <c r="T6" s="8">
        <f t="shared" si="5"/>
        <v>164.99467148129466</v>
      </c>
      <c r="U6" s="8">
        <f t="shared" si="5"/>
        <v>164.99467148129466</v>
      </c>
      <c r="V6" s="8">
        <f t="shared" si="5"/>
        <v>164.99467148129466</v>
      </c>
      <c r="W6" s="8">
        <f t="shared" si="6"/>
        <v>164.99467148129466</v>
      </c>
      <c r="X6" s="8">
        <f t="shared" si="6"/>
        <v>164.99467148129466</v>
      </c>
      <c r="Y6" s="8">
        <f t="shared" si="6"/>
        <v>164.99467148129466</v>
      </c>
      <c r="Z6" s="8">
        <f t="shared" si="6"/>
        <v>164.99467148129466</v>
      </c>
      <c r="AA6" s="8">
        <f t="shared" si="6"/>
        <v>164.99467148129466</v>
      </c>
      <c r="AB6" s="8">
        <f t="shared" si="6"/>
        <v>164.99467148129466</v>
      </c>
      <c r="AC6" s="8">
        <f t="shared" si="6"/>
        <v>164.99467148129466</v>
      </c>
      <c r="AD6" s="8">
        <f t="shared" si="6"/>
        <v>164.99467148129466</v>
      </c>
      <c r="AE6" s="8">
        <f t="shared" si="6"/>
        <v>164.99467148129466</v>
      </c>
      <c r="AF6" s="8">
        <f t="shared" si="6"/>
        <v>164.99467148129466</v>
      </c>
      <c r="AG6" s="8">
        <f t="shared" si="6"/>
        <v>164.99467148129466</v>
      </c>
      <c r="AH6" s="8">
        <f t="shared" si="6"/>
        <v>164.99467148129466</v>
      </c>
    </row>
    <row r="7" spans="1:34">
      <c r="A7" t="s">
        <v>43</v>
      </c>
      <c r="B7" s="8">
        <f>'Scale to SEDS'!E74</f>
        <v>1780.0713784038642</v>
      </c>
      <c r="C7" s="8">
        <f t="shared" si="4"/>
        <v>1780.0713784038642</v>
      </c>
      <c r="D7" s="8">
        <f t="shared" si="4"/>
        <v>1780.0713784038642</v>
      </c>
      <c r="E7" s="8">
        <f t="shared" si="4"/>
        <v>1780.0713784038642</v>
      </c>
      <c r="F7" s="8">
        <f t="shared" si="4"/>
        <v>1780.0713784038642</v>
      </c>
      <c r="G7" s="8">
        <f t="shared" si="4"/>
        <v>1780.0713784038642</v>
      </c>
      <c r="H7" s="8">
        <f t="shared" si="4"/>
        <v>1780.0713784038642</v>
      </c>
      <c r="I7" s="8">
        <f t="shared" si="4"/>
        <v>1780.0713784038642</v>
      </c>
      <c r="J7" s="8">
        <f t="shared" si="4"/>
        <v>1780.0713784038642</v>
      </c>
      <c r="K7" s="8">
        <f t="shared" si="4"/>
        <v>1780.0713784038642</v>
      </c>
      <c r="L7" s="8">
        <f t="shared" si="4"/>
        <v>1780.0713784038642</v>
      </c>
      <c r="M7" s="8">
        <f t="shared" si="5"/>
        <v>1780.0713784038642</v>
      </c>
      <c r="N7" s="8">
        <f t="shared" si="5"/>
        <v>1780.0713784038642</v>
      </c>
      <c r="O7" s="8">
        <f t="shared" si="5"/>
        <v>1780.0713784038642</v>
      </c>
      <c r="P7" s="8">
        <f t="shared" si="5"/>
        <v>1780.0713784038642</v>
      </c>
      <c r="Q7" s="8">
        <f t="shared" si="5"/>
        <v>1780.0713784038642</v>
      </c>
      <c r="R7" s="8">
        <f t="shared" si="5"/>
        <v>1780.0713784038642</v>
      </c>
      <c r="S7" s="8">
        <f t="shared" si="5"/>
        <v>1780.0713784038642</v>
      </c>
      <c r="T7" s="8">
        <f t="shared" si="5"/>
        <v>1780.0713784038642</v>
      </c>
      <c r="U7" s="8">
        <f t="shared" si="5"/>
        <v>1780.0713784038642</v>
      </c>
      <c r="V7" s="8">
        <f t="shared" si="5"/>
        <v>1780.0713784038642</v>
      </c>
      <c r="W7" s="8">
        <f t="shared" si="6"/>
        <v>1780.0713784038642</v>
      </c>
      <c r="X7" s="8">
        <f t="shared" si="6"/>
        <v>1780.0713784038642</v>
      </c>
      <c r="Y7" s="8">
        <f t="shared" si="6"/>
        <v>1780.0713784038642</v>
      </c>
      <c r="Z7" s="8">
        <f t="shared" si="6"/>
        <v>1780.0713784038642</v>
      </c>
      <c r="AA7" s="8">
        <f t="shared" si="6"/>
        <v>1780.0713784038642</v>
      </c>
      <c r="AB7" s="8">
        <f t="shared" si="6"/>
        <v>1780.0713784038642</v>
      </c>
      <c r="AC7" s="8">
        <f t="shared" si="6"/>
        <v>1780.0713784038642</v>
      </c>
      <c r="AD7" s="8">
        <f t="shared" si="6"/>
        <v>1780.0713784038642</v>
      </c>
      <c r="AE7" s="8">
        <f t="shared" si="6"/>
        <v>1780.0713784038642</v>
      </c>
      <c r="AF7" s="8">
        <f t="shared" si="6"/>
        <v>1780.0713784038642</v>
      </c>
      <c r="AG7" s="8">
        <f t="shared" si="6"/>
        <v>1780.0713784038642</v>
      </c>
      <c r="AH7" s="8">
        <f t="shared" si="6"/>
        <v>1780.0713784038642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8148.5255023829077</v>
      </c>
      <c r="C2" s="8">
        <f t="shared" ref="C2:AH2" si="0">B2</f>
        <v>8148.5255023829077</v>
      </c>
      <c r="D2" s="8">
        <f t="shared" si="0"/>
        <v>8148.5255023829077</v>
      </c>
      <c r="E2" s="8">
        <f t="shared" si="0"/>
        <v>8148.5255023829077</v>
      </c>
      <c r="F2" s="8">
        <f t="shared" si="0"/>
        <v>8148.5255023829077</v>
      </c>
      <c r="G2" s="8">
        <f t="shared" si="0"/>
        <v>8148.5255023829077</v>
      </c>
      <c r="H2" s="8">
        <f t="shared" si="0"/>
        <v>8148.5255023829077</v>
      </c>
      <c r="I2" s="8">
        <f t="shared" si="0"/>
        <v>8148.5255023829077</v>
      </c>
      <c r="J2" s="8">
        <f t="shared" si="0"/>
        <v>8148.5255023829077</v>
      </c>
      <c r="K2" s="8">
        <f t="shared" si="0"/>
        <v>8148.5255023829077</v>
      </c>
      <c r="L2" s="8">
        <f t="shared" si="0"/>
        <v>8148.5255023829077</v>
      </c>
      <c r="M2" s="8">
        <f t="shared" si="0"/>
        <v>8148.5255023829077</v>
      </c>
      <c r="N2" s="8">
        <f t="shared" si="0"/>
        <v>8148.5255023829077</v>
      </c>
      <c r="O2" s="8">
        <f t="shared" si="0"/>
        <v>8148.5255023829077</v>
      </c>
      <c r="P2" s="8">
        <f t="shared" si="0"/>
        <v>8148.5255023829077</v>
      </c>
      <c r="Q2" s="8">
        <f t="shared" si="0"/>
        <v>8148.5255023829077</v>
      </c>
      <c r="R2" s="8">
        <f t="shared" si="0"/>
        <v>8148.5255023829077</v>
      </c>
      <c r="S2" s="8">
        <f t="shared" si="0"/>
        <v>8148.5255023829077</v>
      </c>
      <c r="T2" s="8">
        <f t="shared" si="0"/>
        <v>8148.5255023829077</v>
      </c>
      <c r="U2" s="8">
        <f t="shared" si="0"/>
        <v>8148.5255023829077</v>
      </c>
      <c r="V2" s="8">
        <f t="shared" si="0"/>
        <v>8148.5255023829077</v>
      </c>
      <c r="W2" s="8">
        <f t="shared" si="0"/>
        <v>8148.5255023829077</v>
      </c>
      <c r="X2" s="8">
        <f t="shared" si="0"/>
        <v>8148.5255023829077</v>
      </c>
      <c r="Y2" s="8">
        <f t="shared" si="0"/>
        <v>8148.5255023829077</v>
      </c>
      <c r="Z2" s="8">
        <f t="shared" si="0"/>
        <v>8148.5255023829077</v>
      </c>
      <c r="AA2" s="8">
        <f t="shared" si="0"/>
        <v>8148.5255023829077</v>
      </c>
      <c r="AB2" s="8">
        <f t="shared" si="0"/>
        <v>8148.5255023829077</v>
      </c>
      <c r="AC2" s="8">
        <f t="shared" si="0"/>
        <v>8148.5255023829077</v>
      </c>
      <c r="AD2" s="8">
        <f t="shared" si="0"/>
        <v>8148.5255023829077</v>
      </c>
      <c r="AE2" s="8">
        <f t="shared" si="0"/>
        <v>8148.5255023829077</v>
      </c>
      <c r="AF2" s="8">
        <f t="shared" si="0"/>
        <v>8148.5255023829077</v>
      </c>
      <c r="AG2" s="8">
        <f t="shared" si="0"/>
        <v>8148.5255023829077</v>
      </c>
      <c r="AH2" s="8">
        <f t="shared" si="0"/>
        <v>8148.5255023829077</v>
      </c>
    </row>
    <row r="3" spans="1:34">
      <c r="A3" t="s">
        <v>39</v>
      </c>
      <c r="B3" s="8">
        <f>'Scale to SEDS'!F76</f>
        <v>34710.52070819123</v>
      </c>
      <c r="C3" s="8">
        <f t="shared" ref="C3:AH3" si="1">B3</f>
        <v>34710.52070819123</v>
      </c>
      <c r="D3" s="8">
        <f t="shared" si="1"/>
        <v>34710.52070819123</v>
      </c>
      <c r="E3" s="8">
        <f t="shared" si="1"/>
        <v>34710.52070819123</v>
      </c>
      <c r="F3" s="8">
        <f t="shared" si="1"/>
        <v>34710.52070819123</v>
      </c>
      <c r="G3" s="8">
        <f t="shared" si="1"/>
        <v>34710.52070819123</v>
      </c>
      <c r="H3" s="8">
        <f t="shared" si="1"/>
        <v>34710.52070819123</v>
      </c>
      <c r="I3" s="8">
        <f t="shared" si="1"/>
        <v>34710.52070819123</v>
      </c>
      <c r="J3" s="8">
        <f t="shared" si="1"/>
        <v>34710.52070819123</v>
      </c>
      <c r="K3" s="8">
        <f t="shared" si="1"/>
        <v>34710.52070819123</v>
      </c>
      <c r="L3" s="8">
        <f t="shared" si="1"/>
        <v>34710.52070819123</v>
      </c>
      <c r="M3" s="8">
        <f t="shared" si="1"/>
        <v>34710.52070819123</v>
      </c>
      <c r="N3" s="8">
        <f t="shared" si="1"/>
        <v>34710.52070819123</v>
      </c>
      <c r="O3" s="8">
        <f t="shared" si="1"/>
        <v>34710.52070819123</v>
      </c>
      <c r="P3" s="8">
        <f t="shared" si="1"/>
        <v>34710.52070819123</v>
      </c>
      <c r="Q3" s="8">
        <f t="shared" si="1"/>
        <v>34710.52070819123</v>
      </c>
      <c r="R3" s="8">
        <f t="shared" si="1"/>
        <v>34710.52070819123</v>
      </c>
      <c r="S3" s="8">
        <f t="shared" si="1"/>
        <v>34710.52070819123</v>
      </c>
      <c r="T3" s="8">
        <f t="shared" si="1"/>
        <v>34710.52070819123</v>
      </c>
      <c r="U3" s="8">
        <f t="shared" si="1"/>
        <v>34710.52070819123</v>
      </c>
      <c r="V3" s="8">
        <f t="shared" si="1"/>
        <v>34710.52070819123</v>
      </c>
      <c r="W3" s="8">
        <f t="shared" si="1"/>
        <v>34710.52070819123</v>
      </c>
      <c r="X3" s="8">
        <f t="shared" si="1"/>
        <v>34710.52070819123</v>
      </c>
      <c r="Y3" s="8">
        <f t="shared" si="1"/>
        <v>34710.52070819123</v>
      </c>
      <c r="Z3" s="8">
        <f t="shared" si="1"/>
        <v>34710.52070819123</v>
      </c>
      <c r="AA3" s="8">
        <f t="shared" si="1"/>
        <v>34710.52070819123</v>
      </c>
      <c r="AB3" s="8">
        <f t="shared" si="1"/>
        <v>34710.52070819123</v>
      </c>
      <c r="AC3" s="8">
        <f t="shared" si="1"/>
        <v>34710.52070819123</v>
      </c>
      <c r="AD3" s="8">
        <f t="shared" si="1"/>
        <v>34710.52070819123</v>
      </c>
      <c r="AE3" s="8">
        <f t="shared" si="1"/>
        <v>34710.52070819123</v>
      </c>
      <c r="AF3" s="8">
        <f t="shared" si="1"/>
        <v>34710.52070819123</v>
      </c>
      <c r="AG3" s="8">
        <f t="shared" si="1"/>
        <v>34710.52070819123</v>
      </c>
      <c r="AH3" s="8">
        <f t="shared" si="1"/>
        <v>34710.52070819123</v>
      </c>
    </row>
    <row r="4" spans="1:34">
      <c r="A4" t="s">
        <v>40</v>
      </c>
      <c r="B4" s="8">
        <f>'Scale to SEDS'!G77</f>
        <v>675395.4289868382</v>
      </c>
      <c r="C4" s="8">
        <f t="shared" ref="C4:AH4" si="2">B4</f>
        <v>675395.4289868382</v>
      </c>
      <c r="D4" s="8">
        <f t="shared" si="2"/>
        <v>675395.4289868382</v>
      </c>
      <c r="E4" s="8">
        <f t="shared" si="2"/>
        <v>675395.4289868382</v>
      </c>
      <c r="F4" s="8">
        <f t="shared" si="2"/>
        <v>675395.4289868382</v>
      </c>
      <c r="G4" s="8">
        <f t="shared" si="2"/>
        <v>675395.4289868382</v>
      </c>
      <c r="H4" s="8">
        <f t="shared" si="2"/>
        <v>675395.4289868382</v>
      </c>
      <c r="I4" s="8">
        <f t="shared" si="2"/>
        <v>675395.4289868382</v>
      </c>
      <c r="J4" s="8">
        <f t="shared" si="2"/>
        <v>675395.4289868382</v>
      </c>
      <c r="K4" s="8">
        <f t="shared" si="2"/>
        <v>675395.4289868382</v>
      </c>
      <c r="L4" s="8">
        <f t="shared" si="2"/>
        <v>675395.4289868382</v>
      </c>
      <c r="M4" s="8">
        <f t="shared" si="2"/>
        <v>675395.4289868382</v>
      </c>
      <c r="N4" s="8">
        <f t="shared" si="2"/>
        <v>675395.4289868382</v>
      </c>
      <c r="O4" s="8">
        <f t="shared" si="2"/>
        <v>675395.4289868382</v>
      </c>
      <c r="P4" s="8">
        <f t="shared" si="2"/>
        <v>675395.4289868382</v>
      </c>
      <c r="Q4" s="8">
        <f t="shared" si="2"/>
        <v>675395.4289868382</v>
      </c>
      <c r="R4" s="8">
        <f t="shared" si="2"/>
        <v>675395.4289868382</v>
      </c>
      <c r="S4" s="8">
        <f t="shared" si="2"/>
        <v>675395.4289868382</v>
      </c>
      <c r="T4" s="8">
        <f t="shared" si="2"/>
        <v>675395.4289868382</v>
      </c>
      <c r="U4" s="8">
        <f t="shared" si="2"/>
        <v>675395.4289868382</v>
      </c>
      <c r="V4" s="8">
        <f t="shared" si="2"/>
        <v>675395.4289868382</v>
      </c>
      <c r="W4" s="8">
        <f t="shared" si="2"/>
        <v>675395.4289868382</v>
      </c>
      <c r="X4" s="8">
        <f t="shared" si="2"/>
        <v>675395.4289868382</v>
      </c>
      <c r="Y4" s="8">
        <f t="shared" si="2"/>
        <v>675395.4289868382</v>
      </c>
      <c r="Z4" s="8">
        <f t="shared" si="2"/>
        <v>675395.4289868382</v>
      </c>
      <c r="AA4" s="8">
        <f t="shared" si="2"/>
        <v>675395.4289868382</v>
      </c>
      <c r="AB4" s="8">
        <f t="shared" si="2"/>
        <v>675395.4289868382</v>
      </c>
      <c r="AC4" s="8">
        <f t="shared" si="2"/>
        <v>675395.4289868382</v>
      </c>
      <c r="AD4" s="8">
        <f t="shared" si="2"/>
        <v>675395.4289868382</v>
      </c>
      <c r="AE4" s="8">
        <f t="shared" si="2"/>
        <v>675395.4289868382</v>
      </c>
      <c r="AF4" s="8">
        <f t="shared" si="2"/>
        <v>675395.4289868382</v>
      </c>
      <c r="AG4" s="8">
        <f t="shared" si="2"/>
        <v>675395.4289868382</v>
      </c>
      <c r="AH4" s="8">
        <f t="shared" si="2"/>
        <v>675395.4289868382</v>
      </c>
    </row>
    <row r="5" spans="1:34">
      <c r="A5" t="s">
        <v>41</v>
      </c>
      <c r="B5" s="8">
        <f>'Scale to SEDS'!F78</f>
        <v>19201.630894098973</v>
      </c>
      <c r="C5" s="8">
        <f t="shared" ref="C5:AH5" si="3">B5</f>
        <v>19201.630894098973</v>
      </c>
      <c r="D5" s="8">
        <f t="shared" si="3"/>
        <v>19201.630894098973</v>
      </c>
      <c r="E5" s="8">
        <f t="shared" si="3"/>
        <v>19201.630894098973</v>
      </c>
      <c r="F5" s="8">
        <f t="shared" si="3"/>
        <v>19201.630894098973</v>
      </c>
      <c r="G5" s="8">
        <f t="shared" si="3"/>
        <v>19201.630894098973</v>
      </c>
      <c r="H5" s="8">
        <f t="shared" si="3"/>
        <v>19201.630894098973</v>
      </c>
      <c r="I5" s="8">
        <f t="shared" si="3"/>
        <v>19201.630894098973</v>
      </c>
      <c r="J5" s="8">
        <f t="shared" si="3"/>
        <v>19201.630894098973</v>
      </c>
      <c r="K5" s="8">
        <f t="shared" si="3"/>
        <v>19201.630894098973</v>
      </c>
      <c r="L5" s="8">
        <f t="shared" si="3"/>
        <v>19201.630894098973</v>
      </c>
      <c r="M5" s="8">
        <f t="shared" si="3"/>
        <v>19201.630894098973</v>
      </c>
      <c r="N5" s="8">
        <f t="shared" si="3"/>
        <v>19201.630894098973</v>
      </c>
      <c r="O5" s="8">
        <f t="shared" si="3"/>
        <v>19201.630894098973</v>
      </c>
      <c r="P5" s="8">
        <f t="shared" si="3"/>
        <v>19201.630894098973</v>
      </c>
      <c r="Q5" s="8">
        <f t="shared" si="3"/>
        <v>19201.630894098973</v>
      </c>
      <c r="R5" s="8">
        <f t="shared" si="3"/>
        <v>19201.630894098973</v>
      </c>
      <c r="S5" s="8">
        <f t="shared" si="3"/>
        <v>19201.630894098973</v>
      </c>
      <c r="T5" s="8">
        <f t="shared" si="3"/>
        <v>19201.630894098973</v>
      </c>
      <c r="U5" s="8">
        <f t="shared" si="3"/>
        <v>19201.630894098973</v>
      </c>
      <c r="V5" s="8">
        <f t="shared" si="3"/>
        <v>19201.630894098973</v>
      </c>
      <c r="W5" s="8">
        <f t="shared" si="3"/>
        <v>19201.630894098973</v>
      </c>
      <c r="X5" s="8">
        <f t="shared" si="3"/>
        <v>19201.630894098973</v>
      </c>
      <c r="Y5" s="8">
        <f t="shared" si="3"/>
        <v>19201.630894098973</v>
      </c>
      <c r="Z5" s="8">
        <f t="shared" si="3"/>
        <v>19201.630894098973</v>
      </c>
      <c r="AA5" s="8">
        <f t="shared" si="3"/>
        <v>19201.630894098973</v>
      </c>
      <c r="AB5" s="8">
        <f t="shared" si="3"/>
        <v>19201.630894098973</v>
      </c>
      <c r="AC5" s="8">
        <f t="shared" si="3"/>
        <v>19201.630894098973</v>
      </c>
      <c r="AD5" s="8">
        <f t="shared" si="3"/>
        <v>19201.630894098973</v>
      </c>
      <c r="AE5" s="8">
        <f t="shared" si="3"/>
        <v>19201.630894098973</v>
      </c>
      <c r="AF5" s="8">
        <f t="shared" si="3"/>
        <v>19201.630894098973</v>
      </c>
      <c r="AG5" s="8">
        <f t="shared" si="3"/>
        <v>19201.630894098973</v>
      </c>
      <c r="AH5" s="8">
        <f t="shared" si="3"/>
        <v>19201.630894098973</v>
      </c>
    </row>
    <row r="6" spans="1:34">
      <c r="A6" t="s">
        <v>42</v>
      </c>
      <c r="B6" s="8">
        <f>'Scale to SEDS'!F79</f>
        <v>70308.338194700613</v>
      </c>
      <c r="C6" s="8">
        <f t="shared" ref="C6:AH6" si="4">B6</f>
        <v>70308.338194700613</v>
      </c>
      <c r="D6" s="8">
        <f t="shared" si="4"/>
        <v>70308.338194700613</v>
      </c>
      <c r="E6" s="8">
        <f t="shared" si="4"/>
        <v>70308.338194700613</v>
      </c>
      <c r="F6" s="8">
        <f t="shared" si="4"/>
        <v>70308.338194700613</v>
      </c>
      <c r="G6" s="8">
        <f t="shared" si="4"/>
        <v>70308.338194700613</v>
      </c>
      <c r="H6" s="8">
        <f t="shared" si="4"/>
        <v>70308.338194700613</v>
      </c>
      <c r="I6" s="8">
        <f t="shared" si="4"/>
        <v>70308.338194700613</v>
      </c>
      <c r="J6" s="8">
        <f t="shared" si="4"/>
        <v>70308.338194700613</v>
      </c>
      <c r="K6" s="8">
        <f t="shared" si="4"/>
        <v>70308.338194700613</v>
      </c>
      <c r="L6" s="8">
        <f t="shared" si="4"/>
        <v>70308.338194700613</v>
      </c>
      <c r="M6" s="8">
        <f t="shared" si="4"/>
        <v>70308.338194700613</v>
      </c>
      <c r="N6" s="8">
        <f t="shared" si="4"/>
        <v>70308.338194700613</v>
      </c>
      <c r="O6" s="8">
        <f t="shared" si="4"/>
        <v>70308.338194700613</v>
      </c>
      <c r="P6" s="8">
        <f t="shared" si="4"/>
        <v>70308.338194700613</v>
      </c>
      <c r="Q6" s="8">
        <f t="shared" si="4"/>
        <v>70308.338194700613</v>
      </c>
      <c r="R6" s="8">
        <f t="shared" si="4"/>
        <v>70308.338194700613</v>
      </c>
      <c r="S6" s="8">
        <f t="shared" si="4"/>
        <v>70308.338194700613</v>
      </c>
      <c r="T6" s="8">
        <f t="shared" si="4"/>
        <v>70308.338194700613</v>
      </c>
      <c r="U6" s="8">
        <f t="shared" si="4"/>
        <v>70308.338194700613</v>
      </c>
      <c r="V6" s="8">
        <f t="shared" si="4"/>
        <v>70308.338194700613</v>
      </c>
      <c r="W6" s="8">
        <f t="shared" si="4"/>
        <v>70308.338194700613</v>
      </c>
      <c r="X6" s="8">
        <f t="shared" si="4"/>
        <v>70308.338194700613</v>
      </c>
      <c r="Y6" s="8">
        <f t="shared" si="4"/>
        <v>70308.338194700613</v>
      </c>
      <c r="Z6" s="8">
        <f t="shared" si="4"/>
        <v>70308.338194700613</v>
      </c>
      <c r="AA6" s="8">
        <f t="shared" si="4"/>
        <v>70308.338194700613</v>
      </c>
      <c r="AB6" s="8">
        <f t="shared" si="4"/>
        <v>70308.338194700613</v>
      </c>
      <c r="AC6" s="8">
        <f t="shared" si="4"/>
        <v>70308.338194700613</v>
      </c>
      <c r="AD6" s="8">
        <f t="shared" si="4"/>
        <v>70308.338194700613</v>
      </c>
      <c r="AE6" s="8">
        <f t="shared" si="4"/>
        <v>70308.338194700613</v>
      </c>
      <c r="AF6" s="8">
        <f t="shared" si="4"/>
        <v>70308.338194700613</v>
      </c>
      <c r="AG6" s="8">
        <f t="shared" si="4"/>
        <v>70308.338194700613</v>
      </c>
      <c r="AH6" s="8">
        <f t="shared" si="4"/>
        <v>70308.338194700613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2024-03-04T21:18:43Z</dcterms:modified>
</cp:coreProperties>
</file>