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elec\BGDPbES\"/>
    </mc:Choice>
  </mc:AlternateContent>
  <xr:revisionPtr revIDLastSave="0" documentId="8_{A9917E5C-0AF8-44DA-9517-A07ABE44C3F9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<sst xmlns="http://schemas.openxmlformats.org/spreadsheetml/2006/main" count="4985" uniqueCount="142">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</sst>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79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OR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OR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0.62082363699999998</v>
      </c>
      <c r="D5" s="13">
        <f>MIN(C5/SUMIFS(PTCF!B:B,PTCF!A:A,calcs!B5),1)</f>
        <v>0.68980404111111104</v>
      </c>
      <c r="E5" s="12">
        <f>E32</f>
        <v>0.62082363699999998</v>
      </c>
      <c r="F5" s="13">
        <f>MIN(E5/SUMIFS(PTCF!B:B,PTCF!A:A,calcs!B5),1)</f>
        <v>0.68980404111111104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0.50101181299999997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0.46643506099999998</v>
      </c>
      <c r="F7" s="14">
        <f>MIN(E7/SUMIFS(PTCF!B:B,PTCF!A:A,calcs!B7),1)</f>
        <v>0.99665611324786318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0.266942756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0.28421347299999999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0.214332299999999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0.22960889300000001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0.69069321500000003</v>
      </c>
      <c r="D11" s="13">
        <f>MIN(C11/SUMIFS(PTCF!B:B,PTCF!A:A,calcs!B11),1)</f>
        <v>0.76743690555555555</v>
      </c>
      <c r="E11" s="12">
        <f>SUMIFS('all_csv_BECF-pre-ret'!$E:$E,'all_csv_BECF-pre-ret'!$B:$B,$B11,'all_csv_BECF-pre-ret'!$AI:$AI,$C$1)</f>
        <v>0.79612773400000003</v>
      </c>
      <c r="F11" s="13">
        <f>MIN(E11/SUMIFS(PTCF!B:B,PTCF!A:A,calcs!B11),1)</f>
        <v>0.88458637111111116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1</v>
      </c>
      <c r="D12" s="14">
        <f>MIN(C12/SUMIFS(PTCF!B:B,PTCF!A:A,calcs!B12),1)</f>
        <v>1</v>
      </c>
      <c r="E12" s="12">
        <f>SUMIFS('all_csv_BECF-pre-ret'!$E:$E,'all_csv_BECF-pre-ret'!$B:$B,$B12,'all_csv_BECF-pre-ret'!$AI:$AI,$C$1)</f>
        <v>1</v>
      </c>
      <c r="F12" s="14">
        <f>MIN(E12/SUMIFS(PTCF!B:B,PTCF!A:A,calcs!B12),1)</f>
        <v>1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0.17232560899999999</v>
      </c>
      <c r="D14" s="13">
        <f>MIN(C14/SUMIFS(PTCF!B:B,PTCF!A:A,calcs!B14),1)</f>
        <v>0.19147289888888888</v>
      </c>
      <c r="E14" s="12">
        <f>SUMIFS('all_csv_BECF-pre-ret'!$E:$E,'all_csv_BECF-pre-ret'!$B:$B,$B14,'all_csv_BECF-pre-ret'!$AI:$AI,$C$1)</f>
        <v>0.29743213399999902</v>
      </c>
      <c r="F14" s="13">
        <f>MIN(E14/SUMIFS(PTCF!B:B,PTCF!A:A,calcs!B14),1)</f>
        <v>0.33048014888888777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0.100163791</v>
      </c>
      <c r="D17" s="13">
        <f>MIN(C17/SUMIFS(PTCF!B:B,PTCF!A:A,calcs!B17),1)</f>
        <v>0.11129310111111111</v>
      </c>
      <c r="E17" s="12">
        <f>SUMIFS('all_csv_BECF-pre-ret'!$E:$E,'all_csv_BECF-pre-ret'!$B:$B,$B17,'all_csv_BECF-pre-ret'!$AI:$AI,$C$1)</f>
        <v>0.10704477699999999</v>
      </c>
      <c r="F17" s="13">
        <f>MIN(E17/SUMIFS(PTCF!B:B,PTCF!A:A,calcs!B17),1)</f>
        <v>0.1189386411111111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0.799583869</v>
      </c>
      <c r="D19" s="16">
        <f>MIN(C19/SUMIFS(PTCF!B:B,PTCF!A:A,calcs!B19),1)</f>
        <v>0.88842652111111109</v>
      </c>
      <c r="E19" s="15">
        <f>SUMIFS('all_csv_BECF-pre-ret'!$E:$E,'all_csv_BECF-pre-ret'!$B:$B,$B19,'all_csv_BECF-pre-ret'!$AI:$AI,$C$1)</f>
        <v>0.64510846700000002</v>
      </c>
      <c r="F19" s="16">
        <f>MIN(E19/SUMIFS(PTCF!B:B,PTCF!A:A,calcs!B19),1)</f>
        <v>0.71678718555555554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3357.2999999999902</v>
      </c>
      <c r="E24">
        <f>SUM(C24:D24)</f>
        <v>3357.2999999999902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0.62082363699999998</v>
      </c>
    </row>
    <row r="28" spans="1:6" x14ac:dyDescent="0.25">
      <c r="C28">
        <f>$C$27*($C$24/$E$24)</f>
        <v>0</v>
      </c>
      <c r="D28">
        <f>$D$27*($D$24/$E$24)</f>
        <v>0.62082363699999998</v>
      </c>
      <c r="E28" s="9">
        <f>SUM(C28:D28)</f>
        <v>0.62082363699999998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0.62082363699999998</v>
      </c>
    </row>
    <row r="32" spans="1:6" x14ac:dyDescent="0.25">
      <c r="C32">
        <f>$C$31*($C$24/$E$24)</f>
        <v>0</v>
      </c>
      <c r="D32">
        <f>$D$31*($D$24/$E$24)</f>
        <v>0.62082363699999998</v>
      </c>
      <c r="E32" s="9">
        <f>SUM(C32:D32)</f>
        <v>0.62082363699999998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0.68980404111111104</v>
      </c>
      <c r="H3" s="8">
        <f>SUMIFS(calcs!$F$4:$F$19,calcs!$B$4:$B$19,$A3)</f>
        <v>0.68980404111111104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0.76743690555555555</v>
      </c>
      <c r="H9" s="8">
        <f>SUMIFS(calcs!$F$4:$F$19,calcs!$B$4:$B$19,$A9)</f>
        <v>0.88458637111111116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0.19147289888888888</v>
      </c>
      <c r="H12" s="8">
        <f>SUMIFS(calcs!$F$4:$F$19,calcs!$B$4:$B$19,$A12)</f>
        <v>0.33048014888888777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0.11129310111111111</v>
      </c>
      <c r="H15" s="8">
        <f>SUMIFS(calcs!$F$4:$F$19,calcs!$B$4:$B$19,$A15)</f>
        <v>0.1189386411111111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2022-11-30T00:46:43Z</dcterms:modified>
</cp:coreProperties>
</file>