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Policy Solutions Project\Poland\Models\eps-1.2.4-us\InputData\dist-heat\BFoHPbF\"/>
    </mc:Choice>
  </mc:AlternateContent>
  <bookViews>
    <workbookView xWindow="480" yWindow="45" windowWidth="23955" windowHeight="11310" activeTab="2"/>
  </bookViews>
  <sheets>
    <sheet name="About" sheetId="1" r:id="rId1"/>
    <sheet name="Data" sheetId="2" r:id="rId2"/>
    <sheet name="BFoHPbF" sheetId="3" r:id="rId3"/>
  </sheets>
  <calcPr calcId="162913" concurrentCalc="0"/>
  <pivotCaches>
    <pivotCache cacheId="50" r:id="rId4"/>
  </pivotCaches>
</workbook>
</file>

<file path=xl/calcChain.xml><?xml version="1.0" encoding="utf-8"?>
<calcChain xmlns="http://schemas.openxmlformats.org/spreadsheetml/2006/main">
  <c r="AJ2" i="3" l="1"/>
  <c r="AJ3" i="3"/>
  <c r="AJ4" i="3"/>
  <c r="AJ5" i="3"/>
  <c r="AJ6" i="3"/>
  <c r="AJ7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D3" i="3"/>
  <c r="D4" i="3"/>
  <c r="D5" i="3"/>
  <c r="D6" i="3"/>
  <c r="D7" i="3"/>
  <c r="D2" i="3"/>
  <c r="C3" i="3"/>
  <c r="C4" i="3"/>
  <c r="C5" i="3"/>
  <c r="C6" i="3"/>
  <c r="C7" i="3"/>
  <c r="C2" i="3"/>
  <c r="B6" i="3"/>
  <c r="B5" i="3"/>
  <c r="B4" i="3"/>
  <c r="B3" i="3"/>
</calcChain>
</file>

<file path=xl/sharedStrings.xml><?xml version="1.0" encoding="utf-8"?>
<sst xmlns="http://schemas.openxmlformats.org/spreadsheetml/2006/main" count="49" uniqueCount="33">
  <si>
    <t>Source:</t>
  </si>
  <si>
    <t>Fuel</t>
  </si>
  <si>
    <t>electricity</t>
  </si>
  <si>
    <t>coal</t>
  </si>
  <si>
    <t>natural gas</t>
  </si>
  <si>
    <t>biomass</t>
  </si>
  <si>
    <t>petroleum diesel</t>
  </si>
  <si>
    <t>heat</t>
  </si>
  <si>
    <t>steam coal</t>
  </si>
  <si>
    <t>lignite</t>
  </si>
  <si>
    <t>hm natural gas</t>
  </si>
  <si>
    <t>n natural gas</t>
  </si>
  <si>
    <t>blast furnace gas</t>
  </si>
  <si>
    <t>light fuel oil</t>
  </si>
  <si>
    <t>heavy fuel oil</t>
  </si>
  <si>
    <t>coke oven gas</t>
  </si>
  <si>
    <t>gaseous waste fuels</t>
  </si>
  <si>
    <t>fuel wood</t>
  </si>
  <si>
    <t>solid waste fuels</t>
  </si>
  <si>
    <t>municipal wastes</t>
  </si>
  <si>
    <t>liquid fuels from biomass</t>
  </si>
  <si>
    <t>petroleum</t>
  </si>
  <si>
    <t>Row Labels</t>
  </si>
  <si>
    <t>Grand Total</t>
  </si>
  <si>
    <t>Energy Source</t>
  </si>
  <si>
    <t>2014 Fuel Use (TJ)</t>
  </si>
  <si>
    <t>Model Energy Source</t>
  </si>
  <si>
    <t>Sum of 2014 Fuel Use (TJ)</t>
  </si>
  <si>
    <t>Central Statistical Office of Poland</t>
  </si>
  <si>
    <t>Table 8 (13)</t>
  </si>
  <si>
    <t>Energy Statistics in 2013 and 2014</t>
  </si>
  <si>
    <t>http://stat.gov.pl/download/gfx/portalinformacyjny/en/defaultaktualnosci/3304/4/10/1/energy_statistics_2013-14.pdf</t>
  </si>
  <si>
    <t>BFoHPbF BAU Fraction of Heat Provided by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</si>
</sst>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rgb="FF3333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3" fillId="0" borderId="0" xfId="1" applyFont="1" applyAlignment="1" applyProtection="1"/>
    <xf numFmtId="0" fontId="0" fillId="0" borderId="0" xfId="0" applyFill="1" applyBorder="1"/>
    <xf numFmtId="0" fontId="1" fillId="0" borderId="0" xfId="0" applyFont="1" applyAlignment="1">
      <alignment horizontal="right"/>
    </xf>
    <xf numFmtId="0" fontId="0" fillId="0" borderId="0" xfId="0" pivotButton="1"/>
    <xf numFmtId="10" fontId="0" fillId="0" borderId="0" xfId="0" applyNumberForma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bbie" refreshedDate="42683.729627430555" createdVersion="6" refreshedVersion="6" minRefreshableVersion="3" recordCount="13">
  <cacheSource type="worksheet">
    <worksheetSource ref="A1:C14" sheet="Data"/>
  </cacheSource>
  <cacheFields count="3">
    <cacheField name="Energy Source" numFmtId="0">
      <sharedItems/>
    </cacheField>
    <cacheField name="2014 Fuel Use (TJ)" numFmtId="0">
      <sharedItems containsSemiMixedTypes="0" containsString="0" containsNumber="1" minValue="0" maxValue="146127.9"/>
    </cacheField>
    <cacheField name="Model Energy Source" numFmtId="0">
      <sharedItems count="5">
        <s v="coal"/>
        <s v="natural gas"/>
        <s v="biomass"/>
        <s v="petroleum"/>
        <s v="petroluem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s v="steam coal"/>
    <n v="146127.9"/>
    <x v="0"/>
  </r>
  <r>
    <s v="lignite"/>
    <n v="6011.3"/>
    <x v="0"/>
  </r>
  <r>
    <s v="hm natural gas"/>
    <n v="5190.8999999999996"/>
    <x v="1"/>
  </r>
  <r>
    <s v="n natural gas"/>
    <n v="3027.4"/>
    <x v="1"/>
  </r>
  <r>
    <s v="blast furnace gas"/>
    <n v="6541.8"/>
    <x v="1"/>
  </r>
  <r>
    <s v="fuel wood"/>
    <n v="6081.5"/>
    <x v="2"/>
  </r>
  <r>
    <s v="solid waste fuels"/>
    <n v="6652"/>
    <x v="2"/>
  </r>
  <r>
    <s v="municipal wastes"/>
    <n v="0"/>
    <x v="2"/>
  </r>
  <r>
    <s v="light fuel oil"/>
    <n v="78.5"/>
    <x v="3"/>
  </r>
  <r>
    <s v="heavy fuel oil"/>
    <n v="405.2"/>
    <x v="3"/>
  </r>
  <r>
    <s v="coke oven gas"/>
    <n v="2351.9"/>
    <x v="1"/>
  </r>
  <r>
    <s v="liquid fuels from biomass"/>
    <n v="0"/>
    <x v="2"/>
  </r>
  <r>
    <s v="gaseous waste fuels"/>
    <n v="2389.199999999999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6:B21" firstHeaderRow="1" firstDataRow="1" firstDataCol="1"/>
  <pivotFields count="3">
    <pivotField showAll="0" defaultSubtotal="0"/>
    <pivotField dataField="1" showAll="0" defaultSubtotal="0"/>
    <pivotField axis="axisRow" showAll="0" defaultSubtotal="0">
      <items count="5">
        <item x="2"/>
        <item x="0"/>
        <item x="1"/>
        <item x="3"/>
        <item m="1" x="4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2014 Fuel Use (TJ)" fld="1" showDataAs="percentOfCol" baseField="2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cols>
    <col min="2" max="2" width="58.140625" customWidth="1"/>
  </cols>
  <sheetData>
    <row r="1" spans="1:2" x14ac:dyDescent="0.35">
      <c r="A1" s="1" t="s">
        <v>32</v>
      </c>
    </row>
    <row r="3" spans="1:2" x14ac:dyDescent="0.35">
      <c r="A3" s="1" t="s">
        <v>0</v>
      </c>
      <c r="B3" t="s">
        <v>28</v>
      </c>
    </row>
    <row r="4" spans="1:2" x14ac:dyDescent="0.35">
      <c r="B4" s="2">
        <v>2015</v>
      </c>
    </row>
    <row r="5" spans="1:2" x14ac:dyDescent="0.35">
      <c r="B5" t="s">
        <v>30</v>
      </c>
    </row>
    <row r="6" spans="1:2" x14ac:dyDescent="0.35">
      <c r="B6" s="3" t="s">
        <v>31</v>
      </c>
    </row>
    <row r="7" spans="1:2" x14ac:dyDescent="0.35">
      <c r="B7" s="4" t="s">
        <v>29</v>
      </c>
    </row>
    <row r="9" spans="1:2" x14ac:dyDescent="0.35">
      <c r="A9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/>
  </sheetViews>
  <sheetFormatPr defaultRowHeight="15" x14ac:dyDescent="0.25"/>
  <cols>
    <col min="1" max="1" width="12.42578125" customWidth="1"/>
    <col min="2" max="2" width="22.140625" customWidth="1"/>
    <col min="3" max="3" width="12.42578125" customWidth="1"/>
  </cols>
  <sheetData>
    <row r="1" spans="1:3" x14ac:dyDescent="0.35">
      <c r="A1" s="1" t="s">
        <v>24</v>
      </c>
      <c r="B1" s="1" t="s">
        <v>25</v>
      </c>
      <c r="C1" s="1" t="s">
        <v>26</v>
      </c>
    </row>
    <row r="2" spans="1:3" x14ac:dyDescent="0.35">
      <c r="A2" t="s">
        <v>8</v>
      </c>
      <c r="B2">
        <v>146127.9</v>
      </c>
      <c r="C2" t="s">
        <v>3</v>
      </c>
    </row>
    <row r="3" spans="1:3" x14ac:dyDescent="0.35">
      <c r="A3" t="s">
        <v>9</v>
      </c>
      <c r="B3">
        <v>6011.3</v>
      </c>
      <c r="C3" t="s">
        <v>3</v>
      </c>
    </row>
    <row r="4" spans="1:3" x14ac:dyDescent="0.35">
      <c r="A4" t="s">
        <v>10</v>
      </c>
      <c r="B4">
        <v>5190.8999999999996</v>
      </c>
      <c r="C4" t="s">
        <v>4</v>
      </c>
    </row>
    <row r="5" spans="1:3" x14ac:dyDescent="0.35">
      <c r="A5" t="s">
        <v>11</v>
      </c>
      <c r="B5">
        <v>3027.4</v>
      </c>
      <c r="C5" t="s">
        <v>4</v>
      </c>
    </row>
    <row r="6" spans="1:3" x14ac:dyDescent="0.35">
      <c r="A6" t="s">
        <v>12</v>
      </c>
      <c r="B6">
        <v>6541.8</v>
      </c>
      <c r="C6" t="s">
        <v>4</v>
      </c>
    </row>
    <row r="7" spans="1:3" x14ac:dyDescent="0.35">
      <c r="A7" t="s">
        <v>17</v>
      </c>
      <c r="B7">
        <v>6081.5</v>
      </c>
      <c r="C7" t="s">
        <v>5</v>
      </c>
    </row>
    <row r="8" spans="1:3" x14ac:dyDescent="0.35">
      <c r="A8" t="s">
        <v>18</v>
      </c>
      <c r="B8">
        <v>6652</v>
      </c>
      <c r="C8" t="s">
        <v>5</v>
      </c>
    </row>
    <row r="9" spans="1:3" x14ac:dyDescent="0.35">
      <c r="A9" t="s">
        <v>19</v>
      </c>
      <c r="B9">
        <v>0</v>
      </c>
      <c r="C9" t="s">
        <v>5</v>
      </c>
    </row>
    <row r="10" spans="1:3" x14ac:dyDescent="0.35">
      <c r="A10" t="s">
        <v>13</v>
      </c>
      <c r="B10">
        <v>78.5</v>
      </c>
      <c r="C10" t="s">
        <v>21</v>
      </c>
    </row>
    <row r="11" spans="1:3" x14ac:dyDescent="0.35">
      <c r="A11" t="s">
        <v>14</v>
      </c>
      <c r="B11">
        <v>405.2</v>
      </c>
      <c r="C11" t="s">
        <v>21</v>
      </c>
    </row>
    <row r="12" spans="1:3" x14ac:dyDescent="0.35">
      <c r="A12" t="s">
        <v>15</v>
      </c>
      <c r="B12">
        <v>2351.9</v>
      </c>
      <c r="C12" t="s">
        <v>4</v>
      </c>
    </row>
    <row r="13" spans="1:3" x14ac:dyDescent="0.35">
      <c r="A13" t="s">
        <v>20</v>
      </c>
      <c r="B13">
        <v>0</v>
      </c>
      <c r="C13" t="s">
        <v>5</v>
      </c>
    </row>
    <row r="14" spans="1:3" x14ac:dyDescent="0.35">
      <c r="A14" t="s">
        <v>16</v>
      </c>
      <c r="B14">
        <v>2389.1999999999998</v>
      </c>
      <c r="C14" t="s">
        <v>5</v>
      </c>
    </row>
    <row r="16" spans="1:3" x14ac:dyDescent="0.35">
      <c r="A16" s="6" t="s">
        <v>22</v>
      </c>
      <c r="B16" t="s">
        <v>27</v>
      </c>
    </row>
    <row r="17" spans="1:2" x14ac:dyDescent="0.35">
      <c r="A17" s="2" t="s">
        <v>5</v>
      </c>
      <c r="B17" s="7">
        <v>8.1807293830494399E-2</v>
      </c>
    </row>
    <row r="18" spans="1:2" x14ac:dyDescent="0.35">
      <c r="A18" s="2" t="s">
        <v>3</v>
      </c>
      <c r="B18" s="7">
        <v>0.8230075474311036</v>
      </c>
    </row>
    <row r="19" spans="1:2" x14ac:dyDescent="0.35">
      <c r="A19" s="2" t="s">
        <v>4</v>
      </c>
      <c r="B19" s="7">
        <v>9.2568550062318233E-2</v>
      </c>
    </row>
    <row r="20" spans="1:2" x14ac:dyDescent="0.35">
      <c r="A20" s="2" t="s">
        <v>21</v>
      </c>
      <c r="B20" s="7">
        <v>2.6166086760836447E-3</v>
      </c>
    </row>
    <row r="21" spans="1:2" x14ac:dyDescent="0.35">
      <c r="A21" s="2" t="s">
        <v>23</v>
      </c>
      <c r="B21" s="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7"/>
  <sheetViews>
    <sheetView tabSelected="1" topLeftCell="M1" workbookViewId="0">
      <selection activeCell="C1" sqref="C1:AJ7"/>
    </sheetView>
  </sheetViews>
  <sheetFormatPr defaultRowHeight="15" x14ac:dyDescent="0.25"/>
  <cols>
    <col min="1" max="1" width="18.42578125" customWidth="1"/>
    <col min="2" max="2" width="30.28515625" customWidth="1"/>
  </cols>
  <sheetData>
    <row r="1" spans="1:36" x14ac:dyDescent="0.25">
      <c r="A1" s="1" t="s">
        <v>1</v>
      </c>
      <c r="B1" s="5">
        <v>2016</v>
      </c>
      <c r="C1">
        <v>2017</v>
      </c>
      <c r="D1" s="5">
        <v>2018</v>
      </c>
      <c r="E1">
        <v>2019</v>
      </c>
      <c r="F1" s="5">
        <v>2020</v>
      </c>
      <c r="G1">
        <v>2021</v>
      </c>
      <c r="H1" s="5">
        <v>2022</v>
      </c>
      <c r="I1">
        <v>2023</v>
      </c>
      <c r="J1" s="5">
        <v>2024</v>
      </c>
      <c r="K1">
        <v>2025</v>
      </c>
      <c r="L1" s="5">
        <v>2026</v>
      </c>
      <c r="M1">
        <v>2027</v>
      </c>
      <c r="N1" s="5">
        <v>2028</v>
      </c>
      <c r="O1">
        <v>2029</v>
      </c>
      <c r="P1" s="5">
        <v>2030</v>
      </c>
      <c r="Q1">
        <v>2031</v>
      </c>
      <c r="R1" s="5">
        <v>2032</v>
      </c>
      <c r="S1">
        <v>2033</v>
      </c>
      <c r="T1" s="5">
        <v>2034</v>
      </c>
      <c r="U1">
        <v>2035</v>
      </c>
      <c r="V1" s="5">
        <v>2036</v>
      </c>
      <c r="W1">
        <v>2037</v>
      </c>
      <c r="X1" s="5">
        <v>2038</v>
      </c>
      <c r="Y1">
        <v>2039</v>
      </c>
      <c r="Z1" s="5">
        <v>2040</v>
      </c>
      <c r="AA1">
        <v>2041</v>
      </c>
      <c r="AB1" s="5">
        <v>2042</v>
      </c>
      <c r="AC1">
        <v>2043</v>
      </c>
      <c r="AD1" s="5">
        <v>2044</v>
      </c>
      <c r="AE1">
        <v>2045</v>
      </c>
      <c r="AF1" s="5">
        <v>2046</v>
      </c>
      <c r="AG1">
        <v>2047</v>
      </c>
      <c r="AH1" s="5">
        <v>2048</v>
      </c>
      <c r="AI1">
        <v>2049</v>
      </c>
      <c r="AJ1">
        <v>2050</v>
      </c>
    </row>
    <row r="2" spans="1:36" x14ac:dyDescent="0.35">
      <c r="A2" t="s">
        <v>2</v>
      </c>
      <c r="B2">
        <v>0</v>
      </c>
      <c r="C2">
        <f>B2</f>
        <v>0</v>
      </c>
      <c r="D2">
        <f>C2</f>
        <v>0</v>
      </c>
      <c r="E2">
        <f t="shared" ref="E2:AI2" si="0">D2</f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>AI2</f>
        <v>0</v>
      </c>
    </row>
    <row r="3" spans="1:36" x14ac:dyDescent="0.35">
      <c r="A3" t="s">
        <v>3</v>
      </c>
      <c r="B3" s="8">
        <f>GETPIVOTDATA("2014 Fuel Use (TJ)",Data!$A$16,"Model Energy Source","coal")</f>
        <v>0.8230075474311036</v>
      </c>
      <c r="C3">
        <f t="shared" ref="C3:D7" si="1">B3</f>
        <v>0.8230075474311036</v>
      </c>
      <c r="D3">
        <f t="shared" si="1"/>
        <v>0.8230075474311036</v>
      </c>
      <c r="E3">
        <f t="shared" ref="E3:AJ3" si="2">D3</f>
        <v>0.8230075474311036</v>
      </c>
      <c r="F3">
        <f t="shared" si="2"/>
        <v>0.8230075474311036</v>
      </c>
      <c r="G3">
        <f t="shared" si="2"/>
        <v>0.8230075474311036</v>
      </c>
      <c r="H3">
        <f t="shared" si="2"/>
        <v>0.8230075474311036</v>
      </c>
      <c r="I3">
        <f t="shared" si="2"/>
        <v>0.8230075474311036</v>
      </c>
      <c r="J3">
        <f t="shared" si="2"/>
        <v>0.8230075474311036</v>
      </c>
      <c r="K3">
        <f t="shared" si="2"/>
        <v>0.8230075474311036</v>
      </c>
      <c r="L3">
        <f t="shared" si="2"/>
        <v>0.8230075474311036</v>
      </c>
      <c r="M3">
        <f t="shared" si="2"/>
        <v>0.8230075474311036</v>
      </c>
      <c r="N3">
        <f t="shared" si="2"/>
        <v>0.8230075474311036</v>
      </c>
      <c r="O3">
        <f t="shared" si="2"/>
        <v>0.8230075474311036</v>
      </c>
      <c r="P3">
        <f t="shared" si="2"/>
        <v>0.8230075474311036</v>
      </c>
      <c r="Q3">
        <f t="shared" si="2"/>
        <v>0.8230075474311036</v>
      </c>
      <c r="R3">
        <f t="shared" si="2"/>
        <v>0.8230075474311036</v>
      </c>
      <c r="S3">
        <f t="shared" si="2"/>
        <v>0.8230075474311036</v>
      </c>
      <c r="T3">
        <f t="shared" si="2"/>
        <v>0.8230075474311036</v>
      </c>
      <c r="U3">
        <f t="shared" si="2"/>
        <v>0.8230075474311036</v>
      </c>
      <c r="V3">
        <f t="shared" si="2"/>
        <v>0.8230075474311036</v>
      </c>
      <c r="W3">
        <f t="shared" si="2"/>
        <v>0.8230075474311036</v>
      </c>
      <c r="X3">
        <f t="shared" si="2"/>
        <v>0.8230075474311036</v>
      </c>
      <c r="Y3">
        <f t="shared" si="2"/>
        <v>0.8230075474311036</v>
      </c>
      <c r="Z3">
        <f t="shared" si="2"/>
        <v>0.8230075474311036</v>
      </c>
      <c r="AA3">
        <f t="shared" si="2"/>
        <v>0.8230075474311036</v>
      </c>
      <c r="AB3">
        <f t="shared" si="2"/>
        <v>0.8230075474311036</v>
      </c>
      <c r="AC3">
        <f t="shared" si="2"/>
        <v>0.8230075474311036</v>
      </c>
      <c r="AD3">
        <f t="shared" si="2"/>
        <v>0.8230075474311036</v>
      </c>
      <c r="AE3">
        <f t="shared" si="2"/>
        <v>0.8230075474311036</v>
      </c>
      <c r="AF3">
        <f t="shared" si="2"/>
        <v>0.8230075474311036</v>
      </c>
      <c r="AG3">
        <f t="shared" si="2"/>
        <v>0.8230075474311036</v>
      </c>
      <c r="AH3">
        <f t="shared" si="2"/>
        <v>0.8230075474311036</v>
      </c>
      <c r="AI3">
        <f t="shared" si="2"/>
        <v>0.8230075474311036</v>
      </c>
      <c r="AJ3">
        <f t="shared" si="2"/>
        <v>0.8230075474311036</v>
      </c>
    </row>
    <row r="4" spans="1:36" x14ac:dyDescent="0.35">
      <c r="A4" t="s">
        <v>4</v>
      </c>
      <c r="B4" s="8">
        <f>GETPIVOTDATA("2014 Fuel Use (TJ)",Data!$A$16,"Model Energy Source","natural gas")</f>
        <v>9.2568550062318233E-2</v>
      </c>
      <c r="C4">
        <f t="shared" si="1"/>
        <v>9.2568550062318233E-2</v>
      </c>
      <c r="D4">
        <f t="shared" si="1"/>
        <v>9.2568550062318233E-2</v>
      </c>
      <c r="E4">
        <f t="shared" ref="E4:AJ4" si="3">D4</f>
        <v>9.2568550062318233E-2</v>
      </c>
      <c r="F4">
        <f t="shared" si="3"/>
        <v>9.2568550062318233E-2</v>
      </c>
      <c r="G4">
        <f t="shared" si="3"/>
        <v>9.2568550062318233E-2</v>
      </c>
      <c r="H4">
        <f t="shared" si="3"/>
        <v>9.2568550062318233E-2</v>
      </c>
      <c r="I4">
        <f t="shared" si="3"/>
        <v>9.2568550062318233E-2</v>
      </c>
      <c r="J4">
        <f t="shared" si="3"/>
        <v>9.2568550062318233E-2</v>
      </c>
      <c r="K4">
        <f t="shared" si="3"/>
        <v>9.2568550062318233E-2</v>
      </c>
      <c r="L4">
        <f t="shared" si="3"/>
        <v>9.2568550062318233E-2</v>
      </c>
      <c r="M4">
        <f t="shared" si="3"/>
        <v>9.2568550062318233E-2</v>
      </c>
      <c r="N4">
        <f t="shared" si="3"/>
        <v>9.2568550062318233E-2</v>
      </c>
      <c r="O4">
        <f t="shared" si="3"/>
        <v>9.2568550062318233E-2</v>
      </c>
      <c r="P4">
        <f t="shared" si="3"/>
        <v>9.2568550062318233E-2</v>
      </c>
      <c r="Q4">
        <f t="shared" si="3"/>
        <v>9.2568550062318233E-2</v>
      </c>
      <c r="R4">
        <f t="shared" si="3"/>
        <v>9.2568550062318233E-2</v>
      </c>
      <c r="S4">
        <f t="shared" si="3"/>
        <v>9.2568550062318233E-2</v>
      </c>
      <c r="T4">
        <f t="shared" si="3"/>
        <v>9.2568550062318233E-2</v>
      </c>
      <c r="U4">
        <f t="shared" si="3"/>
        <v>9.2568550062318233E-2</v>
      </c>
      <c r="V4">
        <f t="shared" si="3"/>
        <v>9.2568550062318233E-2</v>
      </c>
      <c r="W4">
        <f t="shared" si="3"/>
        <v>9.2568550062318233E-2</v>
      </c>
      <c r="X4">
        <f t="shared" si="3"/>
        <v>9.2568550062318233E-2</v>
      </c>
      <c r="Y4">
        <f t="shared" si="3"/>
        <v>9.2568550062318233E-2</v>
      </c>
      <c r="Z4">
        <f t="shared" si="3"/>
        <v>9.2568550062318233E-2</v>
      </c>
      <c r="AA4">
        <f t="shared" si="3"/>
        <v>9.2568550062318233E-2</v>
      </c>
      <c r="AB4">
        <f t="shared" si="3"/>
        <v>9.2568550062318233E-2</v>
      </c>
      <c r="AC4">
        <f t="shared" si="3"/>
        <v>9.2568550062318233E-2</v>
      </c>
      <c r="AD4">
        <f t="shared" si="3"/>
        <v>9.2568550062318233E-2</v>
      </c>
      <c r="AE4">
        <f t="shared" si="3"/>
        <v>9.2568550062318233E-2</v>
      </c>
      <c r="AF4">
        <f t="shared" si="3"/>
        <v>9.2568550062318233E-2</v>
      </c>
      <c r="AG4">
        <f t="shared" si="3"/>
        <v>9.2568550062318233E-2</v>
      </c>
      <c r="AH4">
        <f t="shared" si="3"/>
        <v>9.2568550062318233E-2</v>
      </c>
      <c r="AI4">
        <f t="shared" si="3"/>
        <v>9.2568550062318233E-2</v>
      </c>
      <c r="AJ4">
        <f t="shared" si="3"/>
        <v>9.2568550062318233E-2</v>
      </c>
    </row>
    <row r="5" spans="1:36" x14ac:dyDescent="0.35">
      <c r="A5" t="s">
        <v>5</v>
      </c>
      <c r="B5" s="8">
        <f>GETPIVOTDATA("2014 Fuel Use (TJ)",Data!$A$16,"Model Energy Source","biomass")</f>
        <v>8.1807293830494399E-2</v>
      </c>
      <c r="C5">
        <f t="shared" si="1"/>
        <v>8.1807293830494399E-2</v>
      </c>
      <c r="D5">
        <f t="shared" si="1"/>
        <v>8.1807293830494399E-2</v>
      </c>
      <c r="E5">
        <f t="shared" ref="E5:AJ5" si="4">D5</f>
        <v>8.1807293830494399E-2</v>
      </c>
      <c r="F5">
        <f t="shared" si="4"/>
        <v>8.1807293830494399E-2</v>
      </c>
      <c r="G5">
        <f t="shared" si="4"/>
        <v>8.1807293830494399E-2</v>
      </c>
      <c r="H5">
        <f t="shared" si="4"/>
        <v>8.1807293830494399E-2</v>
      </c>
      <c r="I5">
        <f t="shared" si="4"/>
        <v>8.1807293830494399E-2</v>
      </c>
      <c r="J5">
        <f t="shared" si="4"/>
        <v>8.1807293830494399E-2</v>
      </c>
      <c r="K5">
        <f t="shared" si="4"/>
        <v>8.1807293830494399E-2</v>
      </c>
      <c r="L5">
        <f t="shared" si="4"/>
        <v>8.1807293830494399E-2</v>
      </c>
      <c r="M5">
        <f t="shared" si="4"/>
        <v>8.1807293830494399E-2</v>
      </c>
      <c r="N5">
        <f t="shared" si="4"/>
        <v>8.1807293830494399E-2</v>
      </c>
      <c r="O5">
        <f t="shared" si="4"/>
        <v>8.1807293830494399E-2</v>
      </c>
      <c r="P5">
        <f t="shared" si="4"/>
        <v>8.1807293830494399E-2</v>
      </c>
      <c r="Q5">
        <f t="shared" si="4"/>
        <v>8.1807293830494399E-2</v>
      </c>
      <c r="R5">
        <f t="shared" si="4"/>
        <v>8.1807293830494399E-2</v>
      </c>
      <c r="S5">
        <f t="shared" si="4"/>
        <v>8.1807293830494399E-2</v>
      </c>
      <c r="T5">
        <f t="shared" si="4"/>
        <v>8.1807293830494399E-2</v>
      </c>
      <c r="U5">
        <f t="shared" si="4"/>
        <v>8.1807293830494399E-2</v>
      </c>
      <c r="V5">
        <f t="shared" si="4"/>
        <v>8.1807293830494399E-2</v>
      </c>
      <c r="W5">
        <f t="shared" si="4"/>
        <v>8.1807293830494399E-2</v>
      </c>
      <c r="X5">
        <f t="shared" si="4"/>
        <v>8.1807293830494399E-2</v>
      </c>
      <c r="Y5">
        <f t="shared" si="4"/>
        <v>8.1807293830494399E-2</v>
      </c>
      <c r="Z5">
        <f t="shared" si="4"/>
        <v>8.1807293830494399E-2</v>
      </c>
      <c r="AA5">
        <f t="shared" si="4"/>
        <v>8.1807293830494399E-2</v>
      </c>
      <c r="AB5">
        <f t="shared" si="4"/>
        <v>8.1807293830494399E-2</v>
      </c>
      <c r="AC5">
        <f t="shared" si="4"/>
        <v>8.1807293830494399E-2</v>
      </c>
      <c r="AD5">
        <f t="shared" si="4"/>
        <v>8.1807293830494399E-2</v>
      </c>
      <c r="AE5">
        <f t="shared" si="4"/>
        <v>8.1807293830494399E-2</v>
      </c>
      <c r="AF5">
        <f t="shared" si="4"/>
        <v>8.1807293830494399E-2</v>
      </c>
      <c r="AG5">
        <f t="shared" si="4"/>
        <v>8.1807293830494399E-2</v>
      </c>
      <c r="AH5">
        <f t="shared" si="4"/>
        <v>8.1807293830494399E-2</v>
      </c>
      <c r="AI5">
        <f t="shared" si="4"/>
        <v>8.1807293830494399E-2</v>
      </c>
      <c r="AJ5">
        <f t="shared" si="4"/>
        <v>8.1807293830494399E-2</v>
      </c>
    </row>
    <row r="6" spans="1:36" x14ac:dyDescent="0.35">
      <c r="A6" t="s">
        <v>6</v>
      </c>
      <c r="B6" s="8">
        <f>GETPIVOTDATA("2014 Fuel Use (TJ)",Data!$A$16,"Model Energy Source","petroleum")</f>
        <v>2.6166086760836447E-3</v>
      </c>
      <c r="C6">
        <f t="shared" si="1"/>
        <v>2.6166086760836447E-3</v>
      </c>
      <c r="D6">
        <f t="shared" si="1"/>
        <v>2.6166086760836447E-3</v>
      </c>
      <c r="E6">
        <f t="shared" ref="E6:AJ6" si="5">D6</f>
        <v>2.6166086760836447E-3</v>
      </c>
      <c r="F6">
        <f t="shared" si="5"/>
        <v>2.6166086760836447E-3</v>
      </c>
      <c r="G6">
        <f t="shared" si="5"/>
        <v>2.6166086760836447E-3</v>
      </c>
      <c r="H6">
        <f t="shared" si="5"/>
        <v>2.6166086760836447E-3</v>
      </c>
      <c r="I6">
        <f t="shared" si="5"/>
        <v>2.6166086760836447E-3</v>
      </c>
      <c r="J6">
        <f t="shared" si="5"/>
        <v>2.6166086760836447E-3</v>
      </c>
      <c r="K6">
        <f t="shared" si="5"/>
        <v>2.6166086760836447E-3</v>
      </c>
      <c r="L6">
        <f t="shared" si="5"/>
        <v>2.6166086760836447E-3</v>
      </c>
      <c r="M6">
        <f t="shared" si="5"/>
        <v>2.6166086760836447E-3</v>
      </c>
      <c r="N6">
        <f t="shared" si="5"/>
        <v>2.6166086760836447E-3</v>
      </c>
      <c r="O6">
        <f t="shared" si="5"/>
        <v>2.6166086760836447E-3</v>
      </c>
      <c r="P6">
        <f t="shared" si="5"/>
        <v>2.6166086760836447E-3</v>
      </c>
      <c r="Q6">
        <f t="shared" si="5"/>
        <v>2.6166086760836447E-3</v>
      </c>
      <c r="R6">
        <f t="shared" si="5"/>
        <v>2.6166086760836447E-3</v>
      </c>
      <c r="S6">
        <f t="shared" si="5"/>
        <v>2.6166086760836447E-3</v>
      </c>
      <c r="T6">
        <f t="shared" si="5"/>
        <v>2.6166086760836447E-3</v>
      </c>
      <c r="U6">
        <f t="shared" si="5"/>
        <v>2.6166086760836447E-3</v>
      </c>
      <c r="V6">
        <f t="shared" si="5"/>
        <v>2.6166086760836447E-3</v>
      </c>
      <c r="W6">
        <f t="shared" si="5"/>
        <v>2.6166086760836447E-3</v>
      </c>
      <c r="X6">
        <f t="shared" si="5"/>
        <v>2.6166086760836447E-3</v>
      </c>
      <c r="Y6">
        <f t="shared" si="5"/>
        <v>2.6166086760836447E-3</v>
      </c>
      <c r="Z6">
        <f t="shared" si="5"/>
        <v>2.6166086760836447E-3</v>
      </c>
      <c r="AA6">
        <f t="shared" si="5"/>
        <v>2.6166086760836447E-3</v>
      </c>
      <c r="AB6">
        <f t="shared" si="5"/>
        <v>2.6166086760836447E-3</v>
      </c>
      <c r="AC6">
        <f t="shared" si="5"/>
        <v>2.6166086760836447E-3</v>
      </c>
      <c r="AD6">
        <f t="shared" si="5"/>
        <v>2.6166086760836447E-3</v>
      </c>
      <c r="AE6">
        <f t="shared" si="5"/>
        <v>2.6166086760836447E-3</v>
      </c>
      <c r="AF6">
        <f t="shared" si="5"/>
        <v>2.6166086760836447E-3</v>
      </c>
      <c r="AG6">
        <f t="shared" si="5"/>
        <v>2.6166086760836447E-3</v>
      </c>
      <c r="AH6">
        <f t="shared" si="5"/>
        <v>2.6166086760836447E-3</v>
      </c>
      <c r="AI6">
        <f t="shared" si="5"/>
        <v>2.6166086760836447E-3</v>
      </c>
      <c r="AJ6">
        <f t="shared" si="5"/>
        <v>2.6166086760836447E-3</v>
      </c>
    </row>
    <row r="7" spans="1:36" x14ac:dyDescent="0.35">
      <c r="A7" t="s">
        <v>7</v>
      </c>
      <c r="B7">
        <v>0</v>
      </c>
      <c r="C7">
        <f t="shared" si="1"/>
        <v>0</v>
      </c>
      <c r="D7">
        <f t="shared" si="1"/>
        <v>0</v>
      </c>
      <c r="E7">
        <f t="shared" ref="E7:AJ7" si="6">D7</f>
        <v>0</v>
      </c>
      <c r="F7">
        <f t="shared" si="6"/>
        <v>0</v>
      </c>
      <c r="G7">
        <f t="shared" si="6"/>
        <v>0</v>
      </c>
      <c r="H7">
        <f t="shared" si="6"/>
        <v>0</v>
      </c>
      <c r="I7">
        <f t="shared" si="6"/>
        <v>0</v>
      </c>
      <c r="J7">
        <f t="shared" si="6"/>
        <v>0</v>
      </c>
      <c r="K7">
        <f t="shared" si="6"/>
        <v>0</v>
      </c>
      <c r="L7">
        <f t="shared" si="6"/>
        <v>0</v>
      </c>
      <c r="M7">
        <f t="shared" si="6"/>
        <v>0</v>
      </c>
      <c r="N7">
        <f t="shared" si="6"/>
        <v>0</v>
      </c>
      <c r="O7">
        <f t="shared" si="6"/>
        <v>0</v>
      </c>
      <c r="P7">
        <f t="shared" si="6"/>
        <v>0</v>
      </c>
      <c r="Q7">
        <f t="shared" si="6"/>
        <v>0</v>
      </c>
      <c r="R7">
        <f t="shared" si="6"/>
        <v>0</v>
      </c>
      <c r="S7">
        <f t="shared" si="6"/>
        <v>0</v>
      </c>
      <c r="T7">
        <f t="shared" si="6"/>
        <v>0</v>
      </c>
      <c r="U7">
        <f t="shared" si="6"/>
        <v>0</v>
      </c>
      <c r="V7">
        <f t="shared" si="6"/>
        <v>0</v>
      </c>
      <c r="W7">
        <f t="shared" si="6"/>
        <v>0</v>
      </c>
      <c r="X7">
        <f t="shared" si="6"/>
        <v>0</v>
      </c>
      <c r="Y7">
        <f t="shared" si="6"/>
        <v>0</v>
      </c>
      <c r="Z7">
        <f t="shared" si="6"/>
        <v>0</v>
      </c>
      <c r="AA7">
        <f t="shared" si="6"/>
        <v>0</v>
      </c>
      <c r="AB7">
        <f t="shared" si="6"/>
        <v>0</v>
      </c>
      <c r="AC7">
        <f t="shared" si="6"/>
        <v>0</v>
      </c>
      <c r="AD7">
        <f t="shared" si="6"/>
        <v>0</v>
      </c>
      <c r="AE7">
        <f t="shared" si="6"/>
        <v>0</v>
      </c>
      <c r="AF7">
        <f t="shared" si="6"/>
        <v>0</v>
      </c>
      <c r="AG7">
        <f t="shared" si="6"/>
        <v>0</v>
      </c>
      <c r="AH7">
        <f t="shared" si="6"/>
        <v>0</v>
      </c>
      <c r="AI7">
        <f t="shared" si="6"/>
        <v>0</v>
      </c>
      <c r="AJ7">
        <f t="shared" si="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2015-06-17T00:26:08Z</dcterms:created>
  <dcterms:modified xsi:type="dcterms:W3CDTF">2017-08-09T00:47:50Z</dcterms:modified>
</cp:coreProperties>
</file>