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 - WIP\InputData\elec\PTCF\"/>
    </mc:Choice>
  </mc:AlternateContent>
  <bookViews>
    <workbookView xWindow="0" yWindow="0" windowWidth="28800" windowHeight="13035" activeTab="3"/>
  </bookViews>
  <sheets>
    <sheet name="About" sheetId="12" r:id="rId1"/>
    <sheet name="DE" sheetId="43" r:id="rId2"/>
    <sheet name="PL" sheetId="44" r:id="rId3"/>
    <sheet name="Calculations" sheetId="42" r:id="rId4"/>
    <sheet name="PTCF" sheetId="21" r:id="rId5"/>
  </sheets>
  <externalReferences>
    <externalReference r:id="rId6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42" l="1"/>
  <c r="I55" i="42"/>
  <c r="J55" i="42"/>
  <c r="K55" i="42"/>
  <c r="L55" i="42"/>
  <c r="M55" i="42"/>
  <c r="N55" i="42"/>
  <c r="O55" i="42"/>
  <c r="P55" i="42"/>
  <c r="Q55" i="42"/>
  <c r="R55" i="42"/>
  <c r="S55" i="42"/>
  <c r="T55" i="42"/>
  <c r="U55" i="42"/>
  <c r="V55" i="42"/>
  <c r="W55" i="42"/>
  <c r="X55" i="42"/>
  <c r="H56" i="42"/>
  <c r="I56" i="42"/>
  <c r="J56" i="42"/>
  <c r="K56" i="42"/>
  <c r="L56" i="42"/>
  <c r="M56" i="42"/>
  <c r="N56" i="42"/>
  <c r="O56" i="42"/>
  <c r="P56" i="42"/>
  <c r="Q56" i="42"/>
  <c r="R56" i="42"/>
  <c r="S56" i="42"/>
  <c r="T56" i="42"/>
  <c r="U56" i="42"/>
  <c r="V56" i="42"/>
  <c r="W56" i="42"/>
  <c r="X56" i="42"/>
  <c r="H57" i="42"/>
  <c r="I57" i="42"/>
  <c r="J57" i="42"/>
  <c r="K57" i="42"/>
  <c r="L57" i="42"/>
  <c r="M57" i="42"/>
  <c r="N57" i="42"/>
  <c r="O57" i="42"/>
  <c r="P57" i="42"/>
  <c r="Q57" i="42"/>
  <c r="R57" i="42"/>
  <c r="S57" i="42"/>
  <c r="T57" i="42"/>
  <c r="U57" i="42"/>
  <c r="V57" i="42"/>
  <c r="W57" i="42"/>
  <c r="X57" i="42"/>
  <c r="H58" i="42"/>
  <c r="I58" i="42"/>
  <c r="J58" i="42"/>
  <c r="K58" i="42"/>
  <c r="L58" i="42"/>
  <c r="M58" i="42"/>
  <c r="N58" i="42"/>
  <c r="O58" i="42"/>
  <c r="P58" i="42"/>
  <c r="Q58" i="42"/>
  <c r="R58" i="42"/>
  <c r="S58" i="42"/>
  <c r="T58" i="42"/>
  <c r="U58" i="42"/>
  <c r="V58" i="42"/>
  <c r="W58" i="42"/>
  <c r="X58" i="42"/>
  <c r="H59" i="42"/>
  <c r="I59" i="42"/>
  <c r="J59" i="42"/>
  <c r="K59" i="42"/>
  <c r="L59" i="42"/>
  <c r="M59" i="42"/>
  <c r="N59" i="42"/>
  <c r="O59" i="42"/>
  <c r="P59" i="42"/>
  <c r="Q59" i="42"/>
  <c r="R59" i="42"/>
  <c r="S59" i="42"/>
  <c r="T59" i="42"/>
  <c r="U59" i="42"/>
  <c r="V59" i="42"/>
  <c r="W59" i="42"/>
  <c r="X59" i="42"/>
  <c r="H60" i="42"/>
  <c r="I60" i="42"/>
  <c r="J60" i="42"/>
  <c r="K60" i="42"/>
  <c r="L60" i="42"/>
  <c r="M60" i="42"/>
  <c r="N60" i="42"/>
  <c r="O60" i="42"/>
  <c r="P60" i="42"/>
  <c r="Q60" i="42"/>
  <c r="R60" i="42"/>
  <c r="S60" i="42"/>
  <c r="T60" i="42"/>
  <c r="U60" i="42"/>
  <c r="V60" i="42"/>
  <c r="W60" i="42"/>
  <c r="X60" i="42"/>
  <c r="H61" i="42"/>
  <c r="I61" i="42"/>
  <c r="J61" i="42"/>
  <c r="K61" i="42"/>
  <c r="L61" i="42"/>
  <c r="M61" i="42"/>
  <c r="N61" i="42"/>
  <c r="O61" i="42"/>
  <c r="P61" i="42"/>
  <c r="Q61" i="42"/>
  <c r="R61" i="42"/>
  <c r="S61" i="42"/>
  <c r="T61" i="42"/>
  <c r="U61" i="42"/>
  <c r="V61" i="42"/>
  <c r="W61" i="42"/>
  <c r="X61" i="42"/>
  <c r="H62" i="42"/>
  <c r="I62" i="42"/>
  <c r="J62" i="42"/>
  <c r="K62" i="42"/>
  <c r="L62" i="42"/>
  <c r="M62" i="42"/>
  <c r="N62" i="42"/>
  <c r="O62" i="42"/>
  <c r="P62" i="42"/>
  <c r="Q62" i="42"/>
  <c r="R62" i="42"/>
  <c r="S62" i="42"/>
  <c r="T62" i="42"/>
  <c r="U62" i="42"/>
  <c r="V62" i="42"/>
  <c r="W62" i="42"/>
  <c r="X62" i="42"/>
  <c r="G56" i="42"/>
  <c r="G57" i="42"/>
  <c r="G58" i="42"/>
  <c r="G59" i="42"/>
  <c r="G60" i="42"/>
  <c r="G61" i="42"/>
  <c r="G62" i="42"/>
  <c r="G55" i="42"/>
  <c r="H48" i="42"/>
  <c r="I48" i="42"/>
  <c r="J48" i="42"/>
  <c r="K48" i="42"/>
  <c r="L48" i="42"/>
  <c r="M48" i="42"/>
  <c r="N48" i="42"/>
  <c r="O48" i="42"/>
  <c r="P48" i="42"/>
  <c r="Q48" i="42"/>
  <c r="R48" i="42"/>
  <c r="S48" i="42"/>
  <c r="T48" i="42"/>
  <c r="U48" i="42"/>
  <c r="V48" i="42"/>
  <c r="W48" i="42"/>
  <c r="X48" i="42"/>
  <c r="H49" i="42"/>
  <c r="I49" i="42"/>
  <c r="J49" i="42"/>
  <c r="K49" i="42"/>
  <c r="L49" i="42"/>
  <c r="M49" i="42"/>
  <c r="N49" i="42"/>
  <c r="O49" i="42"/>
  <c r="P49" i="42"/>
  <c r="Q49" i="42"/>
  <c r="R49" i="42"/>
  <c r="S49" i="42"/>
  <c r="T49" i="42"/>
  <c r="U49" i="42"/>
  <c r="V49" i="42"/>
  <c r="W49" i="42"/>
  <c r="X49" i="42"/>
  <c r="H50" i="42"/>
  <c r="I50" i="42"/>
  <c r="J50" i="42"/>
  <c r="K50" i="42"/>
  <c r="L50" i="42"/>
  <c r="M50" i="42"/>
  <c r="N50" i="42"/>
  <c r="O50" i="42"/>
  <c r="P50" i="42"/>
  <c r="Q50" i="42"/>
  <c r="R50" i="42"/>
  <c r="S50" i="42"/>
  <c r="T50" i="42"/>
  <c r="U50" i="42"/>
  <c r="V50" i="42"/>
  <c r="W50" i="42"/>
  <c r="X50" i="42"/>
  <c r="H51" i="42"/>
  <c r="I51" i="42"/>
  <c r="J51" i="42"/>
  <c r="K51" i="42"/>
  <c r="L51" i="42"/>
  <c r="M51" i="42"/>
  <c r="N51" i="42"/>
  <c r="O51" i="42"/>
  <c r="P51" i="42"/>
  <c r="Q51" i="42"/>
  <c r="R51" i="42"/>
  <c r="S51" i="42"/>
  <c r="T51" i="42"/>
  <c r="U51" i="42"/>
  <c r="V51" i="42"/>
  <c r="W51" i="42"/>
  <c r="X51" i="42"/>
  <c r="G49" i="42"/>
  <c r="G50" i="42"/>
  <c r="G51" i="42"/>
  <c r="G48" i="42"/>
  <c r="H46" i="42"/>
  <c r="I46" i="42"/>
  <c r="J46" i="42"/>
  <c r="K46" i="42"/>
  <c r="L46" i="42"/>
  <c r="M46" i="42"/>
  <c r="N46" i="42"/>
  <c r="O46" i="42"/>
  <c r="P46" i="42"/>
  <c r="Q46" i="42"/>
  <c r="R46" i="42"/>
  <c r="S46" i="42"/>
  <c r="T46" i="42"/>
  <c r="U46" i="42"/>
  <c r="V46" i="42"/>
  <c r="W46" i="42"/>
  <c r="X46" i="42"/>
  <c r="G46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F36" i="42"/>
  <c r="F37" i="42"/>
  <c r="F38" i="42"/>
  <c r="F35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F34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F33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F31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F26" i="42"/>
  <c r="F25" i="42"/>
  <c r="F24" i="42"/>
  <c r="F62" i="42" l="1"/>
  <c r="F61" i="42"/>
  <c r="F60" i="42"/>
  <c r="F59" i="42"/>
  <c r="F58" i="42"/>
  <c r="F57" i="42"/>
  <c r="F56" i="42"/>
  <c r="B14" i="42" s="1"/>
  <c r="B14" i="21" s="1"/>
  <c r="F55" i="42"/>
  <c r="F51" i="42"/>
  <c r="B11" i="42" s="1"/>
  <c r="F50" i="42"/>
  <c r="F49" i="42"/>
  <c r="F48" i="42"/>
  <c r="F47" i="42"/>
  <c r="F46" i="42"/>
  <c r="B4" i="42" s="1"/>
  <c r="B4" i="21" s="1"/>
  <c r="E24" i="42"/>
  <c r="B13" i="42" s="1"/>
  <c r="B13" i="21" s="1"/>
  <c r="E31" i="42"/>
  <c r="B6" i="42" s="1"/>
  <c r="B6" i="21" s="1"/>
  <c r="E25" i="42"/>
  <c r="B2" i="42" s="1"/>
  <c r="B2" i="21" s="1"/>
  <c r="E26" i="42"/>
  <c r="B3" i="42" s="1"/>
  <c r="B3" i="21" s="1"/>
  <c r="E37" i="42"/>
  <c r="E33" i="42"/>
  <c r="B7" i="42" s="1"/>
  <c r="B7" i="21" s="1"/>
  <c r="E35" i="42"/>
  <c r="B8" i="42" s="1"/>
  <c r="B8" i="21" s="1"/>
  <c r="E34" i="42"/>
  <c r="B9" i="42" s="1"/>
  <c r="B9" i="21" s="1"/>
  <c r="E36" i="42"/>
  <c r="B5" i="42" s="1"/>
  <c r="B5" i="21" s="1"/>
  <c r="E38" i="42"/>
  <c r="B11" i="21" l="1"/>
  <c r="B12" i="42"/>
  <c r="B12" i="21" s="1"/>
  <c r="B10" i="42"/>
  <c r="B10" i="21" s="1"/>
</calcChain>
</file>

<file path=xl/sharedStrings.xml><?xml version="1.0" encoding="utf-8"?>
<sst xmlns="http://schemas.openxmlformats.org/spreadsheetml/2006/main" count="532" uniqueCount="206">
  <si>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</si>
  <si>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</si>
  <si>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</si>
  <si>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</si>
  <si>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</si>
  <si>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</si>
  <si>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</si>
  <si>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</si>
  <si>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</si>
  <si>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</si>
  <si>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</si>
  <si>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</si>
  <si>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 xml:space="preserve">To determine peak time capacity factors, we divide the net summer capacity by the nameplate capacity, </t>
  </si>
  <si>
    <t>which represents the maximum theoretical output a from a power plant in a single hour to meet peak demand.</t>
  </si>
  <si>
    <t>7a</t>
  </si>
  <si>
    <t>4a</t>
  </si>
  <si>
    <t>2a</t>
  </si>
  <si>
    <t>C1</t>
  </si>
  <si>
    <t>C2</t>
  </si>
  <si>
    <t>B1</t>
  </si>
  <si>
    <t>B2</t>
  </si>
  <si>
    <t>2c</t>
  </si>
  <si>
    <t>3c</t>
  </si>
  <si>
    <t>Source:</t>
  </si>
  <si>
    <t>Notes</t>
  </si>
  <si>
    <t>PTCF Peak Time Capacity Factors</t>
  </si>
  <si>
    <t>Peak Time Capacity Factors</t>
  </si>
  <si>
    <t>Summer or Winter Peaking?</t>
  </si>
  <si>
    <t>Summer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</si>
  <si>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</si>
  <si>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</si>
  <si>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</si>
  <si>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</si>
  <si>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</si>
  <si>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</si>
  <si>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</si>
  <si>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</si>
  <si>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</si>
  <si>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</si>
  <si>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</si>
  <si>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Power Data (all entries are assumed to be &gt;0)</t>
  </si>
  <si>
    <t>Countrycode:</t>
  </si>
  <si>
    <t>PL</t>
  </si>
  <si>
    <t>(Net values in GW, at a synchronous time every week)</t>
  </si>
  <si>
    <t>Countryname:</t>
  </si>
  <si>
    <t>Poland</t>
  </si>
  <si>
    <t>The dates are related to Wednesday of each week</t>
  </si>
  <si>
    <t>WEEK</t>
  </si>
  <si>
    <t>Time (CET)</t>
  </si>
  <si>
    <t>Line</t>
  </si>
  <si>
    <t>PART A : INDIGINEOUS NATIONAL GENERATION</t>
  </si>
  <si>
    <t>Net generating capacity:</t>
  </si>
  <si>
    <t>Nuclear Power</t>
  </si>
  <si>
    <t>Fossil Fuels</t>
  </si>
  <si>
    <t xml:space="preserve">        of which Lignite</t>
  </si>
  <si>
    <t>2b</t>
  </si>
  <si>
    <t xml:space="preserve">        of which Hard Coal</t>
  </si>
  <si>
    <t xml:space="preserve">        of which Gas</t>
  </si>
  <si>
    <t>2d</t>
  </si>
  <si>
    <t xml:space="preserve">        of which Oil</t>
  </si>
  <si>
    <t>2e</t>
  </si>
  <si>
    <t xml:space="preserve">        of which Oil Shale</t>
  </si>
  <si>
    <t>2f</t>
  </si>
  <si>
    <t>Renewable Energy Sources (other than hydro)</t>
  </si>
  <si>
    <t>3a</t>
  </si>
  <si>
    <t xml:space="preserve">        of which onshore wind</t>
  </si>
  <si>
    <t>3b</t>
  </si>
  <si>
    <t xml:space="preserve">        of which offshore wind</t>
  </si>
  <si>
    <t xml:space="preserve">        of which Solar (PV)</t>
  </si>
  <si>
    <t>3d</t>
  </si>
  <si>
    <t xml:space="preserve">        of which Biomass</t>
  </si>
  <si>
    <t>3e</t>
  </si>
  <si>
    <t xml:space="preserve">        of which other RES (apart from hydro, including tidal, wave, geothermal, waste renewable, CSP,…)</t>
  </si>
  <si>
    <t>Other non-RES (incl. not clearly identifiable energy sources)</t>
  </si>
  <si>
    <t xml:space="preserve">        of which nuclear</t>
  </si>
  <si>
    <t>7b</t>
  </si>
  <si>
    <t>7c</t>
  </si>
  <si>
    <t>7d</t>
  </si>
  <si>
    <t>7e</t>
  </si>
  <si>
    <t>7f</t>
  </si>
  <si>
    <t>7g</t>
  </si>
  <si>
    <t>7h</t>
  </si>
  <si>
    <t>7i</t>
  </si>
  <si>
    <t>7j</t>
  </si>
  <si>
    <t>7k</t>
  </si>
  <si>
    <t>7l</t>
  </si>
  <si>
    <t>7m</t>
  </si>
  <si>
    <t>7n</t>
  </si>
  <si>
    <t>7o</t>
  </si>
  <si>
    <t xml:space="preserve">        of which other non-RES (including CHP non-renewable, waste non-renewable and other not clearly identified generation )</t>
  </si>
  <si>
    <t>Non-usable capacity at reference point (all power stations including mothballed, authorization &amp; technical &amp; legal constraints, energy source unavailability etc. )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</si>
  <si>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</si>
  <si>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</si>
  <si>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</si>
  <si>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</si>
  <si>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</si>
  <si>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</si>
  <si>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</si>
  <si>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</si>
  <si>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</si>
  <si>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</si>
  <si>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 xml:space="preserve">        of which Solar</t>
  </si>
  <si>
    <t>8k</t>
  </si>
  <si>
    <t>8l</t>
  </si>
  <si>
    <t xml:space="preserve">        of which other RES (apart from hydro)</t>
  </si>
  <si>
    <t>8m</t>
  </si>
  <si>
    <t>8n</t>
  </si>
  <si>
    <t>8o</t>
  </si>
  <si>
    <t xml:space="preserve">        of which other non-RES (incl. not clearly identifiable energy sources)</t>
  </si>
  <si>
    <t>Available capacity (9 = 6 - (7 + 8))</t>
  </si>
  <si>
    <t>Outages: average expected value (all power stations)</t>
  </si>
  <si>
    <t>System services reserve (one hour ahead of real time)</t>
  </si>
  <si>
    <t>Reliably available capacity (12 = 9 - (10 + 11))</t>
  </si>
  <si>
    <t>Load at reference point in time</t>
  </si>
  <si>
    <t>13b</t>
  </si>
  <si>
    <t>Population average daily (24h) temperature (degrees Celsius)</t>
  </si>
  <si>
    <t>Load reduction / load management and strategic reserves available at reference point in time</t>
  </si>
  <si>
    <t>Net weekly load at reference point in time (15 = 13-14)</t>
  </si>
  <si>
    <t>Remaining capacity at reference point in time (16 = 12- 15)</t>
  </si>
  <si>
    <t>Weekly peak load (unrestricted reference point in time)</t>
  </si>
  <si>
    <t>Daily hour of expected weekly peak load (e.g. 21st hour if the peak load is between 20:00 CET to 21:00 CET)</t>
  </si>
  <si>
    <t>PART C : DATA FOR SEVERE CONDITIONS</t>
  </si>
  <si>
    <t>17a</t>
  </si>
  <si>
    <t>17b</t>
  </si>
  <si>
    <t>17c</t>
  </si>
  <si>
    <t>17d</t>
  </si>
  <si>
    <t>17e</t>
  </si>
  <si>
    <t>17f</t>
  </si>
  <si>
    <t>17g</t>
  </si>
  <si>
    <t>17h</t>
  </si>
  <si>
    <t>17i</t>
  </si>
  <si>
    <t>17j</t>
  </si>
  <si>
    <t>17k</t>
  </si>
  <si>
    <t>17l</t>
  </si>
  <si>
    <t>17m</t>
  </si>
  <si>
    <t>17n</t>
  </si>
  <si>
    <t>17o</t>
  </si>
  <si>
    <t>Available capacity (18 = 6 - (7 + 17))</t>
  </si>
  <si>
    <t>Outages: average expected value (all power stations) under SEVERE conditions</t>
  </si>
  <si>
    <t>System services reserve (one hour ahead of real time) under SEVERE conditions</t>
  </si>
  <si>
    <t>Reliably available capacity under SEVERE conditions (21 = 18 - (19 + 20))</t>
  </si>
  <si>
    <t>Net weekly peak load for SEVERE conditions (24 = 22-23)</t>
  </si>
  <si>
    <t>Remaining capacity for SEVERE conditions (25 = 21-24)</t>
  </si>
  <si>
    <t>Weekly peak load under SEVERE conditions (unrestricted reference point in time)</t>
  </si>
  <si>
    <t>Simultaneous importable capacity</t>
  </si>
  <si>
    <t>Simultaneous exportable capacity</t>
  </si>
  <si>
    <t>Calculated Outage Rates</t>
  </si>
  <si>
    <t>entsoe</t>
  </si>
  <si>
    <t>Winter Outlook 2015/2015 input datasheet</t>
  </si>
  <si>
    <t>https://www.entsoe.eu/Documents/Publications/SDC/Winter_Outlook_2015-16_input-data.xlsx?Web=1</t>
  </si>
  <si>
    <t>Tabs PL (Poland) and DE (Germany)</t>
  </si>
  <si>
    <t>Notes:</t>
  </si>
  <si>
    <t>We use Polish data for all plant types except for nuclear and petroleum.</t>
  </si>
  <si>
    <t xml:space="preserve">For these sources we use German data. We also assume the same "other" </t>
  </si>
  <si>
    <t>renewable source capacity factors for geothermal and CSP.</t>
  </si>
  <si>
    <t>Poland is a winter peaking system so we use winter time capacity factors for</t>
  </si>
  <si>
    <t>this assessment.</t>
  </si>
  <si>
    <t>hard coal</t>
  </si>
  <si>
    <t>onshore wind</t>
  </si>
  <si>
    <t>lignite</t>
  </si>
  <si>
    <t>offshore wind</t>
  </si>
  <si>
    <t>Winter Outlook Report 2016-17</t>
  </si>
  <si>
    <t>DE</t>
  </si>
  <si>
    <t>Germany</t>
  </si>
  <si>
    <t>The peak dates are related to Wednesday of each week</t>
  </si>
  <si>
    <t>Severe conditions
Average Forced Outage Rate</t>
  </si>
  <si>
    <t>Normal conditions
Average Forced Outage Rate</t>
  </si>
  <si>
    <t xml:space="preserve">        of which Fossil Peat</t>
  </si>
  <si>
    <t>Hydro Run of River and Reservoir</t>
  </si>
  <si>
    <t>4b</t>
  </si>
  <si>
    <t>Hydro pumping</t>
  </si>
  <si>
    <t>Total Net generating capacity (6 = 1+2+3+4a+4b+5)</t>
  </si>
  <si>
    <t>Maintenance &amp; Overhauls (planned outages)</t>
  </si>
  <si>
    <t xml:space="preserve">        of which other RES (tidal, wave, geothermal, CSP…)</t>
  </si>
  <si>
    <t xml:space="preserve">        of which Run of River and Reservoir</t>
  </si>
  <si>
    <t xml:space="preserve">        of which Pumping</t>
  </si>
  <si>
    <t>PART B : DATA FOR NORMAL CONDITIONS</t>
  </si>
  <si>
    <t>Load at reference point in time under SEVERE conditions</t>
  </si>
  <si>
    <t>Load reduction / load management and strategic reserves available at reference point in time under SEVERE conditions</t>
  </si>
  <si>
    <t>PART D: ADDITIONAL INFORMATION FOR INTERCONNECTORS (at synchronous peak)</t>
  </si>
  <si>
    <t>The off-peak dates are related to Sunday of each week</t>
  </si>
  <si>
    <t>PART E: ADDITIONAL INFORMATION FOR NIGHT MIN DEMAND CONDITIONS</t>
  </si>
  <si>
    <t xml:space="preserve">Weekly Minimum Demand (overnight valley minimum) </t>
  </si>
  <si>
    <t xml:space="preserve">Must Run Generation (excluding wind/run of river) </t>
  </si>
  <si>
    <t>Run of river generation (Must Run)</t>
  </si>
  <si>
    <t>Downward Regulating Reserve</t>
  </si>
  <si>
    <t>Pumping Storage Capacity available (Power)</t>
  </si>
  <si>
    <t>38a</t>
  </si>
  <si>
    <t>Highest expected onshore wind generation running</t>
  </si>
  <si>
    <t>38b</t>
  </si>
  <si>
    <t>Highest expected offshore wind generation running</t>
  </si>
  <si>
    <t>DOWNWARD REGULATION CAPABILITIES: 39 = (33+37)-(34+35+36+38a*3a+38b*3b))</t>
  </si>
  <si>
    <t>PART Ebis: ADDITIONAL INFORMATION FOR INTERCONNECTORS</t>
  </si>
  <si>
    <t>Transportable capacity at night minimum demand conditions (high wind conditions)</t>
  </si>
  <si>
    <t>PART F: ADDITIONAL INFORMATION FOR DAYTIME MIN DEMAND CONDITIONS</t>
  </si>
  <si>
    <t>Weekly Minimum Daytime Demand (Sunday low peak + solar) Hour 11</t>
  </si>
  <si>
    <t xml:space="preserve">Must Run Generation (excluding wind/PV/run of river) </t>
  </si>
  <si>
    <t>Highest expected solar operating capacity (PV)</t>
  </si>
  <si>
    <t>48a</t>
  </si>
  <si>
    <t>48b</t>
  </si>
  <si>
    <t>DOWNWARD REGULATION CAPABILITIES: 49 = (42+46)-(43+44+45+47*3c+48a*3a+48b*3b))</t>
  </si>
  <si>
    <t>PART Fbis: ADDITIONAL INFORMATION FOR INTERCONNECTORS</t>
  </si>
  <si>
    <t>Transportable capacity at daytime minimum demand conditions (high wind and high solar conditions)</t>
  </si>
  <si>
    <t>Poland Data</t>
  </si>
  <si>
    <t>Germany Data</t>
  </si>
  <si>
    <t>Normal
Average Outage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</si>
</sst>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\ &quot;GW&quot;"/>
    <numFmt numFmtId="166" formatCode="0.00\ &quot;°C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11" applyNumberFormat="0" applyProtection="0">
      <alignment wrapText="1"/>
    </xf>
    <xf numFmtId="0" fontId="4" fillId="0" borderId="12" applyNumberFormat="0" applyFont="0" applyProtection="0">
      <alignment wrapText="1"/>
    </xf>
    <xf numFmtId="9" fontId="15" fillId="0" borderId="0" applyFont="0" applyFill="0" applyBorder="0" applyAlignment="0" applyProtection="0"/>
    <xf numFmtId="0" fontId="15" fillId="0" borderId="0"/>
    <xf numFmtId="0" fontId="15" fillId="0" borderId="0">
      <alignment vertical="top"/>
    </xf>
  </cellStyleXfs>
  <cellXfs count="3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3" xfId="0" applyFont="1" applyFill="1" applyBorder="1"/>
    <xf numFmtId="0" fontId="0" fillId="0" borderId="0" xfId="0" applyFont="1"/>
    <xf numFmtId="0" fontId="7" fillId="0" borderId="0" xfId="0" applyFont="1" applyBorder="1" applyAlignment="1" applyProtection="1">
      <alignment horizontal="centerContinuous"/>
    </xf>
    <xf numFmtId="0" fontId="8" fillId="0" borderId="0" xfId="0" applyFont="1" applyBorder="1" applyAlignment="1" applyProtection="1">
      <alignment horizontal="centerContinuous"/>
    </xf>
    <xf numFmtId="0" fontId="8" fillId="0" borderId="0" xfId="0" applyFont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/>
    <xf numFmtId="0" fontId="9" fillId="3" borderId="17" xfId="0" applyFont="1" applyFill="1" applyBorder="1" applyAlignment="1" applyProtection="1">
      <alignment horizontal="centerContinuous"/>
    </xf>
    <xf numFmtId="0" fontId="14" fillId="3" borderId="13" xfId="0" applyFont="1" applyFill="1" applyBorder="1" applyAlignment="1" applyProtection="1">
      <alignment horizontal="left"/>
    </xf>
    <xf numFmtId="15" fontId="16" fillId="3" borderId="4" xfId="0" applyNumberFormat="1" applyFont="1" applyFill="1" applyBorder="1" applyAlignment="1" applyProtection="1">
      <alignment horizontal="center"/>
    </xf>
    <xf numFmtId="15" fontId="16" fillId="3" borderId="5" xfId="0" applyNumberFormat="1" applyFont="1" applyFill="1" applyBorder="1" applyAlignment="1" applyProtection="1">
      <alignment horizontal="center"/>
    </xf>
    <xf numFmtId="15" fontId="16" fillId="3" borderId="6" xfId="0" applyNumberFormat="1" applyFont="1" applyFill="1" applyBorder="1" applyAlignment="1" applyProtection="1">
      <alignment horizontal="center"/>
    </xf>
    <xf numFmtId="0" fontId="17" fillId="3" borderId="9" xfId="0" applyFont="1" applyFill="1" applyBorder="1" applyAlignment="1" applyProtection="1">
      <alignment horizontal="center"/>
    </xf>
    <xf numFmtId="0" fontId="17" fillId="3" borderId="10" xfId="0" applyFont="1" applyFill="1" applyBorder="1" applyAlignment="1" applyProtection="1">
      <alignment horizontal="center"/>
    </xf>
    <xf numFmtId="0" fontId="17" fillId="3" borderId="25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20" fontId="11" fillId="0" borderId="29" xfId="0" applyNumberFormat="1" applyFont="1" applyFill="1" applyBorder="1" applyAlignment="1" applyProtection="1">
      <alignment horizontal="center"/>
    </xf>
    <xf numFmtId="20" fontId="11" fillId="0" borderId="30" xfId="0" applyNumberFormat="1" applyFont="1" applyFill="1" applyBorder="1" applyAlignment="1" applyProtection="1">
      <alignment horizontal="center"/>
    </xf>
    <xf numFmtId="0" fontId="15" fillId="0" borderId="0" xfId="0" applyFont="1" applyFill="1" applyAlignment="1" applyProtection="1"/>
    <xf numFmtId="0" fontId="11" fillId="4" borderId="31" xfId="0" applyFont="1" applyFill="1" applyBorder="1" applyAlignment="1" applyProtection="1">
      <alignment horizontal="center"/>
    </xf>
    <xf numFmtId="0" fontId="11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center"/>
    </xf>
    <xf numFmtId="0" fontId="17" fillId="5" borderId="13" xfId="0" applyFont="1" applyFill="1" applyBorder="1" applyAlignment="1" applyProtection="1">
      <alignment horizontal="center" wrapText="1"/>
    </xf>
    <xf numFmtId="0" fontId="17" fillId="6" borderId="3" xfId="0" applyFont="1" applyFill="1" applyBorder="1" applyAlignment="1" applyProtection="1">
      <alignment horizontal="center" wrapText="1"/>
    </xf>
    <xf numFmtId="2" fontId="0" fillId="4" borderId="26" xfId="0" applyNumberFormat="1" applyFill="1" applyBorder="1" applyAlignment="1" applyProtection="1">
      <alignment horizontal="center"/>
    </xf>
    <xf numFmtId="2" fontId="0" fillId="4" borderId="27" xfId="0" applyNumberFormat="1" applyFill="1" applyBorder="1" applyAlignment="1" applyProtection="1">
      <alignment horizontal="center"/>
    </xf>
    <xf numFmtId="2" fontId="0" fillId="4" borderId="28" xfId="0" applyNumberFormat="1" applyFill="1" applyBorder="1" applyAlignment="1" applyProtection="1">
      <alignment horizontal="center"/>
    </xf>
    <xf numFmtId="0" fontId="15" fillId="4" borderId="32" xfId="0" applyFont="1" applyFill="1" applyBorder="1" applyAlignment="1" applyProtection="1">
      <alignment horizontal="center"/>
    </xf>
    <xf numFmtId="0" fontId="11" fillId="7" borderId="14" xfId="0" applyFont="1" applyFill="1" applyBorder="1" applyAlignment="1" applyProtection="1">
      <alignment horizontal="left" vertical="center"/>
    </xf>
    <xf numFmtId="0" fontId="11" fillId="4" borderId="14" xfId="0" applyFont="1" applyFill="1" applyBorder="1" applyAlignment="1" applyProtection="1"/>
    <xf numFmtId="0" fontId="11" fillId="4" borderId="33" xfId="0" applyFont="1" applyFill="1" applyBorder="1" applyAlignment="1" applyProtection="1">
      <alignment horizontal="center"/>
    </xf>
    <xf numFmtId="0" fontId="11" fillId="4" borderId="34" xfId="0" applyFont="1" applyFill="1" applyBorder="1" applyAlignment="1" applyProtection="1">
      <alignment horizontal="center"/>
    </xf>
    <xf numFmtId="2" fontId="0" fillId="4" borderId="35" xfId="0" applyNumberFormat="1" applyFill="1" applyBorder="1" applyAlignment="1" applyProtection="1"/>
    <xf numFmtId="2" fontId="0" fillId="4" borderId="36" xfId="0" applyNumberFormat="1" applyFill="1" applyBorder="1" applyAlignment="1" applyProtection="1"/>
    <xf numFmtId="2" fontId="0" fillId="4" borderId="37" xfId="0" applyNumberFormat="1" applyFill="1" applyBorder="1" applyAlignment="1" applyProtection="1"/>
    <xf numFmtId="2" fontId="0" fillId="4" borderId="38" xfId="0" applyNumberFormat="1" applyFill="1" applyBorder="1" applyAlignment="1" applyProtection="1"/>
    <xf numFmtId="0" fontId="15" fillId="4" borderId="31" xfId="0" applyFont="1" applyFill="1" applyBorder="1" applyAlignment="1" applyProtection="1">
      <alignment horizontal="center"/>
    </xf>
    <xf numFmtId="0" fontId="15" fillId="7" borderId="0" xfId="0" applyFont="1" applyFill="1" applyBorder="1" applyAlignment="1" applyProtection="1">
      <alignment horizontal="left" vertical="center"/>
    </xf>
    <xf numFmtId="0" fontId="15" fillId="4" borderId="0" xfId="0" applyFont="1" applyFill="1" applyBorder="1" applyAlignment="1" applyProtection="1"/>
    <xf numFmtId="9" fontId="15" fillId="5" borderId="39" xfId="7" applyFont="1" applyFill="1" applyBorder="1" applyAlignment="1" applyProtection="1">
      <alignment horizontal="center"/>
      <protection locked="0"/>
    </xf>
    <xf numFmtId="9" fontId="15" fillId="6" borderId="40" xfId="7" applyFont="1" applyFill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protection locked="0"/>
    </xf>
    <xf numFmtId="0" fontId="15" fillId="4" borderId="39" xfId="0" applyFont="1" applyFill="1" applyBorder="1" applyAlignment="1" applyProtection="1">
      <alignment horizontal="center"/>
      <protection locked="0"/>
    </xf>
    <xf numFmtId="0" fontId="15" fillId="4" borderId="40" xfId="0" applyFont="1" applyFill="1" applyBorder="1" applyAlignment="1" applyProtection="1">
      <alignment horizontal="center"/>
      <protection locked="0"/>
    </xf>
    <xf numFmtId="165" fontId="0" fillId="4" borderId="7" xfId="0" applyNumberFormat="1" applyFill="1" applyBorder="1" applyAlignment="1" applyProtection="1"/>
    <xf numFmtId="9" fontId="15" fillId="4" borderId="39" xfId="7" applyFont="1" applyFill="1" applyBorder="1" applyAlignment="1" applyProtection="1">
      <alignment horizontal="center"/>
      <protection locked="0"/>
    </xf>
    <xf numFmtId="9" fontId="15" fillId="4" borderId="40" xfId="7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/>
    <xf numFmtId="20" fontId="15" fillId="4" borderId="31" xfId="0" applyNumberFormat="1" applyFont="1" applyFill="1" applyBorder="1" applyAlignment="1" applyProtection="1">
      <alignment horizontal="center"/>
    </xf>
    <xf numFmtId="1" fontId="15" fillId="4" borderId="31" xfId="0" applyNumberFormat="1" applyFont="1" applyFill="1" applyBorder="1" applyAlignment="1" applyProtection="1">
      <alignment horizontal="center"/>
    </xf>
    <xf numFmtId="0" fontId="11" fillId="8" borderId="3" xfId="0" applyFont="1" applyFill="1" applyBorder="1" applyAlignment="1" applyProtection="1">
      <alignment horizontal="center"/>
    </xf>
    <xf numFmtId="0" fontId="11" fillId="9" borderId="15" xfId="0" applyFont="1" applyFill="1" applyBorder="1" applyAlignment="1" applyProtection="1">
      <alignment horizontal="left" vertical="center"/>
    </xf>
    <xf numFmtId="0" fontId="11" fillId="8" borderId="14" xfId="0" applyFont="1" applyFill="1" applyBorder="1" applyAlignment="1" applyProtection="1"/>
    <xf numFmtId="9" fontId="11" fillId="0" borderId="13" xfId="0" applyNumberFormat="1" applyFont="1" applyFill="1" applyBorder="1" applyAlignment="1" applyProtection="1">
      <alignment horizontal="center"/>
    </xf>
    <xf numFmtId="165" fontId="11" fillId="8" borderId="42" xfId="0" applyNumberFormat="1" applyFont="1" applyFill="1" applyBorder="1" applyAlignment="1" applyProtection="1"/>
    <xf numFmtId="0" fontId="11" fillId="4" borderId="14" xfId="0" applyFont="1" applyFill="1" applyBorder="1" applyAlignment="1" applyProtection="1">
      <alignment horizontal="center"/>
    </xf>
    <xf numFmtId="0" fontId="15" fillId="10" borderId="32" xfId="8" applyFont="1" applyFill="1" applyBorder="1" applyAlignment="1" applyProtection="1">
      <alignment horizontal="center"/>
    </xf>
    <xf numFmtId="9" fontId="15" fillId="10" borderId="27" xfId="7" applyFont="1" applyFill="1" applyBorder="1" applyAlignment="1" applyProtection="1">
      <alignment vertical="center"/>
    </xf>
    <xf numFmtId="9" fontId="15" fillId="10" borderId="27" xfId="7" applyFont="1" applyFill="1" applyBorder="1" applyAlignment="1" applyProtection="1"/>
    <xf numFmtId="165" fontId="15" fillId="10" borderId="46" xfId="8" applyNumberFormat="1" applyFont="1" applyFill="1" applyBorder="1" applyAlignment="1" applyProtection="1"/>
    <xf numFmtId="9" fontId="15" fillId="10" borderId="31" xfId="7" applyFont="1" applyFill="1" applyBorder="1" applyAlignment="1" applyProtection="1">
      <alignment horizontal="center"/>
    </xf>
    <xf numFmtId="9" fontId="15" fillId="10" borderId="13" xfId="7" applyFont="1" applyFill="1" applyBorder="1" applyAlignment="1" applyProtection="1">
      <alignment horizontal="left"/>
    </xf>
    <xf numFmtId="9" fontId="15" fillId="10" borderId="14" xfId="7" applyFont="1" applyFill="1" applyBorder="1" applyAlignment="1" applyProtection="1">
      <alignment horizontal="left"/>
    </xf>
    <xf numFmtId="9" fontId="15" fillId="10" borderId="48" xfId="7" applyFont="1" applyFill="1" applyBorder="1" applyAlignment="1" applyProtection="1">
      <alignment horizontal="left"/>
    </xf>
    <xf numFmtId="9" fontId="15" fillId="10" borderId="0" xfId="7" applyFont="1" applyFill="1" applyBorder="1" applyAlignment="1" applyProtection="1">
      <alignment horizontal="left"/>
    </xf>
    <xf numFmtId="9" fontId="15" fillId="10" borderId="49" xfId="7" applyFont="1" applyFill="1" applyBorder="1" applyAlignment="1" applyProtection="1">
      <alignment horizontal="center"/>
    </xf>
    <xf numFmtId="9" fontId="15" fillId="10" borderId="16" xfId="7" applyFont="1" applyFill="1" applyBorder="1" applyAlignment="1" applyProtection="1">
      <alignment horizontal="left"/>
    </xf>
    <xf numFmtId="9" fontId="15" fillId="10" borderId="17" xfId="7" applyFont="1" applyFill="1" applyBorder="1" applyAlignment="1" applyProtection="1">
      <alignment horizontal="left"/>
    </xf>
    <xf numFmtId="0" fontId="15" fillId="6" borderId="13" xfId="0" applyFont="1" applyFill="1" applyBorder="1" applyAlignment="1" applyProtection="1">
      <alignment horizontal="center"/>
    </xf>
    <xf numFmtId="2" fontId="11" fillId="6" borderId="14" xfId="0" applyNumberFormat="1" applyFont="1" applyFill="1" applyBorder="1" applyAlignment="1" applyProtection="1">
      <alignment vertical="center"/>
    </xf>
    <xf numFmtId="2" fontId="11" fillId="6" borderId="15" xfId="0" applyNumberFormat="1" applyFont="1" applyFill="1" applyBorder="1" applyAlignment="1" applyProtection="1">
      <alignment vertical="center"/>
    </xf>
    <xf numFmtId="2" fontId="11" fillId="6" borderId="17" xfId="0" applyNumberFormat="1" applyFont="1" applyFill="1" applyBorder="1" applyAlignment="1" applyProtection="1">
      <alignment vertical="center"/>
    </xf>
    <xf numFmtId="2" fontId="11" fillId="6" borderId="18" xfId="0" applyNumberFormat="1" applyFont="1" applyFill="1" applyBorder="1" applyAlignment="1" applyProtection="1">
      <alignment vertical="center"/>
    </xf>
    <xf numFmtId="0" fontId="15" fillId="6" borderId="31" xfId="0" applyFont="1" applyFill="1" applyBorder="1" applyAlignment="1" applyProtection="1">
      <alignment horizontal="center"/>
    </xf>
    <xf numFmtId="0" fontId="15" fillId="11" borderId="48" xfId="0" applyFont="1" applyFill="1" applyBorder="1" applyAlignment="1" applyProtection="1">
      <alignment horizontal="left" vertical="center"/>
    </xf>
    <xf numFmtId="20" fontId="15" fillId="6" borderId="48" xfId="0" applyNumberFormat="1" applyFont="1" applyFill="1" applyBorder="1" applyAlignment="1" applyProtection="1">
      <alignment horizontal="center"/>
    </xf>
    <xf numFmtId="0" fontId="15" fillId="6" borderId="0" xfId="0" applyFont="1" applyFill="1" applyBorder="1" applyAlignment="1" applyProtection="1"/>
    <xf numFmtId="0" fontId="15" fillId="6" borderId="45" xfId="0" applyFont="1" applyFill="1" applyBorder="1" applyAlignment="1" applyProtection="1"/>
    <xf numFmtId="1" fontId="15" fillId="6" borderId="48" xfId="0" applyNumberFormat="1" applyFont="1" applyFill="1" applyBorder="1" applyAlignment="1" applyProtection="1">
      <alignment horizontal="center"/>
    </xf>
    <xf numFmtId="0" fontId="14" fillId="6" borderId="31" xfId="0" applyFont="1" applyFill="1" applyBorder="1" applyAlignment="1" applyProtection="1">
      <alignment horizontal="center"/>
    </xf>
    <xf numFmtId="0" fontId="14" fillId="6" borderId="0" xfId="0" applyFont="1" applyFill="1" applyBorder="1" applyAlignment="1" applyProtection="1"/>
    <xf numFmtId="0" fontId="14" fillId="6" borderId="45" xfId="0" applyFont="1" applyFill="1" applyBorder="1" applyAlignment="1" applyProtection="1"/>
    <xf numFmtId="0" fontId="14" fillId="0" borderId="0" xfId="0" applyFont="1" applyAlignment="1" applyProtection="1"/>
    <xf numFmtId="0" fontId="11" fillId="6" borderId="3" xfId="0" applyFont="1" applyFill="1" applyBorder="1" applyAlignment="1" applyProtection="1">
      <alignment horizontal="center"/>
    </xf>
    <xf numFmtId="0" fontId="11" fillId="6" borderId="27" xfId="0" applyFont="1" applyFill="1" applyBorder="1" applyAlignment="1" applyProtection="1"/>
    <xf numFmtId="165" fontId="11" fillId="6" borderId="44" xfId="0" applyNumberFormat="1" applyFont="1" applyFill="1" applyBorder="1" applyAlignment="1" applyProtection="1"/>
    <xf numFmtId="0" fontId="15" fillId="6" borderId="49" xfId="0" applyFont="1" applyFill="1" applyBorder="1" applyAlignment="1" applyProtection="1">
      <alignment horizontal="center"/>
    </xf>
    <xf numFmtId="0" fontId="15" fillId="11" borderId="26" xfId="0" applyFont="1" applyFill="1" applyBorder="1" applyAlignment="1" applyProtection="1">
      <alignment horizontal="left" vertical="center"/>
    </xf>
    <xf numFmtId="0" fontId="15" fillId="6" borderId="27" xfId="0" applyFont="1" applyFill="1" applyBorder="1" applyAlignment="1" applyProtection="1"/>
    <xf numFmtId="165" fontId="11" fillId="6" borderId="46" xfId="0" applyNumberFormat="1" applyFont="1" applyFill="1" applyBorder="1" applyAlignment="1" applyProtection="1"/>
    <xf numFmtId="165" fontId="11" fillId="6" borderId="47" xfId="0" applyNumberFormat="1" applyFont="1" applyFill="1" applyBorder="1" applyAlignment="1" applyProtection="1"/>
    <xf numFmtId="165" fontId="11" fillId="6" borderId="50" xfId="0" applyNumberFormat="1" applyFont="1" applyFill="1" applyBorder="1" applyAlignment="1" applyProtection="1"/>
    <xf numFmtId="0" fontId="15" fillId="6" borderId="3" xfId="0" applyFont="1" applyFill="1" applyBorder="1" applyAlignment="1" applyProtection="1">
      <alignment horizontal="center"/>
    </xf>
    <xf numFmtId="0" fontId="15" fillId="6" borderId="26" xfId="0" applyFont="1" applyFill="1" applyBorder="1" applyAlignment="1" applyProtection="1"/>
    <xf numFmtId="0" fontId="11" fillId="6" borderId="28" xfId="0" applyFont="1" applyFill="1" applyBorder="1" applyAlignment="1" applyProtection="1"/>
    <xf numFmtId="0" fontId="11" fillId="6" borderId="17" xfId="0" applyFont="1" applyFill="1" applyBorder="1" applyAlignment="1" applyProtection="1"/>
    <xf numFmtId="165" fontId="11" fillId="6" borderId="51" xfId="0" applyNumberFormat="1" applyFont="1" applyFill="1" applyBorder="1" applyAlignment="1" applyProtection="1"/>
    <xf numFmtId="165" fontId="11" fillId="6" borderId="52" xfId="0" applyNumberFormat="1" applyFont="1" applyFill="1" applyBorder="1" applyAlignment="1" applyProtection="1"/>
    <xf numFmtId="165" fontId="11" fillId="6" borderId="53" xfId="0" applyNumberFormat="1" applyFont="1" applyFill="1" applyBorder="1" applyAlignment="1" applyProtection="1"/>
    <xf numFmtId="0" fontId="11" fillId="12" borderId="3" xfId="0" applyFont="1" applyFill="1" applyBorder="1" applyAlignment="1" applyProtection="1">
      <alignment horizontal="center"/>
    </xf>
    <xf numFmtId="0" fontId="11" fillId="12" borderId="14" xfId="0" applyFont="1" applyFill="1" applyBorder="1" applyAlignment="1" applyProtection="1"/>
    <xf numFmtId="0" fontId="11" fillId="12" borderId="0" xfId="0" applyFont="1" applyFill="1" applyBorder="1" applyAlignment="1" applyProtection="1"/>
    <xf numFmtId="165" fontId="11" fillId="12" borderId="46" xfId="0" applyNumberFormat="1" applyFont="1" applyFill="1" applyBorder="1" applyAlignment="1" applyProtection="1"/>
    <xf numFmtId="165" fontId="11" fillId="12" borderId="47" xfId="0" applyNumberFormat="1" applyFont="1" applyFill="1" applyBorder="1" applyAlignment="1" applyProtection="1"/>
    <xf numFmtId="165" fontId="11" fillId="12" borderId="50" xfId="0" applyNumberFormat="1" applyFont="1" applyFill="1" applyBorder="1" applyAlignment="1" applyProtection="1"/>
    <xf numFmtId="0" fontId="11" fillId="0" borderId="0" xfId="0" applyFont="1" applyBorder="1" applyAlignment="1" applyProtection="1"/>
    <xf numFmtId="0" fontId="15" fillId="4" borderId="31" xfId="8" applyFont="1" applyFill="1" applyBorder="1" applyAlignment="1" applyProtection="1">
      <alignment horizontal="center"/>
    </xf>
    <xf numFmtId="0" fontId="15" fillId="7" borderId="26" xfId="8" applyFont="1" applyFill="1" applyBorder="1" applyAlignment="1" applyProtection="1">
      <alignment horizontal="left" vertical="center"/>
    </xf>
    <xf numFmtId="0" fontId="15" fillId="4" borderId="27" xfId="8" applyFont="1" applyFill="1" applyBorder="1" applyAlignment="1" applyProtection="1"/>
    <xf numFmtId="0" fontId="15" fillId="4" borderId="28" xfId="8" applyFont="1" applyFill="1" applyBorder="1" applyAlignment="1" applyProtection="1"/>
    <xf numFmtId="0" fontId="15" fillId="5" borderId="32" xfId="0" applyFont="1" applyFill="1" applyBorder="1" applyAlignment="1" applyProtection="1">
      <alignment horizontal="center"/>
    </xf>
    <xf numFmtId="2" fontId="11" fillId="5" borderId="14" xfId="0" applyNumberFormat="1" applyFont="1" applyFill="1" applyBorder="1" applyAlignment="1" applyProtection="1">
      <alignment vertical="center"/>
    </xf>
    <xf numFmtId="2" fontId="11" fillId="5" borderId="15" xfId="0" applyNumberFormat="1" applyFont="1" applyFill="1" applyBorder="1" applyAlignment="1" applyProtection="1">
      <alignment vertical="center"/>
    </xf>
    <xf numFmtId="2" fontId="11" fillId="5" borderId="17" xfId="0" applyNumberFormat="1" applyFont="1" applyFill="1" applyBorder="1" applyAlignment="1" applyProtection="1">
      <alignment vertical="center"/>
    </xf>
    <xf numFmtId="2" fontId="11" fillId="5" borderId="18" xfId="0" applyNumberFormat="1" applyFont="1" applyFill="1" applyBorder="1" applyAlignment="1" applyProtection="1">
      <alignment vertical="center"/>
    </xf>
    <xf numFmtId="0" fontId="15" fillId="5" borderId="31" xfId="0" applyFont="1" applyFill="1" applyBorder="1" applyAlignment="1" applyProtection="1">
      <alignment horizontal="center"/>
    </xf>
    <xf numFmtId="0" fontId="15" fillId="13" borderId="0" xfId="0" applyFont="1" applyFill="1" applyBorder="1" applyAlignment="1" applyProtection="1">
      <alignment horizontal="left" vertical="center"/>
    </xf>
    <xf numFmtId="0" fontId="15" fillId="5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14" fillId="5" borderId="31" xfId="0" applyFont="1" applyFill="1" applyBorder="1" applyAlignment="1" applyProtection="1">
      <alignment horizontal="center"/>
    </xf>
    <xf numFmtId="0" fontId="14" fillId="5" borderId="0" xfId="0" applyFont="1" applyFill="1" applyBorder="1" applyAlignment="1" applyProtection="1"/>
    <xf numFmtId="0" fontId="15" fillId="5" borderId="3" xfId="0" applyFont="1" applyFill="1" applyBorder="1" applyAlignment="1" applyProtection="1">
      <alignment horizontal="center"/>
    </xf>
    <xf numFmtId="0" fontId="11" fillId="5" borderId="27" xfId="0" applyFont="1" applyFill="1" applyBorder="1" applyAlignment="1" applyProtection="1"/>
    <xf numFmtId="165" fontId="11" fillId="5" borderId="46" xfId="0" applyNumberFormat="1" applyFont="1" applyFill="1" applyBorder="1" applyAlignment="1" applyProtection="1"/>
    <xf numFmtId="0" fontId="15" fillId="5" borderId="49" xfId="0" applyFont="1" applyFill="1" applyBorder="1" applyAlignment="1" applyProtection="1">
      <alignment horizontal="center"/>
    </xf>
    <xf numFmtId="0" fontId="15" fillId="13" borderId="26" xfId="0" applyFont="1" applyFill="1" applyBorder="1" applyAlignment="1" applyProtection="1">
      <alignment horizontal="left" vertical="center"/>
    </xf>
    <xf numFmtId="0" fontId="15" fillId="13" borderId="17" xfId="0" applyFont="1" applyFill="1" applyBorder="1" applyAlignment="1" applyProtection="1">
      <alignment horizontal="left" vertical="center"/>
    </xf>
    <xf numFmtId="0" fontId="15" fillId="5" borderId="17" xfId="0" applyFont="1" applyFill="1" applyBorder="1" applyAlignment="1" applyProtection="1"/>
    <xf numFmtId="165" fontId="11" fillId="5" borderId="42" xfId="0" applyNumberFormat="1" applyFont="1" applyFill="1" applyBorder="1" applyAlignment="1" applyProtection="1"/>
    <xf numFmtId="165" fontId="11" fillId="5" borderId="43" xfId="0" applyNumberFormat="1" applyFont="1" applyFill="1" applyBorder="1" applyAlignment="1" applyProtection="1"/>
    <xf numFmtId="165" fontId="11" fillId="5" borderId="44" xfId="0" applyNumberFormat="1" applyFont="1" applyFill="1" applyBorder="1" applyAlignment="1" applyProtection="1"/>
    <xf numFmtId="0" fontId="15" fillId="13" borderId="27" xfId="0" applyFont="1" applyFill="1" applyBorder="1" applyAlignment="1" applyProtection="1">
      <alignment vertical="center"/>
    </xf>
    <xf numFmtId="0" fontId="11" fillId="5" borderId="3" xfId="0" applyFont="1" applyFill="1" applyBorder="1" applyAlignment="1" applyProtection="1">
      <alignment horizontal="center"/>
    </xf>
    <xf numFmtId="0" fontId="11" fillId="13" borderId="27" xfId="0" applyFont="1" applyFill="1" applyBorder="1" applyAlignment="1" applyProtection="1">
      <alignment vertical="center"/>
    </xf>
    <xf numFmtId="0" fontId="11" fillId="14" borderId="3" xfId="0" applyFont="1" applyFill="1" applyBorder="1" applyAlignment="1" applyProtection="1">
      <alignment horizontal="center"/>
    </xf>
    <xf numFmtId="0" fontId="11" fillId="14" borderId="14" xfId="0" applyFont="1" applyFill="1" applyBorder="1" applyAlignment="1" applyProtection="1">
      <alignment vertical="center"/>
    </xf>
    <xf numFmtId="0" fontId="11" fillId="14" borderId="27" xfId="0" applyFont="1" applyFill="1" applyBorder="1" applyAlignment="1" applyProtection="1"/>
    <xf numFmtId="165" fontId="11" fillId="14" borderId="46" xfId="0" applyNumberFormat="1" applyFont="1" applyFill="1" applyBorder="1" applyAlignment="1" applyProtection="1"/>
    <xf numFmtId="165" fontId="11" fillId="14" borderId="47" xfId="0" applyNumberFormat="1" applyFont="1" applyFill="1" applyBorder="1" applyAlignment="1" applyProtection="1"/>
    <xf numFmtId="165" fontId="11" fillId="14" borderId="50" xfId="0" applyNumberFormat="1" applyFont="1" applyFill="1" applyBorder="1" applyAlignment="1" applyProtection="1"/>
    <xf numFmtId="0" fontId="15" fillId="4" borderId="3" xfId="0" applyFont="1" applyFill="1" applyBorder="1" applyAlignment="1" applyProtection="1">
      <alignment horizontal="center"/>
    </xf>
    <xf numFmtId="2" fontId="15" fillId="4" borderId="16" xfId="0" applyNumberFormat="1" applyFont="1" applyFill="1" applyBorder="1" applyAlignment="1" applyProtection="1"/>
    <xf numFmtId="2" fontId="15" fillId="4" borderId="17" xfId="0" applyNumberFormat="1" applyFont="1" applyFill="1" applyBorder="1" applyAlignment="1" applyProtection="1"/>
    <xf numFmtId="2" fontId="15" fillId="4" borderId="18" xfId="0" applyNumberFormat="1" applyFont="1" applyFill="1" applyBorder="1" applyAlignment="1" applyProtection="1"/>
    <xf numFmtId="0" fontId="15" fillId="15" borderId="32" xfId="0" applyFont="1" applyFill="1" applyBorder="1" applyAlignment="1" applyProtection="1">
      <alignment horizontal="center"/>
    </xf>
    <xf numFmtId="0" fontId="15" fillId="15" borderId="3" xfId="0" applyFont="1" applyFill="1" applyBorder="1" applyAlignment="1" applyProtection="1">
      <alignment horizontal="center"/>
    </xf>
    <xf numFmtId="0" fontId="11" fillId="15" borderId="27" xfId="0" applyFont="1" applyFill="1" applyBorder="1" applyAlignment="1" applyProtection="1"/>
    <xf numFmtId="9" fontId="0" fillId="0" borderId="7" xfId="1" applyFont="1" applyBorder="1" applyAlignment="1" applyProtection="1">
      <protection locked="0"/>
    </xf>
    <xf numFmtId="164" fontId="0" fillId="0" borderId="0" xfId="1" applyNumberFormat="1" applyFont="1"/>
    <xf numFmtId="2" fontId="0" fillId="0" borderId="0" xfId="0" applyNumberFormat="1"/>
    <xf numFmtId="0" fontId="18" fillId="0" borderId="0" xfId="0" applyFont="1" applyAlignment="1" applyProtection="1"/>
    <xf numFmtId="0" fontId="18" fillId="0" borderId="0" xfId="0" applyFont="1"/>
    <xf numFmtId="0" fontId="18" fillId="0" borderId="0" xfId="0" applyFont="1" applyBorder="1" applyAlignment="1" applyProtection="1"/>
    <xf numFmtId="0" fontId="18" fillId="3" borderId="0" xfId="0" applyFont="1" applyFill="1" applyBorder="1" applyAlignment="1" applyProtection="1">
      <alignment horizontal="center"/>
    </xf>
    <xf numFmtId="0" fontId="18" fillId="0" borderId="17" xfId="0" applyFont="1" applyBorder="1" applyAlignment="1" applyProtection="1"/>
    <xf numFmtId="15" fontId="16" fillId="18" borderId="4" xfId="0" applyNumberFormat="1" applyFont="1" applyFill="1" applyBorder="1" applyAlignment="1" applyProtection="1">
      <alignment horizontal="center"/>
    </xf>
    <xf numFmtId="15" fontId="16" fillId="18" borderId="5" xfId="0" applyNumberFormat="1" applyFont="1" applyFill="1" applyBorder="1" applyAlignment="1" applyProtection="1">
      <alignment horizontal="center"/>
    </xf>
    <xf numFmtId="15" fontId="16" fillId="18" borderId="6" xfId="0" applyNumberFormat="1" applyFont="1" applyFill="1" applyBorder="1" applyAlignment="1" applyProtection="1">
      <alignment horizontal="center"/>
    </xf>
    <xf numFmtId="0" fontId="18" fillId="3" borderId="16" xfId="0" applyFont="1" applyFill="1" applyBorder="1" applyAlignment="1" applyProtection="1">
      <alignment horizontal="center"/>
    </xf>
    <xf numFmtId="0" fontId="17" fillId="18" borderId="9" xfId="0" applyFont="1" applyFill="1" applyBorder="1" applyAlignment="1" applyProtection="1">
      <alignment horizontal="center"/>
    </xf>
    <xf numFmtId="0" fontId="17" fillId="18" borderId="10" xfId="0" applyFont="1" applyFill="1" applyBorder="1" applyAlignment="1" applyProtection="1">
      <alignment horizontal="center"/>
    </xf>
    <xf numFmtId="20" fontId="11" fillId="18" borderId="30" xfId="0" applyNumberFormat="1" applyFont="1" applyFill="1" applyBorder="1" applyAlignment="1" applyProtection="1">
      <alignment horizontal="center"/>
    </xf>
    <xf numFmtId="2" fontId="18" fillId="4" borderId="26" xfId="0" applyNumberFormat="1" applyFont="1" applyFill="1" applyBorder="1" applyAlignment="1" applyProtection="1">
      <alignment horizontal="center"/>
    </xf>
    <xf numFmtId="2" fontId="18" fillId="4" borderId="27" xfId="0" applyNumberFormat="1" applyFont="1" applyFill="1" applyBorder="1" applyAlignment="1" applyProtection="1">
      <alignment horizontal="center"/>
    </xf>
    <xf numFmtId="2" fontId="18" fillId="4" borderId="28" xfId="0" applyNumberFormat="1" applyFont="1" applyFill="1" applyBorder="1" applyAlignment="1" applyProtection="1">
      <alignment horizontal="center"/>
    </xf>
    <xf numFmtId="2" fontId="18" fillId="4" borderId="35" xfId="0" applyNumberFormat="1" applyFont="1" applyFill="1" applyBorder="1" applyAlignment="1" applyProtection="1"/>
    <xf numFmtId="2" fontId="18" fillId="4" borderId="36" xfId="0" applyNumberFormat="1" applyFont="1" applyFill="1" applyBorder="1" applyAlignment="1" applyProtection="1"/>
    <xf numFmtId="2" fontId="18" fillId="4" borderId="37" xfId="0" applyNumberFormat="1" applyFont="1" applyFill="1" applyBorder="1" applyAlignment="1" applyProtection="1"/>
    <xf numFmtId="2" fontId="18" fillId="4" borderId="38" xfId="0" applyNumberFormat="1" applyFont="1" applyFill="1" applyBorder="1" applyAlignment="1" applyProtection="1"/>
    <xf numFmtId="165" fontId="18" fillId="0" borderId="7" xfId="0" applyNumberFormat="1" applyFont="1" applyFill="1" applyBorder="1" applyAlignment="1" applyProtection="1">
      <protection locked="0"/>
    </xf>
    <xf numFmtId="165" fontId="18" fillId="0" borderId="2" xfId="0" applyNumberFormat="1" applyFont="1" applyFill="1" applyBorder="1" applyAlignment="1" applyProtection="1">
      <protection locked="0"/>
    </xf>
    <xf numFmtId="165" fontId="18" fillId="4" borderId="7" xfId="0" applyNumberFormat="1" applyFont="1" applyFill="1" applyBorder="1" applyAlignment="1" applyProtection="1"/>
    <xf numFmtId="165" fontId="18" fillId="4" borderId="2" xfId="0" applyNumberFormat="1" applyFont="1" applyFill="1" applyBorder="1" applyAlignment="1" applyProtection="1"/>
    <xf numFmtId="165" fontId="18" fillId="4" borderId="41" xfId="0" applyNumberFormat="1" applyFont="1" applyFill="1" applyBorder="1" applyAlignment="1" applyProtection="1"/>
    <xf numFmtId="2" fontId="18" fillId="4" borderId="0" xfId="0" applyNumberFormat="1" applyFont="1" applyFill="1" applyBorder="1" applyAlignment="1" applyProtection="1"/>
    <xf numFmtId="2" fontId="18" fillId="4" borderId="45" xfId="0" applyNumberFormat="1" applyFont="1" applyFill="1" applyBorder="1" applyAlignment="1" applyProtection="1"/>
    <xf numFmtId="165" fontId="18" fillId="0" borderId="4" xfId="0" applyNumberFormat="1" applyFont="1" applyFill="1" applyBorder="1" applyAlignment="1" applyProtection="1">
      <protection locked="0"/>
    </xf>
    <xf numFmtId="165" fontId="18" fillId="0" borderId="5" xfId="0" applyNumberFormat="1" applyFont="1" applyFill="1" applyBorder="1" applyAlignment="1" applyProtection="1">
      <protection locked="0"/>
    </xf>
    <xf numFmtId="165" fontId="18" fillId="0" borderId="6" xfId="0" applyNumberFormat="1" applyFont="1" applyFill="1" applyBorder="1" applyAlignment="1" applyProtection="1">
      <protection locked="0"/>
    </xf>
    <xf numFmtId="165" fontId="18" fillId="0" borderId="1" xfId="0" applyNumberFormat="1" applyFont="1" applyFill="1" applyBorder="1" applyAlignment="1" applyProtection="1">
      <protection locked="0"/>
    </xf>
    <xf numFmtId="165" fontId="18" fillId="0" borderId="8" xfId="0" applyNumberFormat="1" applyFont="1" applyFill="1" applyBorder="1" applyAlignment="1" applyProtection="1">
      <protection locked="0"/>
    </xf>
    <xf numFmtId="165" fontId="18" fillId="0" borderId="9" xfId="0" applyNumberFormat="1" applyFont="1" applyFill="1" applyBorder="1" applyAlignment="1" applyProtection="1">
      <protection locked="0"/>
    </xf>
    <xf numFmtId="165" fontId="18" fillId="0" borderId="10" xfId="0" applyNumberFormat="1" applyFont="1" applyFill="1" applyBorder="1" applyAlignment="1" applyProtection="1">
      <protection locked="0"/>
    </xf>
    <xf numFmtId="165" fontId="18" fillId="0" borderId="25" xfId="0" applyNumberFormat="1" applyFont="1" applyFill="1" applyBorder="1" applyAlignment="1" applyProtection="1">
      <protection locked="0"/>
    </xf>
    <xf numFmtId="2" fontId="18" fillId="4" borderId="17" xfId="0" applyNumberFormat="1" applyFont="1" applyFill="1" applyBorder="1" applyAlignment="1" applyProtection="1"/>
    <xf numFmtId="2" fontId="18" fillId="4" borderId="18" xfId="0" applyNumberFormat="1" applyFont="1" applyFill="1" applyBorder="1" applyAlignment="1" applyProtection="1"/>
    <xf numFmtId="0" fontId="18" fillId="6" borderId="16" xfId="0" applyFont="1" applyFill="1" applyBorder="1" applyAlignment="1" applyProtection="1">
      <alignment horizontal="center"/>
    </xf>
    <xf numFmtId="165" fontId="18" fillId="6" borderId="42" xfId="0" applyNumberFormat="1" applyFont="1" applyFill="1" applyBorder="1" applyAlignment="1" applyProtection="1"/>
    <xf numFmtId="165" fontId="18" fillId="0" borderId="35" xfId="0" applyNumberFormat="1" applyFont="1" applyFill="1" applyBorder="1" applyAlignment="1" applyProtection="1">
      <protection locked="0"/>
    </xf>
    <xf numFmtId="165" fontId="18" fillId="0" borderId="36" xfId="0" applyNumberFormat="1" applyFont="1" applyFill="1" applyBorder="1" applyAlignment="1" applyProtection="1">
      <protection locked="0"/>
    </xf>
    <xf numFmtId="165" fontId="18" fillId="0" borderId="38" xfId="0" applyNumberFormat="1" applyFont="1" applyFill="1" applyBorder="1" applyAlignment="1" applyProtection="1">
      <protection locked="0"/>
    </xf>
    <xf numFmtId="165" fontId="18" fillId="0" borderId="7" xfId="0" applyNumberFormat="1" applyFont="1" applyFill="1" applyBorder="1" applyAlignment="1" applyProtection="1"/>
    <xf numFmtId="165" fontId="18" fillId="0" borderId="1" xfId="0" applyNumberFormat="1" applyFont="1" applyFill="1" applyBorder="1" applyAlignment="1" applyProtection="1"/>
    <xf numFmtId="165" fontId="18" fillId="0" borderId="8" xfId="0" applyNumberFormat="1" applyFont="1" applyFill="1" applyBorder="1" applyAlignment="1" applyProtection="1"/>
    <xf numFmtId="9" fontId="15" fillId="11" borderId="48" xfId="0" applyNumberFormat="1" applyFont="1" applyFill="1" applyBorder="1" applyAlignment="1" applyProtection="1">
      <alignment horizontal="left" vertical="center"/>
    </xf>
    <xf numFmtId="165" fontId="18" fillId="0" borderId="54" xfId="0" applyNumberFormat="1" applyFont="1" applyFill="1" applyBorder="1" applyAlignment="1" applyProtection="1">
      <protection locked="0"/>
    </xf>
    <xf numFmtId="166" fontId="18" fillId="0" borderId="55" xfId="0" applyNumberFormat="1" applyFont="1" applyFill="1" applyBorder="1" applyAlignment="1" applyProtection="1">
      <protection locked="0"/>
    </xf>
    <xf numFmtId="166" fontId="18" fillId="0" borderId="1" xfId="0" applyNumberFormat="1" applyFont="1" applyFill="1" applyBorder="1" applyAlignment="1" applyProtection="1">
      <protection locked="0"/>
    </xf>
    <xf numFmtId="166" fontId="18" fillId="0" borderId="8" xfId="0" applyNumberFormat="1" applyFont="1" applyFill="1" applyBorder="1" applyAlignment="1" applyProtection="1">
      <protection locked="0"/>
    </xf>
    <xf numFmtId="0" fontId="18" fillId="12" borderId="0" xfId="0" applyFont="1" applyFill="1" applyBorder="1" applyAlignment="1" applyProtection="1"/>
    <xf numFmtId="1" fontId="18" fillId="0" borderId="7" xfId="0" applyNumberFormat="1" applyFont="1" applyFill="1" applyBorder="1" applyAlignment="1" applyProtection="1">
      <alignment horizontal="center" vertical="center"/>
      <protection locked="0"/>
    </xf>
    <xf numFmtId="1" fontId="18" fillId="0" borderId="1" xfId="0" applyNumberFormat="1" applyFont="1" applyFill="1" applyBorder="1" applyAlignment="1" applyProtection="1">
      <alignment horizontal="center" vertical="center"/>
      <protection locked="0"/>
    </xf>
    <xf numFmtId="1" fontId="18" fillId="0" borderId="8" xfId="0" applyNumberFormat="1" applyFont="1" applyFill="1" applyBorder="1" applyAlignment="1" applyProtection="1">
      <alignment horizontal="center" vertical="center"/>
      <protection locked="0"/>
    </xf>
    <xf numFmtId="0" fontId="15" fillId="0" borderId="0" xfId="8" applyFont="1" applyAlignment="1" applyProtection="1"/>
    <xf numFmtId="0" fontId="18" fillId="5" borderId="49" xfId="0" applyFont="1" applyFill="1" applyBorder="1" applyAlignment="1" applyProtection="1">
      <alignment horizontal="center"/>
    </xf>
    <xf numFmtId="165" fontId="18" fillId="5" borderId="42" xfId="0" applyNumberFormat="1" applyFont="1" applyFill="1" applyBorder="1" applyAlignment="1" applyProtection="1"/>
    <xf numFmtId="165" fontId="18" fillId="0" borderId="55" xfId="0" applyNumberFormat="1" applyFont="1" applyFill="1" applyBorder="1" applyAlignment="1" applyProtection="1"/>
    <xf numFmtId="165" fontId="18" fillId="0" borderId="56" xfId="0" applyNumberFormat="1" applyFont="1" applyFill="1" applyBorder="1" applyAlignment="1" applyProtection="1"/>
    <xf numFmtId="165" fontId="18" fillId="0" borderId="2" xfId="0" applyNumberFormat="1" applyFont="1" applyFill="1" applyBorder="1" applyAlignment="1" applyProtection="1"/>
    <xf numFmtId="9" fontId="15" fillId="13" borderId="0" xfId="0" applyNumberFormat="1" applyFont="1" applyFill="1" applyBorder="1" applyAlignment="1" applyProtection="1">
      <alignment horizontal="left" vertical="center"/>
    </xf>
    <xf numFmtId="165" fontId="18" fillId="0" borderId="19" xfId="0" applyNumberFormat="1" applyFont="1" applyFill="1" applyBorder="1" applyAlignment="1" applyProtection="1">
      <protection locked="0"/>
    </xf>
    <xf numFmtId="165" fontId="18" fillId="0" borderId="4" xfId="0" applyNumberFormat="1" applyFont="1" applyFill="1" applyBorder="1" applyAlignment="1" applyProtection="1">
      <alignment vertical="center"/>
      <protection locked="0"/>
    </xf>
    <xf numFmtId="165" fontId="18" fillId="0" borderId="5" xfId="0" applyNumberFormat="1" applyFont="1" applyFill="1" applyBorder="1" applyAlignment="1" applyProtection="1">
      <alignment vertical="center"/>
      <protection locked="0"/>
    </xf>
    <xf numFmtId="165" fontId="18" fillId="0" borderId="6" xfId="0" applyNumberFormat="1" applyFont="1" applyFill="1" applyBorder="1" applyAlignment="1" applyProtection="1">
      <alignment vertical="center"/>
      <protection locked="0"/>
    </xf>
    <xf numFmtId="1" fontId="18" fillId="0" borderId="7" xfId="0" applyNumberFormat="1" applyFont="1" applyFill="1" applyBorder="1" applyAlignment="1" applyProtection="1">
      <alignment vertical="center"/>
      <protection locked="0"/>
    </xf>
    <xf numFmtId="1" fontId="18" fillId="0" borderId="1" xfId="0" applyNumberFormat="1" applyFont="1" applyFill="1" applyBorder="1" applyAlignment="1" applyProtection="1">
      <alignment vertical="center"/>
      <protection locked="0"/>
    </xf>
    <xf numFmtId="1" fontId="18" fillId="0" borderId="8" xfId="0" applyNumberFormat="1" applyFont="1" applyFill="1" applyBorder="1" applyAlignment="1" applyProtection="1">
      <alignment vertical="center"/>
      <protection locked="0"/>
    </xf>
    <xf numFmtId="165" fontId="18" fillId="15" borderId="42" xfId="0" applyNumberFormat="1" applyFont="1" applyFill="1" applyBorder="1" applyAlignment="1" applyProtection="1">
      <protection locked="0"/>
    </xf>
    <xf numFmtId="165" fontId="18" fillId="15" borderId="43" xfId="0" applyNumberFormat="1" applyFont="1" applyFill="1" applyBorder="1" applyAlignment="1" applyProtection="1">
      <protection locked="0"/>
    </xf>
    <xf numFmtId="165" fontId="18" fillId="15" borderId="44" xfId="0" applyNumberFormat="1" applyFont="1" applyFill="1" applyBorder="1" applyAlignment="1" applyProtection="1">
      <protection locked="0"/>
    </xf>
    <xf numFmtId="0" fontId="15" fillId="19" borderId="32" xfId="0" applyFont="1" applyFill="1" applyBorder="1" applyAlignment="1" applyProtection="1">
      <alignment horizontal="center"/>
    </xf>
    <xf numFmtId="0" fontId="15" fillId="19" borderId="31" xfId="0" applyFont="1" applyFill="1" applyBorder="1" applyAlignment="1" applyProtection="1"/>
    <xf numFmtId="20" fontId="11" fillId="18" borderId="9" xfId="0" applyNumberFormat="1" applyFont="1" applyFill="1" applyBorder="1" applyAlignment="1" applyProtection="1">
      <alignment horizontal="center"/>
    </xf>
    <xf numFmtId="20" fontId="11" fillId="18" borderId="10" xfId="0" applyNumberFormat="1" applyFont="1" applyFill="1" applyBorder="1" applyAlignment="1" applyProtection="1">
      <alignment horizontal="center"/>
    </xf>
    <xf numFmtId="0" fontId="11" fillId="19" borderId="14" xfId="0" applyFont="1" applyFill="1" applyBorder="1" applyAlignment="1" applyProtection="1">
      <alignment vertical="center"/>
    </xf>
    <xf numFmtId="0" fontId="11" fillId="19" borderId="14" xfId="0" applyFont="1" applyFill="1" applyBorder="1" applyAlignment="1" applyProtection="1"/>
    <xf numFmtId="0" fontId="11" fillId="19" borderId="27" xfId="0" applyFont="1" applyFill="1" applyBorder="1" applyAlignment="1" applyProtection="1"/>
    <xf numFmtId="0" fontId="15" fillId="19" borderId="27" xfId="0" applyFont="1" applyFill="1" applyBorder="1" applyAlignment="1" applyProtection="1">
      <alignment vertical="center"/>
    </xf>
    <xf numFmtId="0" fontId="11" fillId="19" borderId="28" xfId="0" applyFont="1" applyFill="1" applyBorder="1" applyAlignment="1" applyProtection="1"/>
    <xf numFmtId="0" fontId="18" fillId="0" borderId="0" xfId="0" applyFont="1" applyFill="1" applyAlignment="1" applyProtection="1"/>
    <xf numFmtId="0" fontId="15" fillId="19" borderId="55" xfId="0" applyFont="1" applyFill="1" applyBorder="1" applyAlignment="1" applyProtection="1"/>
    <xf numFmtId="0" fontId="15" fillId="19" borderId="19" xfId="0" applyFont="1" applyFill="1" applyBorder="1" applyAlignment="1" applyProtection="1"/>
    <xf numFmtId="0" fontId="15" fillId="19" borderId="20" xfId="0" applyFont="1" applyFill="1" applyBorder="1" applyAlignment="1" applyProtection="1"/>
    <xf numFmtId="0" fontId="15" fillId="19" borderId="21" xfId="0" applyFont="1" applyFill="1" applyBorder="1" applyAlignment="1" applyProtection="1"/>
    <xf numFmtId="165" fontId="15" fillId="0" borderId="36" xfId="0" applyNumberFormat="1" applyFont="1" applyFill="1" applyBorder="1" applyAlignment="1" applyProtection="1">
      <protection locked="0"/>
    </xf>
    <xf numFmtId="165" fontId="15" fillId="0" borderId="38" xfId="0" applyNumberFormat="1" applyFont="1" applyFill="1" applyBorder="1" applyAlignment="1" applyProtection="1">
      <protection locked="0"/>
    </xf>
    <xf numFmtId="0" fontId="15" fillId="19" borderId="56" xfId="0" applyFont="1" applyFill="1" applyBorder="1" applyAlignment="1" applyProtection="1"/>
    <xf numFmtId="0" fontId="15" fillId="19" borderId="41" xfId="0" applyFont="1" applyFill="1" applyBorder="1" applyAlignment="1" applyProtection="1"/>
    <xf numFmtId="165" fontId="15" fillId="0" borderId="1" xfId="0" applyNumberFormat="1" applyFont="1" applyFill="1" applyBorder="1" applyAlignment="1" applyProtection="1">
      <protection locked="0"/>
    </xf>
    <xf numFmtId="165" fontId="15" fillId="0" borderId="8" xfId="0" applyNumberFormat="1" applyFont="1" applyFill="1" applyBorder="1" applyAlignment="1" applyProtection="1">
      <protection locked="0"/>
    </xf>
    <xf numFmtId="0" fontId="18" fillId="19" borderId="55" xfId="0" applyFont="1" applyFill="1" applyBorder="1" applyAlignment="1" applyProtection="1"/>
    <xf numFmtId="0" fontId="18" fillId="19" borderId="56" xfId="0" applyFont="1" applyFill="1" applyBorder="1" applyAlignment="1" applyProtection="1"/>
    <xf numFmtId="0" fontId="18" fillId="19" borderId="41" xfId="0" applyFont="1" applyFill="1" applyBorder="1" applyAlignment="1" applyProtection="1"/>
    <xf numFmtId="0" fontId="15" fillId="19" borderId="22" xfId="0" applyFont="1" applyFill="1" applyBorder="1" applyAlignment="1" applyProtection="1"/>
    <xf numFmtId="0" fontId="18" fillId="19" borderId="23" xfId="0" applyFont="1" applyFill="1" applyBorder="1" applyAlignment="1" applyProtection="1"/>
    <xf numFmtId="0" fontId="18" fillId="19" borderId="24" xfId="0" applyFont="1" applyFill="1" applyBorder="1" applyAlignment="1" applyProtection="1"/>
    <xf numFmtId="165" fontId="15" fillId="0" borderId="57" xfId="0" applyNumberFormat="1" applyFont="1" applyFill="1" applyBorder="1" applyAlignment="1" applyProtection="1">
      <protection locked="0"/>
    </xf>
    <xf numFmtId="165" fontId="15" fillId="0" borderId="58" xfId="0" applyNumberFormat="1" applyFont="1" applyFill="1" applyBorder="1" applyAlignment="1" applyProtection="1">
      <protection locked="0"/>
    </xf>
    <xf numFmtId="0" fontId="14" fillId="19" borderId="55" xfId="0" applyFont="1" applyFill="1" applyBorder="1" applyAlignment="1" applyProtection="1">
      <alignment horizontal="right"/>
    </xf>
    <xf numFmtId="0" fontId="14" fillId="20" borderId="49" xfId="0" applyFont="1" applyFill="1" applyBorder="1" applyAlignment="1" applyProtection="1">
      <alignment horizontal="right"/>
    </xf>
    <xf numFmtId="0" fontId="18" fillId="21" borderId="22" xfId="0" applyFont="1" applyFill="1" applyBorder="1" applyAlignment="1" applyProtection="1"/>
    <xf numFmtId="0" fontId="11" fillId="21" borderId="16" xfId="0" applyFont="1" applyFill="1" applyBorder="1" applyAlignment="1" applyProtection="1"/>
    <xf numFmtId="0" fontId="18" fillId="21" borderId="17" xfId="0" applyFont="1" applyFill="1" applyBorder="1" applyAlignment="1" applyProtection="1"/>
    <xf numFmtId="0" fontId="18" fillId="21" borderId="18" xfId="0" applyFont="1" applyFill="1" applyBorder="1" applyAlignment="1" applyProtection="1"/>
    <xf numFmtId="165" fontId="11" fillId="21" borderId="1" xfId="0" applyNumberFormat="1" applyFont="1" applyFill="1" applyBorder="1" applyAlignment="1" applyProtection="1">
      <protection locked="0"/>
    </xf>
    <xf numFmtId="0" fontId="18" fillId="0" borderId="48" xfId="0" applyFont="1" applyBorder="1" applyAlignment="1" applyProtection="1"/>
    <xf numFmtId="0" fontId="15" fillId="0" borderId="0" xfId="0" applyFont="1" applyFill="1" applyBorder="1" applyAlignment="1" applyProtection="1"/>
    <xf numFmtId="0" fontId="18" fillId="0" borderId="45" xfId="0" applyFont="1" applyBorder="1" applyAlignment="1" applyProtection="1"/>
    <xf numFmtId="0" fontId="11" fillId="15" borderId="14" xfId="0" applyFont="1" applyFill="1" applyBorder="1" applyAlignment="1" applyProtection="1"/>
    <xf numFmtId="0" fontId="15" fillId="15" borderId="14" xfId="0" applyFont="1" applyFill="1" applyBorder="1" applyAlignment="1" applyProtection="1"/>
    <xf numFmtId="20" fontId="11" fillId="0" borderId="42" xfId="0" applyNumberFormat="1" applyFont="1" applyFill="1" applyBorder="1" applyAlignment="1" applyProtection="1">
      <alignment horizontal="center"/>
    </xf>
    <xf numFmtId="20" fontId="11" fillId="0" borderId="43" xfId="0" applyNumberFormat="1" applyFont="1" applyFill="1" applyBorder="1" applyAlignment="1" applyProtection="1">
      <alignment horizontal="center"/>
    </xf>
    <xf numFmtId="20" fontId="11" fillId="0" borderId="44" xfId="0" applyNumberFormat="1" applyFont="1" applyFill="1" applyBorder="1" applyAlignment="1" applyProtection="1">
      <alignment horizontal="center"/>
    </xf>
    <xf numFmtId="165" fontId="15" fillId="0" borderId="4" xfId="0" applyNumberFormat="1" applyFont="1" applyFill="1" applyBorder="1" applyAlignment="1" applyProtection="1">
      <protection locked="0"/>
    </xf>
    <xf numFmtId="165" fontId="15" fillId="0" borderId="5" xfId="0" applyNumberFormat="1" applyFont="1" applyFill="1" applyBorder="1" applyAlignment="1" applyProtection="1">
      <protection locked="0"/>
    </xf>
    <xf numFmtId="165" fontId="15" fillId="0" borderId="6" xfId="0" applyNumberFormat="1" applyFont="1" applyFill="1" applyBorder="1" applyAlignment="1" applyProtection="1">
      <protection locked="0"/>
    </xf>
    <xf numFmtId="165" fontId="15" fillId="0" borderId="7" xfId="0" applyNumberFormat="1" applyFont="1" applyFill="1" applyBorder="1" applyAlignment="1" applyProtection="1">
      <protection locked="0"/>
    </xf>
    <xf numFmtId="0" fontId="15" fillId="19" borderId="59" xfId="0" applyFont="1" applyFill="1" applyBorder="1" applyAlignment="1" applyProtection="1"/>
    <xf numFmtId="0" fontId="18" fillId="19" borderId="60" xfId="0" applyFont="1" applyFill="1" applyBorder="1" applyAlignment="1" applyProtection="1"/>
    <xf numFmtId="0" fontId="18" fillId="19" borderId="61" xfId="0" applyFont="1" applyFill="1" applyBorder="1" applyAlignment="1" applyProtection="1"/>
    <xf numFmtId="165" fontId="15" fillId="0" borderId="62" xfId="0" applyNumberFormat="1" applyFont="1" applyFill="1" applyBorder="1" applyAlignment="1" applyProtection="1">
      <protection locked="0"/>
    </xf>
    <xf numFmtId="0" fontId="18" fillId="19" borderId="14" xfId="0" applyFont="1" applyFill="1" applyBorder="1" applyAlignment="1" applyProtection="1"/>
    <xf numFmtId="0" fontId="18" fillId="19" borderId="15" xfId="0" applyFont="1" applyFill="1" applyBorder="1" applyAlignment="1" applyProtection="1"/>
    <xf numFmtId="0" fontId="11" fillId="15" borderId="26" xfId="0" applyFont="1" applyFill="1" applyBorder="1" applyAlignment="1" applyProtection="1"/>
    <xf numFmtId="0" fontId="15" fillId="15" borderId="27" xfId="0" applyFont="1" applyFill="1" applyBorder="1" applyAlignment="1" applyProtection="1"/>
    <xf numFmtId="0" fontId="15" fillId="15" borderId="28" xfId="0" applyFont="1" applyFill="1" applyBorder="1" applyAlignment="1" applyProtection="1"/>
    <xf numFmtId="165" fontId="11" fillId="21" borderId="36" xfId="0" applyNumberFormat="1" applyFont="1" applyFill="1" applyBorder="1" applyAlignment="1" applyProtection="1">
      <protection locked="0"/>
    </xf>
    <xf numFmtId="165" fontId="18" fillId="15" borderId="46" xfId="0" applyNumberFormat="1" applyFont="1" applyFill="1" applyBorder="1" applyAlignment="1" applyProtection="1">
      <protection locked="0"/>
    </xf>
    <xf numFmtId="165" fontId="18" fillId="15" borderId="47" xfId="0" applyNumberFormat="1" applyFont="1" applyFill="1" applyBorder="1" applyAlignment="1" applyProtection="1">
      <protection locked="0"/>
    </xf>
    <xf numFmtId="165" fontId="18" fillId="15" borderId="50" xfId="0" applyNumberFormat="1" applyFont="1" applyFill="1" applyBorder="1" applyAlignment="1" applyProtection="1">
      <protection locked="0"/>
    </xf>
    <xf numFmtId="165" fontId="18" fillId="15" borderId="29" xfId="0" applyNumberFormat="1" applyFont="1" applyFill="1" applyBorder="1" applyAlignment="1" applyProtection="1">
      <protection locked="0"/>
    </xf>
    <xf numFmtId="165" fontId="18" fillId="15" borderId="30" xfId="0" applyNumberFormat="1" applyFont="1" applyFill="1" applyBorder="1" applyAlignment="1" applyProtection="1">
      <protection locked="0"/>
    </xf>
    <xf numFmtId="165" fontId="18" fillId="15" borderId="63" xfId="0" applyNumberFormat="1" applyFont="1" applyFill="1" applyBorder="1" applyAlignment="1" applyProtection="1">
      <protection locked="0"/>
    </xf>
    <xf numFmtId="0" fontId="1" fillId="22" borderId="17" xfId="0" applyFont="1" applyFill="1" applyBorder="1" applyAlignment="1"/>
    <xf numFmtId="0" fontId="0" fillId="22" borderId="0" xfId="0" applyFill="1"/>
    <xf numFmtId="10" fontId="18" fillId="0" borderId="7" xfId="0" applyNumberFormat="1" applyFont="1" applyFill="1" applyBorder="1" applyAlignment="1" applyProtection="1">
      <protection locked="0"/>
    </xf>
    <xf numFmtId="0" fontId="11" fillId="15" borderId="26" xfId="0" applyFont="1" applyFill="1" applyBorder="1" applyAlignment="1" applyProtection="1">
      <alignment horizontal="center" vertical="center"/>
    </xf>
    <xf numFmtId="0" fontId="11" fillId="15" borderId="27" xfId="0" applyFont="1" applyFill="1" applyBorder="1" applyAlignment="1" applyProtection="1">
      <alignment horizontal="center" vertical="center"/>
    </xf>
    <xf numFmtId="0" fontId="11" fillId="15" borderId="28" xfId="0" applyFont="1" applyFill="1" applyBorder="1" applyAlignment="1" applyProtection="1">
      <alignment horizontal="center" vertical="center"/>
    </xf>
    <xf numFmtId="0" fontId="11" fillId="15" borderId="13" xfId="0" applyFont="1" applyFill="1" applyBorder="1" applyAlignment="1" applyProtection="1">
      <alignment horizontal="center" vertical="center"/>
    </xf>
    <xf numFmtId="0" fontId="11" fillId="15" borderId="14" xfId="0" applyFont="1" applyFill="1" applyBorder="1" applyAlignment="1" applyProtection="1">
      <alignment horizontal="center" vertical="center"/>
    </xf>
    <xf numFmtId="0" fontId="11" fillId="15" borderId="15" xfId="0" applyFont="1" applyFill="1" applyBorder="1" applyAlignment="1" applyProtection="1">
      <alignment horizontal="center" vertical="center"/>
    </xf>
    <xf numFmtId="0" fontId="15" fillId="16" borderId="13" xfId="0" applyFont="1" applyFill="1" applyBorder="1" applyAlignment="1" applyProtection="1">
      <alignment horizontal="center" vertical="center"/>
    </xf>
    <xf numFmtId="0" fontId="15" fillId="16" borderId="14" xfId="0" applyFont="1" applyFill="1" applyBorder="1" applyAlignment="1" applyProtection="1">
      <alignment horizontal="center" vertical="center"/>
    </xf>
    <xf numFmtId="0" fontId="15" fillId="16" borderId="15" xfId="0" applyFont="1" applyFill="1" applyBorder="1" applyAlignment="1" applyProtection="1">
      <alignment horizontal="center" vertical="center"/>
    </xf>
    <xf numFmtId="0" fontId="15" fillId="16" borderId="16" xfId="0" applyFont="1" applyFill="1" applyBorder="1" applyAlignment="1" applyProtection="1">
      <alignment horizontal="center" vertical="center"/>
    </xf>
    <xf numFmtId="0" fontId="15" fillId="16" borderId="17" xfId="0" applyFont="1" applyFill="1" applyBorder="1" applyAlignment="1" applyProtection="1">
      <alignment horizontal="center" vertical="center"/>
    </xf>
    <xf numFmtId="0" fontId="15" fillId="16" borderId="18" xfId="0" applyFont="1" applyFill="1" applyBorder="1" applyAlignment="1" applyProtection="1">
      <alignment horizontal="center" vertical="center"/>
    </xf>
    <xf numFmtId="0" fontId="11" fillId="0" borderId="26" xfId="0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11" fillId="16" borderId="26" xfId="0" applyFont="1" applyFill="1" applyBorder="1" applyAlignment="1" applyProtection="1">
      <alignment horizontal="left" vertical="center"/>
    </xf>
    <xf numFmtId="0" fontId="11" fillId="16" borderId="27" xfId="0" applyFont="1" applyFill="1" applyBorder="1" applyAlignment="1" applyProtection="1">
      <alignment horizontal="left" vertical="center"/>
    </xf>
    <xf numFmtId="0" fontId="11" fillId="16" borderId="28" xfId="0" applyFont="1" applyFill="1" applyBorder="1" applyAlignment="1" applyProtection="1">
      <alignment horizontal="left" vertical="center"/>
    </xf>
    <xf numFmtId="15" fontId="15" fillId="19" borderId="19" xfId="0" applyNumberFormat="1" applyFont="1" applyFill="1" applyBorder="1" applyAlignment="1" applyProtection="1">
      <alignment horizontal="center"/>
    </xf>
    <xf numFmtId="15" fontId="15" fillId="19" borderId="20" xfId="0" applyNumberFormat="1" applyFont="1" applyFill="1" applyBorder="1" applyAlignment="1" applyProtection="1">
      <alignment horizontal="center"/>
    </xf>
    <xf numFmtId="15" fontId="15" fillId="19" borderId="21" xfId="0" applyNumberFormat="1" applyFont="1" applyFill="1" applyBorder="1" applyAlignment="1" applyProtection="1">
      <alignment horizontal="center"/>
    </xf>
    <xf numFmtId="0" fontId="17" fillId="19" borderId="55" xfId="0" applyFont="1" applyFill="1" applyBorder="1" applyAlignment="1" applyProtection="1">
      <alignment horizontal="center"/>
    </xf>
    <xf numFmtId="0" fontId="17" fillId="19" borderId="56" xfId="0" applyFont="1" applyFill="1" applyBorder="1" applyAlignment="1" applyProtection="1">
      <alignment horizontal="center"/>
    </xf>
    <xf numFmtId="0" fontId="17" fillId="19" borderId="41" xfId="0" applyFont="1" applyFill="1" applyBorder="1" applyAlignment="1" applyProtection="1">
      <alignment horizontal="center"/>
    </xf>
    <xf numFmtId="2" fontId="15" fillId="4" borderId="16" xfId="8" applyNumberFormat="1" applyFont="1" applyFill="1" applyBorder="1" applyAlignment="1" applyProtection="1">
      <alignment horizontal="center"/>
    </xf>
    <xf numFmtId="2" fontId="15" fillId="4" borderId="17" xfId="8" applyNumberFormat="1" applyFont="1" applyFill="1" applyBorder="1" applyAlignment="1" applyProtection="1">
      <alignment horizontal="center"/>
    </xf>
    <xf numFmtId="2" fontId="15" fillId="4" borderId="18" xfId="8" applyNumberFormat="1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left" vertical="center"/>
    </xf>
    <xf numFmtId="0" fontId="11" fillId="5" borderId="14" xfId="0" applyFont="1" applyFill="1" applyBorder="1" applyAlignment="1" applyProtection="1">
      <alignment horizontal="left" vertical="center"/>
    </xf>
    <xf numFmtId="0" fontId="11" fillId="5" borderId="16" xfId="0" applyFont="1" applyFill="1" applyBorder="1" applyAlignment="1" applyProtection="1">
      <alignment horizontal="left" vertical="center"/>
    </xf>
    <xf numFmtId="0" fontId="11" fillId="5" borderId="17" xfId="0" applyFont="1" applyFill="1" applyBorder="1" applyAlignment="1" applyProtection="1">
      <alignment horizontal="left" vertical="center"/>
    </xf>
    <xf numFmtId="0" fontId="15" fillId="13" borderId="26" xfId="0" applyFont="1" applyFill="1" applyBorder="1" applyAlignment="1" applyProtection="1">
      <alignment horizontal="center" vertical="center" wrapText="1"/>
    </xf>
    <xf numFmtId="0" fontId="15" fillId="13" borderId="27" xfId="0" applyFont="1" applyFill="1" applyBorder="1" applyAlignment="1" applyProtection="1">
      <alignment horizontal="center" vertical="center" wrapText="1"/>
    </xf>
    <xf numFmtId="0" fontId="11" fillId="7" borderId="26" xfId="0" applyFont="1" applyFill="1" applyBorder="1" applyAlignment="1" applyProtection="1">
      <alignment horizontal="center" vertical="center"/>
    </xf>
    <xf numFmtId="0" fontId="11" fillId="7" borderId="27" xfId="0" applyFont="1" applyFill="1" applyBorder="1" applyAlignment="1" applyProtection="1">
      <alignment horizontal="center" vertical="center"/>
    </xf>
    <xf numFmtId="0" fontId="11" fillId="16" borderId="26" xfId="0" applyFont="1" applyFill="1" applyBorder="1" applyAlignment="1" applyProtection="1">
      <alignment horizontal="left" vertical="center" wrapText="1"/>
    </xf>
    <xf numFmtId="0" fontId="11" fillId="0" borderId="22" xfId="0" applyFont="1" applyBorder="1" applyAlignment="1" applyProtection="1">
      <alignment horizontal="center"/>
    </xf>
    <xf numFmtId="0" fontId="11" fillId="0" borderId="23" xfId="0" applyFont="1" applyBorder="1" applyAlignment="1" applyProtection="1">
      <alignment horizontal="center"/>
    </xf>
    <xf numFmtId="0" fontId="11" fillId="0" borderId="24" xfId="0" applyFont="1" applyBorder="1" applyAlignment="1" applyProtection="1">
      <alignment horizontal="center"/>
    </xf>
    <xf numFmtId="0" fontId="11" fillId="4" borderId="26" xfId="0" applyFont="1" applyFill="1" applyBorder="1" applyAlignment="1" applyProtection="1">
      <alignment horizontal="center" wrapText="1"/>
    </xf>
    <xf numFmtId="0" fontId="11" fillId="4" borderId="27" xfId="0" applyFont="1" applyFill="1" applyBorder="1" applyAlignment="1" applyProtection="1">
      <alignment horizontal="center" wrapText="1"/>
    </xf>
    <xf numFmtId="0" fontId="11" fillId="4" borderId="28" xfId="0" applyFont="1" applyFill="1" applyBorder="1" applyAlignment="1" applyProtection="1">
      <alignment horizontal="center" wrapText="1"/>
    </xf>
    <xf numFmtId="9" fontId="15" fillId="10" borderId="48" xfId="7" applyFont="1" applyFill="1" applyBorder="1" applyAlignment="1" applyProtection="1">
      <alignment horizontal="left" vertical="center" wrapText="1"/>
    </xf>
    <xf numFmtId="9" fontId="15" fillId="10" borderId="0" xfId="7" applyFont="1" applyFill="1" applyBorder="1" applyAlignment="1" applyProtection="1">
      <alignment horizontal="left" vertical="center" wrapText="1"/>
    </xf>
    <xf numFmtId="9" fontId="15" fillId="10" borderId="45" xfId="7" applyFont="1" applyFill="1" applyBorder="1" applyAlignment="1" applyProtection="1">
      <alignment horizontal="left" vertical="center" wrapText="1"/>
    </xf>
    <xf numFmtId="0" fontId="11" fillId="6" borderId="13" xfId="0" applyFont="1" applyFill="1" applyBorder="1" applyAlignment="1" applyProtection="1">
      <alignment horizontal="left" vertical="center"/>
    </xf>
    <xf numFmtId="0" fontId="11" fillId="6" borderId="14" xfId="0" applyFont="1" applyFill="1" applyBorder="1" applyAlignment="1" applyProtection="1">
      <alignment horizontal="left" vertical="center"/>
    </xf>
    <xf numFmtId="0" fontId="11" fillId="6" borderId="16" xfId="0" applyFont="1" applyFill="1" applyBorder="1" applyAlignment="1" applyProtection="1">
      <alignment horizontal="left" vertical="center"/>
    </xf>
    <xf numFmtId="0" fontId="11" fillId="6" borderId="17" xfId="0" applyFont="1" applyFill="1" applyBorder="1" applyAlignment="1" applyProtection="1">
      <alignment horizontal="left" vertical="center"/>
    </xf>
    <xf numFmtId="0" fontId="15" fillId="11" borderId="26" xfId="8" applyFont="1" applyFill="1" applyBorder="1" applyAlignment="1" applyProtection="1">
      <alignment horizontal="center" vertical="center" wrapText="1"/>
    </xf>
    <xf numFmtId="0" fontId="15" fillId="11" borderId="27" xfId="8" applyFont="1" applyFill="1" applyBorder="1" applyAlignment="1" applyProtection="1">
      <alignment horizontal="center" vertical="center" wrapText="1"/>
    </xf>
    <xf numFmtId="0" fontId="15" fillId="11" borderId="28" xfId="8" applyFont="1" applyFill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right"/>
    </xf>
    <xf numFmtId="0" fontId="10" fillId="0" borderId="14" xfId="0" applyFont="1" applyBorder="1" applyAlignment="1" applyProtection="1">
      <alignment horizontal="right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right"/>
    </xf>
    <xf numFmtId="0" fontId="10" fillId="0" borderId="17" xfId="0" applyFont="1" applyBorder="1" applyAlignment="1" applyProtection="1">
      <alignment horizontal="right"/>
    </xf>
    <xf numFmtId="0" fontId="10" fillId="17" borderId="17" xfId="0" applyNumberFormat="1" applyFont="1" applyFill="1" applyBorder="1" applyAlignment="1" applyProtection="1">
      <alignment horizontal="center" vertical="center"/>
    </xf>
    <xf numFmtId="0" fontId="10" fillId="17" borderId="18" xfId="0" applyNumberFormat="1" applyFont="1" applyFill="1" applyBorder="1" applyAlignment="1" applyProtection="1">
      <alignment horizontal="center" vertical="center"/>
    </xf>
    <xf numFmtId="0" fontId="13" fillId="3" borderId="17" xfId="0" applyFont="1" applyFill="1" applyBorder="1" applyAlignment="1" applyProtection="1">
      <alignment horizontal="center"/>
    </xf>
    <xf numFmtId="0" fontId="15" fillId="3" borderId="19" xfId="0" applyFon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0" fontId="15" fillId="3" borderId="21" xfId="0" applyFont="1" applyFill="1" applyBorder="1" applyAlignment="1" applyProtection="1">
      <alignment horizontal="center"/>
    </xf>
  </cellXfs>
  <cellStyles count="10">
    <cellStyle name="Body: normal cell" xfId="6"/>
    <cellStyle name="Font: Calibri, 9pt regular" xfId="3"/>
    <cellStyle name="Header: bottom row" xfId="5"/>
    <cellStyle name="Normal" xfId="0" builtinId="0"/>
    <cellStyle name="Normal 10" xfId="9"/>
    <cellStyle name="Normal 2" xfId="8"/>
    <cellStyle name="Normal 6" xfId="2"/>
    <cellStyle name="Percent" xfId="1" builtinId="5"/>
    <cellStyle name="Percent 2" xfId="7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B6" sqref="B6"/>
    </sheetView>
  </sheetViews>
  <sheetFormatPr defaultRowHeight="15" x14ac:dyDescent="0.25"/>
  <cols>
    <col min="1" max="1" width="9.28515625" customWidth="1"/>
    <col min="2" max="2" width="50.7109375" bestFit="1" customWidth="1"/>
    <col min="7" max="7" width="47.5703125" customWidth="1"/>
  </cols>
  <sheetData>
    <row r="1" spans="1:6" x14ac:dyDescent="0.25">
      <c r="A1" s="1" t="s">
        <v>25</v>
      </c>
    </row>
    <row r="2" spans="1:6" x14ac:dyDescent="0.25">
      <c r="F2" s="2"/>
    </row>
    <row r="3" spans="1:6" x14ac:dyDescent="0.25">
      <c r="A3" s="1" t="s">
        <v>23</v>
      </c>
      <c r="B3" t="s">
        <v>147</v>
      </c>
    </row>
    <row r="4" spans="1:6" x14ac:dyDescent="0.25">
      <c r="B4" s="2">
        <v>2016</v>
      </c>
    </row>
    <row r="5" spans="1:6" x14ac:dyDescent="0.25">
      <c r="B5" t="s">
        <v>148</v>
      </c>
    </row>
    <row r="6" spans="1:6" x14ac:dyDescent="0.25">
      <c r="B6" t="s">
        <v>149</v>
      </c>
    </row>
    <row r="7" spans="1:6" x14ac:dyDescent="0.25">
      <c r="B7" t="s">
        <v>150</v>
      </c>
    </row>
    <row r="9" spans="1:6" x14ac:dyDescent="0.25">
      <c r="A9" s="1" t="s">
        <v>151</v>
      </c>
    </row>
    <row r="10" spans="1:6" x14ac:dyDescent="0.25">
      <c r="A10" t="s">
        <v>152</v>
      </c>
    </row>
    <row r="11" spans="1:6" x14ac:dyDescent="0.25">
      <c r="A11" t="s">
        <v>153</v>
      </c>
    </row>
    <row r="12" spans="1:6" x14ac:dyDescent="0.25">
      <c r="A12" t="s">
        <v>154</v>
      </c>
    </row>
    <row r="14" spans="1:6" x14ac:dyDescent="0.25">
      <c r="A14" t="s">
        <v>155</v>
      </c>
    </row>
    <row r="15" spans="1:6" x14ac:dyDescent="0.25">
      <c r="A15" t="s">
        <v>156</v>
      </c>
    </row>
    <row r="35" spans="1:1" x14ac:dyDescent="0.25">
      <c r="A35" s="1" t="s">
        <v>24</v>
      </c>
    </row>
    <row r="36" spans="1:1" x14ac:dyDescent="0.25">
      <c r="A36" s="6" t="s">
        <v>29</v>
      </c>
    </row>
    <row r="37" spans="1:1" x14ac:dyDescent="0.25">
      <c r="A37" s="6" t="s">
        <v>30</v>
      </c>
    </row>
    <row r="38" spans="1:1" x14ac:dyDescent="0.25">
      <c r="A38" s="1"/>
    </row>
    <row r="39" spans="1:1" x14ac:dyDescent="0.25">
      <c r="A39" t="s">
        <v>8</v>
      </c>
    </row>
    <row r="40" spans="1:1" x14ac:dyDescent="0.25">
      <c r="A40" t="s">
        <v>9</v>
      </c>
    </row>
    <row r="41" spans="1:1" x14ac:dyDescent="0.25">
      <c r="A41" t="s">
        <v>10</v>
      </c>
    </row>
    <row r="42" spans="1:1" x14ac:dyDescent="0.25">
      <c r="A42" t="s">
        <v>11</v>
      </c>
    </row>
    <row r="44" spans="1:1" x14ac:dyDescent="0.25">
      <c r="A44" t="s">
        <v>12</v>
      </c>
    </row>
    <row r="45" spans="1:1" x14ac:dyDescent="0.25">
      <c r="A45" t="s">
        <v>13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 t="s">
        <v>33</v>
      </c>
    </row>
    <row r="50" spans="1:1" x14ac:dyDescent="0.25">
      <c r="A50" t="s">
        <v>34</v>
      </c>
    </row>
    <row r="52" spans="1:1" x14ac:dyDescent="0.25">
      <c r="A52" t="s">
        <v>37</v>
      </c>
    </row>
    <row r="53" spans="1:1" x14ac:dyDescent="0.25">
      <c r="A53" t="s">
        <v>35</v>
      </c>
    </row>
    <row r="54" spans="1:1" x14ac:dyDescent="0.25">
      <c r="A54" t="s">
        <v>36</v>
      </c>
    </row>
    <row r="56" spans="1:1" x14ac:dyDescent="0.25">
      <c r="A56" t="s">
        <v>38</v>
      </c>
    </row>
    <row r="57" spans="1:1" x14ac:dyDescent="0.25">
      <c r="A57" t="s">
        <v>39</v>
      </c>
    </row>
    <row r="59" spans="1:1" ht="15.75" thickBot="1" x14ac:dyDescent="0.3">
      <c r="A59" t="s">
        <v>27</v>
      </c>
    </row>
    <row r="60" spans="1:1" ht="15.75" thickBot="1" x14ac:dyDescent="0.3">
      <c r="A60" s="5" t="s">
        <v>28</v>
      </c>
    </row>
  </sheetData>
  <dataValidations count="1">
    <dataValidation type="list" allowBlank="1" showInputMessage="1" showErrorMessage="1" sqref="A60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workbookViewId="0">
      <selection activeCell="C22" sqref="C22"/>
    </sheetView>
  </sheetViews>
  <sheetFormatPr defaultRowHeight="15" x14ac:dyDescent="0.25"/>
  <cols>
    <col min="1" max="1" width="8.7109375" style="157" customWidth="1"/>
    <col min="2" max="5" width="10.7109375" style="157" customWidth="1"/>
    <col min="6" max="7" width="9.7109375" style="157" customWidth="1"/>
    <col min="8" max="25" width="10.28515625" style="157" customWidth="1"/>
    <col min="26" max="16384" width="9.140625" style="157"/>
  </cols>
  <sheetData>
    <row r="1" spans="1:26" ht="30" x14ac:dyDescent="0.4">
      <c r="A1" s="7" t="s">
        <v>161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156"/>
    </row>
    <row r="2" spans="1:26" ht="18.75" thickBot="1" x14ac:dyDescent="0.3">
      <c r="A2" s="156"/>
      <c r="B2" s="156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8"/>
      <c r="V2" s="8"/>
      <c r="W2" s="9"/>
      <c r="X2" s="9"/>
      <c r="Y2" s="9"/>
      <c r="Z2" s="156"/>
    </row>
    <row r="3" spans="1:26" ht="18" x14ac:dyDescent="0.25">
      <c r="A3" s="156"/>
      <c r="B3" s="10" t="s">
        <v>40</v>
      </c>
      <c r="C3" s="8"/>
      <c r="D3" s="8"/>
      <c r="E3" s="8"/>
      <c r="F3" s="8"/>
      <c r="G3" s="8"/>
      <c r="H3" s="344" t="s">
        <v>41</v>
      </c>
      <c r="I3" s="345"/>
      <c r="J3" s="346" t="s">
        <v>162</v>
      </c>
      <c r="K3" s="346"/>
      <c r="L3" s="347"/>
      <c r="M3" s="9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6" ht="16.5" thickBot="1" x14ac:dyDescent="0.3">
      <c r="A4" s="158"/>
      <c r="B4" s="11" t="s">
        <v>43</v>
      </c>
      <c r="C4" s="158"/>
      <c r="D4" s="158"/>
      <c r="E4" s="158"/>
      <c r="F4" s="158"/>
      <c r="G4" s="158"/>
      <c r="H4" s="348" t="s">
        <v>44</v>
      </c>
      <c r="I4" s="349"/>
      <c r="J4" s="350" t="s">
        <v>163</v>
      </c>
      <c r="K4" s="350"/>
      <c r="L4" s="351"/>
      <c r="M4" s="158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6" ht="15.75" x14ac:dyDescent="0.25">
      <c r="A5" s="159"/>
      <c r="B5" s="159"/>
      <c r="C5" s="159"/>
      <c r="D5" s="159"/>
      <c r="E5" s="159"/>
      <c r="F5" s="159"/>
      <c r="G5" s="159"/>
      <c r="H5" s="12"/>
      <c r="I5" s="12"/>
      <c r="J5" s="12"/>
      <c r="K5" s="12"/>
      <c r="L5" s="12"/>
      <c r="M5" s="12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spans="1:26" ht="16.5" thickBot="1" x14ac:dyDescent="0.3">
      <c r="A6" s="160"/>
      <c r="B6" s="13"/>
      <c r="C6" s="160"/>
      <c r="D6" s="13"/>
      <c r="E6" s="13"/>
      <c r="F6" s="13"/>
      <c r="G6" s="13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156"/>
    </row>
    <row r="7" spans="1:26" x14ac:dyDescent="0.25">
      <c r="A7" s="14"/>
      <c r="B7" s="353" t="s">
        <v>164</v>
      </c>
      <c r="C7" s="354"/>
      <c r="D7" s="354"/>
      <c r="E7" s="354"/>
      <c r="F7" s="354"/>
      <c r="G7" s="355"/>
      <c r="H7" s="161">
        <v>42704</v>
      </c>
      <c r="I7" s="162">
        <v>42711</v>
      </c>
      <c r="J7" s="162">
        <v>42718</v>
      </c>
      <c r="K7" s="162">
        <v>42725</v>
      </c>
      <c r="L7" s="162">
        <v>42732</v>
      </c>
      <c r="M7" s="162">
        <v>42739</v>
      </c>
      <c r="N7" s="162">
        <v>42746</v>
      </c>
      <c r="O7" s="162">
        <v>42753</v>
      </c>
      <c r="P7" s="162">
        <v>42760</v>
      </c>
      <c r="Q7" s="162">
        <v>42767</v>
      </c>
      <c r="R7" s="162">
        <v>42774</v>
      </c>
      <c r="S7" s="162">
        <v>42781</v>
      </c>
      <c r="T7" s="162">
        <v>42788</v>
      </c>
      <c r="U7" s="162">
        <v>42795</v>
      </c>
      <c r="V7" s="162">
        <v>42802</v>
      </c>
      <c r="W7" s="162">
        <v>42809</v>
      </c>
      <c r="X7" s="162">
        <v>42816</v>
      </c>
      <c r="Y7" s="163">
        <v>42823</v>
      </c>
      <c r="Z7" s="156"/>
    </row>
    <row r="8" spans="1:26" ht="15.75" thickBot="1" x14ac:dyDescent="0.3">
      <c r="A8" s="164"/>
      <c r="B8" s="328" t="s">
        <v>47</v>
      </c>
      <c r="C8" s="329"/>
      <c r="D8" s="329"/>
      <c r="E8" s="329"/>
      <c r="F8" s="329"/>
      <c r="G8" s="330"/>
      <c r="H8" s="165">
        <v>48</v>
      </c>
      <c r="I8" s="166">
        <v>49</v>
      </c>
      <c r="J8" s="166">
        <v>50</v>
      </c>
      <c r="K8" s="166">
        <v>51</v>
      </c>
      <c r="L8" s="166">
        <v>52</v>
      </c>
      <c r="M8" s="166">
        <v>1</v>
      </c>
      <c r="N8" s="166">
        <v>2</v>
      </c>
      <c r="O8" s="166">
        <v>3</v>
      </c>
      <c r="P8" s="166">
        <v>4</v>
      </c>
      <c r="Q8" s="166">
        <v>5</v>
      </c>
      <c r="R8" s="166">
        <v>6</v>
      </c>
      <c r="S8" s="166">
        <v>7</v>
      </c>
      <c r="T8" s="166">
        <v>8</v>
      </c>
      <c r="U8" s="166">
        <v>9</v>
      </c>
      <c r="V8" s="166">
        <v>10</v>
      </c>
      <c r="W8" s="166">
        <v>11</v>
      </c>
      <c r="X8" s="166">
        <v>12</v>
      </c>
      <c r="Y8" s="166">
        <v>13</v>
      </c>
      <c r="Z8" s="156"/>
    </row>
    <row r="9" spans="1:26" ht="15.75" thickBot="1" x14ac:dyDescent="0.3">
      <c r="A9" s="21"/>
      <c r="B9" s="304" t="s">
        <v>48</v>
      </c>
      <c r="C9" s="305"/>
      <c r="D9" s="305"/>
      <c r="E9" s="305"/>
      <c r="F9" s="305"/>
      <c r="G9" s="306"/>
      <c r="H9" s="167">
        <v>0.79166666666666663</v>
      </c>
      <c r="I9" s="167">
        <v>0.79166666666666663</v>
      </c>
      <c r="J9" s="167">
        <v>0.79166666666666663</v>
      </c>
      <c r="K9" s="167">
        <v>0.79166666666666663</v>
      </c>
      <c r="L9" s="167">
        <v>0.79166666666666663</v>
      </c>
      <c r="M9" s="167">
        <v>0.79166666666666663</v>
      </c>
      <c r="N9" s="167">
        <v>0.79166666666666663</v>
      </c>
      <c r="O9" s="167">
        <v>0.79166666666666663</v>
      </c>
      <c r="P9" s="167">
        <v>0.79166666666666663</v>
      </c>
      <c r="Q9" s="167">
        <v>0.79166666666666663</v>
      </c>
      <c r="R9" s="167">
        <v>0.79166666666666663</v>
      </c>
      <c r="S9" s="167">
        <v>0.79166666666666663</v>
      </c>
      <c r="T9" s="167">
        <v>0.79166666666666663</v>
      </c>
      <c r="U9" s="167">
        <v>0.79166666666666663</v>
      </c>
      <c r="V9" s="167">
        <v>0.79166666666666663</v>
      </c>
      <c r="W9" s="167">
        <v>0.79166666666666663</v>
      </c>
      <c r="X9" s="167">
        <v>0.79166666666666663</v>
      </c>
      <c r="Y9" s="167">
        <v>0.79166666666666663</v>
      </c>
      <c r="Z9" s="24"/>
    </row>
    <row r="10" spans="1:26" ht="69" thickBot="1" x14ac:dyDescent="0.3">
      <c r="A10" s="25" t="s">
        <v>49</v>
      </c>
      <c r="B10" s="331" t="s">
        <v>50</v>
      </c>
      <c r="C10" s="332"/>
      <c r="D10" s="332"/>
      <c r="E10" s="333"/>
      <c r="F10" s="28" t="s">
        <v>165</v>
      </c>
      <c r="G10" s="29" t="s">
        <v>166</v>
      </c>
      <c r="H10" s="168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70"/>
      <c r="Z10" s="156"/>
    </row>
    <row r="11" spans="1:26" x14ac:dyDescent="0.25">
      <c r="A11" s="33"/>
      <c r="B11" s="34" t="s">
        <v>51</v>
      </c>
      <c r="C11" s="35"/>
      <c r="D11" s="35"/>
      <c r="E11" s="35"/>
      <c r="F11" s="36"/>
      <c r="G11" s="37"/>
      <c r="H11" s="171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3"/>
      <c r="X11" s="173"/>
      <c r="Y11" s="174"/>
      <c r="Z11" s="156"/>
    </row>
    <row r="12" spans="1:26" x14ac:dyDescent="0.25">
      <c r="A12" s="42">
        <v>1</v>
      </c>
      <c r="B12" s="43" t="s">
        <v>52</v>
      </c>
      <c r="C12" s="44"/>
      <c r="D12" s="44"/>
      <c r="E12" s="44"/>
      <c r="F12" s="45">
        <v>0.05</v>
      </c>
      <c r="G12" s="46">
        <v>0.05</v>
      </c>
      <c r="H12" s="175">
        <v>10.792999999999999</v>
      </c>
      <c r="I12" s="176">
        <v>10.792999999999999</v>
      </c>
      <c r="J12" s="176">
        <v>10.792999999999999</v>
      </c>
      <c r="K12" s="176">
        <v>10.792999999999999</v>
      </c>
      <c r="L12" s="176">
        <v>10.792999999999999</v>
      </c>
      <c r="M12" s="176">
        <v>10.792999999999999</v>
      </c>
      <c r="N12" s="176">
        <v>10.792999999999999</v>
      </c>
      <c r="O12" s="176">
        <v>10.792999999999999</v>
      </c>
      <c r="P12" s="176">
        <v>10.792999999999999</v>
      </c>
      <c r="Q12" s="176">
        <v>10.792999999999999</v>
      </c>
      <c r="R12" s="176">
        <v>10.792999999999999</v>
      </c>
      <c r="S12" s="176">
        <v>10.792999999999999</v>
      </c>
      <c r="T12" s="176">
        <v>10.792999999999999</v>
      </c>
      <c r="U12" s="176">
        <v>10.792999999999999</v>
      </c>
      <c r="V12" s="176">
        <v>10.792999999999999</v>
      </c>
      <c r="W12" s="176">
        <v>10.792999999999999</v>
      </c>
      <c r="X12" s="176">
        <v>10.792999999999999</v>
      </c>
      <c r="Y12" s="176">
        <v>10.792999999999999</v>
      </c>
      <c r="Z12" s="156"/>
    </row>
    <row r="13" spans="1:26" x14ac:dyDescent="0.25">
      <c r="A13" s="42">
        <v>2</v>
      </c>
      <c r="B13" s="43" t="s">
        <v>53</v>
      </c>
      <c r="C13" s="44"/>
      <c r="D13" s="44"/>
      <c r="E13" s="44"/>
      <c r="F13" s="48"/>
      <c r="G13" s="49"/>
      <c r="H13" s="177">
        <v>76.042200000000008</v>
      </c>
      <c r="I13" s="178">
        <v>76.042200000000008</v>
      </c>
      <c r="J13" s="178">
        <v>76.042200000000008</v>
      </c>
      <c r="K13" s="178">
        <v>76.042200000000008</v>
      </c>
      <c r="L13" s="178">
        <v>76.042200000000008</v>
      </c>
      <c r="M13" s="178">
        <v>77.099699999999984</v>
      </c>
      <c r="N13" s="178">
        <v>77.099699999999984</v>
      </c>
      <c r="O13" s="178">
        <v>77.099699999999984</v>
      </c>
      <c r="P13" s="178">
        <v>77.099699999999984</v>
      </c>
      <c r="Q13" s="178">
        <v>77.099699999999984</v>
      </c>
      <c r="R13" s="178">
        <v>77.099699999999984</v>
      </c>
      <c r="S13" s="178">
        <v>77.099699999999984</v>
      </c>
      <c r="T13" s="178">
        <v>77.099699999999984</v>
      </c>
      <c r="U13" s="178">
        <v>77.099699999999984</v>
      </c>
      <c r="V13" s="178">
        <v>77.099699999999984</v>
      </c>
      <c r="W13" s="178">
        <v>77.099699999999984</v>
      </c>
      <c r="X13" s="178">
        <v>77.099699999999984</v>
      </c>
      <c r="Y13" s="179">
        <v>77.099699999999984</v>
      </c>
      <c r="Z13" s="156"/>
    </row>
    <row r="14" spans="1:26" x14ac:dyDescent="0.25">
      <c r="A14" s="42" t="s">
        <v>16</v>
      </c>
      <c r="B14" s="43" t="s">
        <v>54</v>
      </c>
      <c r="C14" s="44"/>
      <c r="D14" s="44"/>
      <c r="E14" s="44"/>
      <c r="F14" s="45">
        <v>0.09</v>
      </c>
      <c r="G14" s="46">
        <v>0.09</v>
      </c>
      <c r="H14" s="175">
        <v>20.513099999999998</v>
      </c>
      <c r="I14" s="176">
        <v>20.513099999999998</v>
      </c>
      <c r="J14" s="176">
        <v>20.513099999999998</v>
      </c>
      <c r="K14" s="176">
        <v>20.513099999999998</v>
      </c>
      <c r="L14" s="176">
        <v>20.513099999999998</v>
      </c>
      <c r="M14" s="176">
        <v>20.513099999999998</v>
      </c>
      <c r="N14" s="176">
        <v>20.513099999999998</v>
      </c>
      <c r="O14" s="176">
        <v>20.513099999999998</v>
      </c>
      <c r="P14" s="176">
        <v>20.513099999999998</v>
      </c>
      <c r="Q14" s="176">
        <v>20.513099999999998</v>
      </c>
      <c r="R14" s="176">
        <v>20.513099999999998</v>
      </c>
      <c r="S14" s="176">
        <v>20.513099999999998</v>
      </c>
      <c r="T14" s="176">
        <v>20.513099999999998</v>
      </c>
      <c r="U14" s="176">
        <v>20.513099999999998</v>
      </c>
      <c r="V14" s="176">
        <v>20.513099999999998</v>
      </c>
      <c r="W14" s="176">
        <v>20.513099999999998</v>
      </c>
      <c r="X14" s="176">
        <v>20.513099999999998</v>
      </c>
      <c r="Y14" s="176">
        <v>20.513099999999998</v>
      </c>
      <c r="Z14" s="156"/>
    </row>
    <row r="15" spans="1:26" x14ac:dyDescent="0.25">
      <c r="A15" s="42" t="s">
        <v>55</v>
      </c>
      <c r="B15" s="43" t="s">
        <v>56</v>
      </c>
      <c r="C15" s="44"/>
      <c r="D15" s="44"/>
      <c r="E15" s="44"/>
      <c r="F15" s="45">
        <v>0.09</v>
      </c>
      <c r="G15" s="46">
        <v>0.09</v>
      </c>
      <c r="H15" s="175">
        <v>26.699099999999998</v>
      </c>
      <c r="I15" s="176">
        <v>26.699099999999998</v>
      </c>
      <c r="J15" s="176">
        <v>26.699099999999998</v>
      </c>
      <c r="K15" s="176">
        <v>26.699099999999998</v>
      </c>
      <c r="L15" s="176">
        <v>26.699099999999998</v>
      </c>
      <c r="M15" s="176">
        <v>26.722099999999998</v>
      </c>
      <c r="N15" s="176">
        <v>26.722099999999998</v>
      </c>
      <c r="O15" s="176">
        <v>26.722099999999998</v>
      </c>
      <c r="P15" s="176">
        <v>26.722099999999998</v>
      </c>
      <c r="Q15" s="176">
        <v>26.722099999999998</v>
      </c>
      <c r="R15" s="176">
        <v>26.722099999999998</v>
      </c>
      <c r="S15" s="176">
        <v>26.722099999999998</v>
      </c>
      <c r="T15" s="176">
        <v>26.722099999999998</v>
      </c>
      <c r="U15" s="176">
        <v>26.722099999999998</v>
      </c>
      <c r="V15" s="176">
        <v>26.722099999999998</v>
      </c>
      <c r="W15" s="176">
        <v>26.722099999999998</v>
      </c>
      <c r="X15" s="176">
        <v>26.722099999999998</v>
      </c>
      <c r="Y15" s="176">
        <v>26.722099999999998</v>
      </c>
      <c r="Z15" s="156"/>
    </row>
    <row r="16" spans="1:26" x14ac:dyDescent="0.25">
      <c r="A16" s="42" t="s">
        <v>21</v>
      </c>
      <c r="B16" s="43" t="s">
        <v>57</v>
      </c>
      <c r="C16" s="44"/>
      <c r="D16" s="44"/>
      <c r="E16" s="44"/>
      <c r="F16" s="45">
        <v>7.0000000000000007E-2</v>
      </c>
      <c r="G16" s="46">
        <v>7.0000000000000007E-2</v>
      </c>
      <c r="H16" s="175">
        <v>25.034400000000002</v>
      </c>
      <c r="I16" s="176">
        <v>25.034400000000002</v>
      </c>
      <c r="J16" s="176">
        <v>25.034400000000002</v>
      </c>
      <c r="K16" s="176">
        <v>25.034400000000002</v>
      </c>
      <c r="L16" s="176">
        <v>25.034400000000002</v>
      </c>
      <c r="M16" s="176">
        <v>26.068900000000003</v>
      </c>
      <c r="N16" s="176">
        <v>26.068900000000003</v>
      </c>
      <c r="O16" s="176">
        <v>26.068900000000003</v>
      </c>
      <c r="P16" s="176">
        <v>26.068900000000003</v>
      </c>
      <c r="Q16" s="176">
        <v>26.068900000000003</v>
      </c>
      <c r="R16" s="176">
        <v>26.068900000000003</v>
      </c>
      <c r="S16" s="176">
        <v>26.068900000000003</v>
      </c>
      <c r="T16" s="176">
        <v>26.068900000000003</v>
      </c>
      <c r="U16" s="176">
        <v>26.068900000000003</v>
      </c>
      <c r="V16" s="176">
        <v>26.068900000000003</v>
      </c>
      <c r="W16" s="176">
        <v>26.068900000000003</v>
      </c>
      <c r="X16" s="176">
        <v>26.068900000000003</v>
      </c>
      <c r="Y16" s="176">
        <v>26.068900000000003</v>
      </c>
      <c r="Z16" s="156"/>
    </row>
    <row r="17" spans="1:26" x14ac:dyDescent="0.25">
      <c r="A17" s="42" t="s">
        <v>58</v>
      </c>
      <c r="B17" s="43" t="s">
        <v>59</v>
      </c>
      <c r="C17" s="44"/>
      <c r="D17" s="44"/>
      <c r="E17" s="44"/>
      <c r="F17" s="45">
        <v>0.09</v>
      </c>
      <c r="G17" s="46">
        <v>0.09</v>
      </c>
      <c r="H17" s="175">
        <v>3.7956000000000003</v>
      </c>
      <c r="I17" s="176">
        <v>3.7956000000000003</v>
      </c>
      <c r="J17" s="176">
        <v>3.7956000000000003</v>
      </c>
      <c r="K17" s="176">
        <v>3.7956000000000003</v>
      </c>
      <c r="L17" s="176">
        <v>3.7956000000000003</v>
      </c>
      <c r="M17" s="176">
        <v>3.7956000000000003</v>
      </c>
      <c r="N17" s="176">
        <v>3.7956000000000003</v>
      </c>
      <c r="O17" s="176">
        <v>3.7956000000000003</v>
      </c>
      <c r="P17" s="176">
        <v>3.7956000000000003</v>
      </c>
      <c r="Q17" s="176">
        <v>3.7956000000000003</v>
      </c>
      <c r="R17" s="176">
        <v>3.7956000000000003</v>
      </c>
      <c r="S17" s="176">
        <v>3.7956000000000003</v>
      </c>
      <c r="T17" s="176">
        <v>3.7956000000000003</v>
      </c>
      <c r="U17" s="176">
        <v>3.7956000000000003</v>
      </c>
      <c r="V17" s="176">
        <v>3.7956000000000003</v>
      </c>
      <c r="W17" s="176">
        <v>3.7956000000000003</v>
      </c>
      <c r="X17" s="176">
        <v>3.7956000000000003</v>
      </c>
      <c r="Y17" s="176">
        <v>3.7956000000000003</v>
      </c>
      <c r="Z17" s="156"/>
    </row>
    <row r="18" spans="1:26" x14ac:dyDescent="0.25">
      <c r="A18" s="42" t="s">
        <v>60</v>
      </c>
      <c r="B18" s="43" t="s">
        <v>61</v>
      </c>
      <c r="C18" s="44"/>
      <c r="D18" s="44"/>
      <c r="E18" s="44"/>
      <c r="F18" s="45">
        <v>8.7499999999999994E-2</v>
      </c>
      <c r="G18" s="46">
        <v>8.7499999999999994E-2</v>
      </c>
      <c r="H18" s="175">
        <v>0</v>
      </c>
      <c r="I18" s="176">
        <v>0</v>
      </c>
      <c r="J18" s="176">
        <v>0</v>
      </c>
      <c r="K18" s="176">
        <v>0</v>
      </c>
      <c r="L18" s="176">
        <v>0</v>
      </c>
      <c r="M18" s="176">
        <v>0</v>
      </c>
      <c r="N18" s="176">
        <v>0</v>
      </c>
      <c r="O18" s="176">
        <v>0</v>
      </c>
      <c r="P18" s="176">
        <v>0</v>
      </c>
      <c r="Q18" s="176">
        <v>0</v>
      </c>
      <c r="R18" s="176">
        <v>0</v>
      </c>
      <c r="S18" s="176">
        <v>0</v>
      </c>
      <c r="T18" s="176">
        <v>0</v>
      </c>
      <c r="U18" s="176">
        <v>0</v>
      </c>
      <c r="V18" s="176">
        <v>0</v>
      </c>
      <c r="W18" s="176">
        <v>0</v>
      </c>
      <c r="X18" s="176">
        <v>0</v>
      </c>
      <c r="Y18" s="176">
        <v>0</v>
      </c>
      <c r="Z18" s="156"/>
    </row>
    <row r="19" spans="1:26" x14ac:dyDescent="0.25">
      <c r="A19" s="42" t="s">
        <v>62</v>
      </c>
      <c r="B19" s="43" t="s">
        <v>167</v>
      </c>
      <c r="C19" s="44"/>
      <c r="D19" s="44"/>
      <c r="E19" s="44"/>
      <c r="F19" s="45">
        <v>8.7499999999999994E-2</v>
      </c>
      <c r="G19" s="46">
        <v>8.7499999999999994E-2</v>
      </c>
      <c r="H19" s="175">
        <v>0</v>
      </c>
      <c r="I19" s="176">
        <v>0</v>
      </c>
      <c r="J19" s="176">
        <v>0</v>
      </c>
      <c r="K19" s="176">
        <v>0</v>
      </c>
      <c r="L19" s="176">
        <v>0</v>
      </c>
      <c r="M19" s="176">
        <v>0</v>
      </c>
      <c r="N19" s="176">
        <v>0</v>
      </c>
      <c r="O19" s="176">
        <v>0</v>
      </c>
      <c r="P19" s="176">
        <v>0</v>
      </c>
      <c r="Q19" s="176">
        <v>0</v>
      </c>
      <c r="R19" s="176">
        <v>0</v>
      </c>
      <c r="S19" s="176">
        <v>0</v>
      </c>
      <c r="T19" s="176">
        <v>0</v>
      </c>
      <c r="U19" s="176">
        <v>0</v>
      </c>
      <c r="V19" s="176">
        <v>0</v>
      </c>
      <c r="W19" s="176">
        <v>0</v>
      </c>
      <c r="X19" s="176">
        <v>0</v>
      </c>
      <c r="Y19" s="176">
        <v>0</v>
      </c>
      <c r="Z19" s="156"/>
    </row>
    <row r="20" spans="1:26" x14ac:dyDescent="0.25">
      <c r="A20" s="42">
        <v>3</v>
      </c>
      <c r="B20" s="43" t="s">
        <v>63</v>
      </c>
      <c r="C20" s="44"/>
      <c r="D20" s="44"/>
      <c r="E20" s="44"/>
      <c r="F20" s="51"/>
      <c r="G20" s="52"/>
      <c r="H20" s="177">
        <v>95.152536999999995</v>
      </c>
      <c r="I20" s="178">
        <v>95.513124000000005</v>
      </c>
      <c r="J20" s="178">
        <v>95.513124000000005</v>
      </c>
      <c r="K20" s="178">
        <v>95.513124000000005</v>
      </c>
      <c r="L20" s="178">
        <v>95.513124000000005</v>
      </c>
      <c r="M20" s="178">
        <v>95.751724999999993</v>
      </c>
      <c r="N20" s="178">
        <v>95.751724999999993</v>
      </c>
      <c r="O20" s="178">
        <v>95.751724999999993</v>
      </c>
      <c r="P20" s="178">
        <v>95.751724999999993</v>
      </c>
      <c r="Q20" s="178">
        <v>96.061323000000016</v>
      </c>
      <c r="R20" s="178">
        <v>96.061323000000016</v>
      </c>
      <c r="S20" s="178">
        <v>96.061323000000016</v>
      </c>
      <c r="T20" s="178">
        <v>96.061323000000016</v>
      </c>
      <c r="U20" s="178">
        <v>96.413371999999995</v>
      </c>
      <c r="V20" s="178">
        <v>96.413371999999995</v>
      </c>
      <c r="W20" s="178">
        <v>96.413371999999995</v>
      </c>
      <c r="X20" s="178">
        <v>96.413371999999995</v>
      </c>
      <c r="Y20" s="179">
        <v>96.413371999999995</v>
      </c>
      <c r="Z20" s="53"/>
    </row>
    <row r="21" spans="1:26" x14ac:dyDescent="0.25">
      <c r="A21" s="54" t="s">
        <v>64</v>
      </c>
      <c r="B21" s="43" t="s">
        <v>65</v>
      </c>
      <c r="C21" s="44"/>
      <c r="D21" s="44"/>
      <c r="E21" s="44"/>
      <c r="F21" s="45">
        <v>0</v>
      </c>
      <c r="G21" s="46">
        <v>0</v>
      </c>
      <c r="H21" s="175">
        <v>44.030845999999997</v>
      </c>
      <c r="I21" s="176">
        <v>44.289182000000004</v>
      </c>
      <c r="J21" s="176">
        <v>44.289182000000004</v>
      </c>
      <c r="K21" s="176">
        <v>44.289182000000004</v>
      </c>
      <c r="L21" s="176">
        <v>44.289182000000004</v>
      </c>
      <c r="M21" s="176">
        <v>44.456882</v>
      </c>
      <c r="N21" s="176">
        <v>44.456882</v>
      </c>
      <c r="O21" s="176">
        <v>44.456882</v>
      </c>
      <c r="P21" s="176">
        <v>44.456882</v>
      </c>
      <c r="Q21" s="176">
        <v>44.624582000000004</v>
      </c>
      <c r="R21" s="176">
        <v>44.624582000000004</v>
      </c>
      <c r="S21" s="176">
        <v>44.624582000000004</v>
      </c>
      <c r="T21" s="176">
        <v>44.624582000000004</v>
      </c>
      <c r="U21" s="176">
        <v>44.811582000000001</v>
      </c>
      <c r="V21" s="176">
        <v>44.811582000000001</v>
      </c>
      <c r="W21" s="176">
        <v>44.811582000000001</v>
      </c>
      <c r="X21" s="176">
        <v>44.811582000000001</v>
      </c>
      <c r="Y21" s="176">
        <v>44.811582000000001</v>
      </c>
      <c r="Z21" s="53"/>
    </row>
    <row r="22" spans="1:26" x14ac:dyDescent="0.25">
      <c r="A22" s="54" t="s">
        <v>66</v>
      </c>
      <c r="B22" s="43" t="s">
        <v>67</v>
      </c>
      <c r="C22" s="44"/>
      <c r="D22" s="44"/>
      <c r="E22" s="44"/>
      <c r="F22" s="45">
        <v>0</v>
      </c>
      <c r="G22" s="46">
        <v>0</v>
      </c>
      <c r="H22" s="175">
        <v>3.9478930000000001</v>
      </c>
      <c r="I22" s="176">
        <v>3.9478930000000001</v>
      </c>
      <c r="J22" s="176">
        <v>3.9478930000000001</v>
      </c>
      <c r="K22" s="176">
        <v>3.9478930000000001</v>
      </c>
      <c r="L22" s="176">
        <v>3.9478930000000001</v>
      </c>
      <c r="M22" s="176">
        <v>3.9478930000000001</v>
      </c>
      <c r="N22" s="176">
        <v>3.9478930000000001</v>
      </c>
      <c r="O22" s="176">
        <v>3.9478930000000001</v>
      </c>
      <c r="P22" s="176">
        <v>3.9478930000000001</v>
      </c>
      <c r="Q22" s="176">
        <v>4.0038929999999997</v>
      </c>
      <c r="R22" s="176">
        <v>4.0038929999999997</v>
      </c>
      <c r="S22" s="176">
        <v>4.0038929999999997</v>
      </c>
      <c r="T22" s="176">
        <v>4.0038929999999997</v>
      </c>
      <c r="U22" s="176">
        <v>4.0718930000000002</v>
      </c>
      <c r="V22" s="176">
        <v>4.0718930000000002</v>
      </c>
      <c r="W22" s="176">
        <v>4.0718930000000002</v>
      </c>
      <c r="X22" s="176">
        <v>4.0718930000000002</v>
      </c>
      <c r="Y22" s="176">
        <v>4.0718930000000002</v>
      </c>
      <c r="Z22" s="53"/>
    </row>
    <row r="23" spans="1:26" x14ac:dyDescent="0.25">
      <c r="A23" s="54" t="s">
        <v>22</v>
      </c>
      <c r="B23" s="43" t="s">
        <v>68</v>
      </c>
      <c r="C23" s="44"/>
      <c r="D23" s="44"/>
      <c r="E23" s="44"/>
      <c r="F23" s="45">
        <v>0</v>
      </c>
      <c r="G23" s="46">
        <v>0</v>
      </c>
      <c r="H23" s="175">
        <v>39.815942</v>
      </c>
      <c r="I23" s="176">
        <v>39.915942000000001</v>
      </c>
      <c r="J23" s="176">
        <v>39.915942000000001</v>
      </c>
      <c r="K23" s="176">
        <v>39.915942000000001</v>
      </c>
      <c r="L23" s="176">
        <v>39.915942000000001</v>
      </c>
      <c r="M23" s="176">
        <v>39.985942999999999</v>
      </c>
      <c r="N23" s="176">
        <v>39.985942999999999</v>
      </c>
      <c r="O23" s="176">
        <v>39.985942999999999</v>
      </c>
      <c r="P23" s="176">
        <v>39.985942999999999</v>
      </c>
      <c r="Q23" s="176">
        <v>40.070942000000002</v>
      </c>
      <c r="R23" s="176">
        <v>40.070942000000002</v>
      </c>
      <c r="S23" s="176">
        <v>40.070942000000002</v>
      </c>
      <c r="T23" s="176">
        <v>40.070942000000002</v>
      </c>
      <c r="U23" s="176">
        <v>40.165940999999997</v>
      </c>
      <c r="V23" s="176">
        <v>40.165940999999997</v>
      </c>
      <c r="W23" s="176">
        <v>40.165940999999997</v>
      </c>
      <c r="X23" s="176">
        <v>40.165940999999997</v>
      </c>
      <c r="Y23" s="176">
        <v>40.165940999999997</v>
      </c>
      <c r="Z23" s="53"/>
    </row>
    <row r="24" spans="1:26" x14ac:dyDescent="0.25">
      <c r="A24" s="54" t="s">
        <v>69</v>
      </c>
      <c r="B24" s="43" t="s">
        <v>70</v>
      </c>
      <c r="C24" s="44"/>
      <c r="D24" s="44"/>
      <c r="E24" s="44"/>
      <c r="F24" s="45">
        <v>0</v>
      </c>
      <c r="G24" s="46">
        <v>0</v>
      </c>
      <c r="H24" s="175">
        <v>6.7601899999999997</v>
      </c>
      <c r="I24" s="176">
        <v>6.7624409999999999</v>
      </c>
      <c r="J24" s="176">
        <v>6.7624409999999999</v>
      </c>
      <c r="K24" s="176">
        <v>6.7624409999999999</v>
      </c>
      <c r="L24" s="176">
        <v>6.7624409999999999</v>
      </c>
      <c r="M24" s="176">
        <v>6.7633410000000005</v>
      </c>
      <c r="N24" s="176">
        <v>6.7633410000000005</v>
      </c>
      <c r="O24" s="176">
        <v>6.7633410000000005</v>
      </c>
      <c r="P24" s="176">
        <v>6.7633410000000005</v>
      </c>
      <c r="Q24" s="176">
        <v>6.76424</v>
      </c>
      <c r="R24" s="176">
        <v>6.76424</v>
      </c>
      <c r="S24" s="176">
        <v>6.76424</v>
      </c>
      <c r="T24" s="176">
        <v>6.76424</v>
      </c>
      <c r="U24" s="176">
        <v>6.7652900000000002</v>
      </c>
      <c r="V24" s="176">
        <v>6.7652900000000002</v>
      </c>
      <c r="W24" s="176">
        <v>6.7652900000000002</v>
      </c>
      <c r="X24" s="176">
        <v>6.7652900000000002</v>
      </c>
      <c r="Y24" s="176">
        <v>6.7652900000000002</v>
      </c>
      <c r="Z24" s="53"/>
    </row>
    <row r="25" spans="1:26" x14ac:dyDescent="0.25">
      <c r="A25" s="54" t="s">
        <v>71</v>
      </c>
      <c r="B25" s="43" t="s">
        <v>72</v>
      </c>
      <c r="C25" s="44"/>
      <c r="D25" s="44"/>
      <c r="E25" s="44"/>
      <c r="F25" s="45">
        <v>0</v>
      </c>
      <c r="G25" s="46">
        <v>0</v>
      </c>
      <c r="H25" s="175">
        <v>0.59766600000000003</v>
      </c>
      <c r="I25" s="176">
        <v>0.59766600000000003</v>
      </c>
      <c r="J25" s="176">
        <v>0.59766600000000003</v>
      </c>
      <c r="K25" s="176">
        <v>0.59766600000000003</v>
      </c>
      <c r="L25" s="176">
        <v>0.59766600000000003</v>
      </c>
      <c r="M25" s="176">
        <v>0.59766600000000003</v>
      </c>
      <c r="N25" s="176">
        <v>0.59766600000000003</v>
      </c>
      <c r="O25" s="176">
        <v>0.59766600000000003</v>
      </c>
      <c r="P25" s="176">
        <v>0.59766600000000003</v>
      </c>
      <c r="Q25" s="176">
        <v>0.59766600000000003</v>
      </c>
      <c r="R25" s="176">
        <v>0.59766600000000003</v>
      </c>
      <c r="S25" s="176">
        <v>0.59766600000000003</v>
      </c>
      <c r="T25" s="176">
        <v>0.59766600000000003</v>
      </c>
      <c r="U25" s="176">
        <v>0.59866600000000003</v>
      </c>
      <c r="V25" s="176">
        <v>0.59866600000000003</v>
      </c>
      <c r="W25" s="176">
        <v>0.59866600000000003</v>
      </c>
      <c r="X25" s="176">
        <v>0.59866600000000003</v>
      </c>
      <c r="Y25" s="176">
        <v>0.59866600000000003</v>
      </c>
      <c r="Z25" s="53"/>
    </row>
    <row r="26" spans="1:26" x14ac:dyDescent="0.25">
      <c r="A26" s="55" t="s">
        <v>15</v>
      </c>
      <c r="B26" s="43" t="s">
        <v>168</v>
      </c>
      <c r="C26" s="44"/>
      <c r="D26" s="44"/>
      <c r="E26" s="44"/>
      <c r="F26" s="45">
        <v>0</v>
      </c>
      <c r="G26" s="46">
        <v>0</v>
      </c>
      <c r="H26" s="175">
        <v>4.0628506</v>
      </c>
      <c r="I26" s="176">
        <v>4.0628506</v>
      </c>
      <c r="J26" s="176">
        <v>4.0628506</v>
      </c>
      <c r="K26" s="176">
        <v>4.0628506</v>
      </c>
      <c r="L26" s="176">
        <v>4.0628506</v>
      </c>
      <c r="M26" s="176">
        <v>4.0628506</v>
      </c>
      <c r="N26" s="176">
        <v>4.0628506</v>
      </c>
      <c r="O26" s="176">
        <v>4.0628506</v>
      </c>
      <c r="P26" s="176">
        <v>4.0628506</v>
      </c>
      <c r="Q26" s="176">
        <v>4.0628506</v>
      </c>
      <c r="R26" s="176">
        <v>4.0628506</v>
      </c>
      <c r="S26" s="176">
        <v>4.0628506</v>
      </c>
      <c r="T26" s="176">
        <v>4.0628506</v>
      </c>
      <c r="U26" s="176">
        <v>4.0628506</v>
      </c>
      <c r="V26" s="176">
        <v>4.0628506</v>
      </c>
      <c r="W26" s="176">
        <v>4.0628506</v>
      </c>
      <c r="X26" s="176">
        <v>4.0628506</v>
      </c>
      <c r="Y26" s="176">
        <v>4.0628506</v>
      </c>
      <c r="Z26" s="53"/>
    </row>
    <row r="27" spans="1:26" x14ac:dyDescent="0.25">
      <c r="A27" s="42" t="s">
        <v>169</v>
      </c>
      <c r="B27" s="43" t="s">
        <v>170</v>
      </c>
      <c r="C27" s="44"/>
      <c r="D27" s="44"/>
      <c r="E27" s="44"/>
      <c r="F27" s="45">
        <v>0</v>
      </c>
      <c r="G27" s="46">
        <v>0</v>
      </c>
      <c r="H27" s="175">
        <v>6.1544999999999943</v>
      </c>
      <c r="I27" s="176">
        <v>6.1544999999999943</v>
      </c>
      <c r="J27" s="176">
        <v>6.1544999999999943</v>
      </c>
      <c r="K27" s="176">
        <v>6.1544999999999943</v>
      </c>
      <c r="L27" s="176">
        <v>6.1544999999999943</v>
      </c>
      <c r="M27" s="176">
        <v>6.1146999999999956</v>
      </c>
      <c r="N27" s="176">
        <v>6.1146999999999956</v>
      </c>
      <c r="O27" s="176">
        <v>6.1146999999999956</v>
      </c>
      <c r="P27" s="176">
        <v>6.1146999999999956</v>
      </c>
      <c r="Q27" s="176">
        <v>6.1146999999999956</v>
      </c>
      <c r="R27" s="176">
        <v>6.1146999999999956</v>
      </c>
      <c r="S27" s="176">
        <v>6.1146999999999956</v>
      </c>
      <c r="T27" s="176">
        <v>6.1146999999999956</v>
      </c>
      <c r="U27" s="176">
        <v>6.1146999999999956</v>
      </c>
      <c r="V27" s="176">
        <v>6.1146999999999956</v>
      </c>
      <c r="W27" s="176">
        <v>6.1146999999999956</v>
      </c>
      <c r="X27" s="176">
        <v>6.1146999999999956</v>
      </c>
      <c r="Y27" s="176">
        <v>6.1146999999999956</v>
      </c>
      <c r="Z27" s="53"/>
    </row>
    <row r="28" spans="1:26" ht="15.75" thickBot="1" x14ac:dyDescent="0.3">
      <c r="A28" s="42">
        <v>5</v>
      </c>
      <c r="B28" s="43" t="s">
        <v>73</v>
      </c>
      <c r="C28" s="44"/>
      <c r="D28" s="44"/>
      <c r="E28" s="44"/>
      <c r="F28" s="45">
        <v>0</v>
      </c>
      <c r="G28" s="46">
        <v>0</v>
      </c>
      <c r="H28" s="175">
        <v>3.4768999999999997</v>
      </c>
      <c r="I28" s="176">
        <v>3.4768999999999997</v>
      </c>
      <c r="J28" s="176">
        <v>3.4768999999999997</v>
      </c>
      <c r="K28" s="176">
        <v>3.4768999999999997</v>
      </c>
      <c r="L28" s="176">
        <v>3.4768999999999997</v>
      </c>
      <c r="M28" s="176">
        <v>3.4768999999999997</v>
      </c>
      <c r="N28" s="176">
        <v>3.4768999999999997</v>
      </c>
      <c r="O28" s="176">
        <v>3.4768999999999997</v>
      </c>
      <c r="P28" s="176">
        <v>3.4768999999999997</v>
      </c>
      <c r="Q28" s="176">
        <v>3.4768999999999997</v>
      </c>
      <c r="R28" s="176">
        <v>3.4768999999999997</v>
      </c>
      <c r="S28" s="176">
        <v>3.4768999999999997</v>
      </c>
      <c r="T28" s="176">
        <v>3.4768999999999997</v>
      </c>
      <c r="U28" s="176">
        <v>3.4768999999999997</v>
      </c>
      <c r="V28" s="176">
        <v>3.4768999999999997</v>
      </c>
      <c r="W28" s="176">
        <v>3.4768999999999997</v>
      </c>
      <c r="X28" s="176">
        <v>3.4768999999999997</v>
      </c>
      <c r="Y28" s="176">
        <v>3.4768999999999997</v>
      </c>
      <c r="Z28" s="156"/>
    </row>
    <row r="29" spans="1:26" ht="15.75" thickBot="1" x14ac:dyDescent="0.3">
      <c r="A29" s="56">
        <v>6</v>
      </c>
      <c r="B29" s="57" t="s">
        <v>171</v>
      </c>
      <c r="C29" s="58"/>
      <c r="D29" s="58"/>
      <c r="E29" s="58"/>
      <c r="F29" s="59"/>
      <c r="G29" s="59"/>
      <c r="H29" s="60">
        <v>195.68198759999999</v>
      </c>
      <c r="I29" s="60">
        <v>196.04257459999999</v>
      </c>
      <c r="J29" s="60">
        <v>196.04257459999999</v>
      </c>
      <c r="K29" s="60">
        <v>196.04257459999999</v>
      </c>
      <c r="L29" s="60">
        <v>196.04257459999999</v>
      </c>
      <c r="M29" s="60">
        <v>197.29887559999997</v>
      </c>
      <c r="N29" s="60">
        <v>197.29887559999997</v>
      </c>
      <c r="O29" s="60">
        <v>197.29887559999997</v>
      </c>
      <c r="P29" s="60">
        <v>197.29887559999997</v>
      </c>
      <c r="Q29" s="60">
        <v>197.6084736</v>
      </c>
      <c r="R29" s="60">
        <v>197.6084736</v>
      </c>
      <c r="S29" s="60">
        <v>197.6084736</v>
      </c>
      <c r="T29" s="60">
        <v>197.6084736</v>
      </c>
      <c r="U29" s="60">
        <v>197.96052259999996</v>
      </c>
      <c r="V29" s="60">
        <v>197.96052259999996</v>
      </c>
      <c r="W29" s="60">
        <v>197.96052259999996</v>
      </c>
      <c r="X29" s="60">
        <v>197.96052259999996</v>
      </c>
      <c r="Y29" s="60">
        <v>197.96052259999996</v>
      </c>
      <c r="Z29" s="156"/>
    </row>
    <row r="30" spans="1:26" ht="15.75" thickBot="1" x14ac:dyDescent="0.3">
      <c r="A30" s="42"/>
      <c r="B30" s="34"/>
      <c r="C30" s="35"/>
      <c r="D30" s="35"/>
      <c r="E30" s="35"/>
      <c r="F30" s="35"/>
      <c r="G30" s="61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1"/>
      <c r="Z30" s="156"/>
    </row>
    <row r="31" spans="1:26" ht="15.75" thickBot="1" x14ac:dyDescent="0.3">
      <c r="A31" s="62">
        <v>7</v>
      </c>
      <c r="B31" s="63" t="s">
        <v>172</v>
      </c>
      <c r="C31" s="64"/>
      <c r="D31" s="64"/>
      <c r="E31" s="64"/>
      <c r="F31" s="64"/>
      <c r="G31" s="64"/>
      <c r="H31" s="65">
        <v>4.7229999999999999</v>
      </c>
      <c r="I31" s="65">
        <v>4.891</v>
      </c>
      <c r="J31" s="65">
        <v>4.8325000000000005</v>
      </c>
      <c r="K31" s="65">
        <v>4.7675000000000001</v>
      </c>
      <c r="L31" s="65">
        <v>10.934500000000002</v>
      </c>
      <c r="M31" s="65">
        <v>8.6295000000000002</v>
      </c>
      <c r="N31" s="65">
        <v>5.5125000000000011</v>
      </c>
      <c r="O31" s="65">
        <v>5.0575000000000001</v>
      </c>
      <c r="P31" s="65">
        <v>5.0945</v>
      </c>
      <c r="Q31" s="65">
        <v>3.7374999999999998</v>
      </c>
      <c r="R31" s="65">
        <v>4.4930000000000003</v>
      </c>
      <c r="S31" s="65">
        <v>6.1539999999999999</v>
      </c>
      <c r="T31" s="65">
        <v>5.1850000000000005</v>
      </c>
      <c r="U31" s="65">
        <v>4.6635</v>
      </c>
      <c r="V31" s="65">
        <v>6.4811000000000005</v>
      </c>
      <c r="W31" s="65">
        <v>5.6891000000000007</v>
      </c>
      <c r="X31" s="65">
        <v>5.8603000000000005</v>
      </c>
      <c r="Y31" s="65">
        <v>6.2205000000000013</v>
      </c>
      <c r="Z31" s="156"/>
    </row>
    <row r="32" spans="1:26" x14ac:dyDescent="0.25">
      <c r="A32" s="66" t="s">
        <v>14</v>
      </c>
      <c r="B32" s="67" t="s">
        <v>74</v>
      </c>
      <c r="C32" s="68"/>
      <c r="D32" s="68"/>
      <c r="E32" s="68"/>
      <c r="F32" s="68"/>
      <c r="G32" s="68"/>
      <c r="H32" s="182">
        <v>0.51600000000000001</v>
      </c>
      <c r="I32" s="183">
        <v>0.60199999999999998</v>
      </c>
      <c r="J32" s="183">
        <v>0.65800000000000003</v>
      </c>
      <c r="K32" s="183">
        <v>0.69299999999999995</v>
      </c>
      <c r="L32" s="183">
        <v>4.5330000000000004</v>
      </c>
      <c r="M32" s="183">
        <v>5.17</v>
      </c>
      <c r="N32" s="183">
        <v>2.0939999999999999</v>
      </c>
      <c r="O32" s="183">
        <v>1.7390000000000001</v>
      </c>
      <c r="P32" s="183">
        <v>1.7390000000000001</v>
      </c>
      <c r="Q32" s="183">
        <v>0.32900000000000001</v>
      </c>
      <c r="R32" s="183">
        <v>0.96299999999999997</v>
      </c>
      <c r="S32" s="183">
        <v>2.3730000000000002</v>
      </c>
      <c r="T32" s="183">
        <v>1.41</v>
      </c>
      <c r="U32" s="183">
        <v>1.41</v>
      </c>
      <c r="V32" s="183">
        <v>1.36</v>
      </c>
      <c r="W32" s="183">
        <v>1.36</v>
      </c>
      <c r="X32" s="183">
        <v>1.36</v>
      </c>
      <c r="Y32" s="184">
        <v>1.36</v>
      </c>
      <c r="Z32" s="156"/>
    </row>
    <row r="33" spans="1:26" x14ac:dyDescent="0.25">
      <c r="A33" s="66" t="s">
        <v>75</v>
      </c>
      <c r="B33" s="69" t="s">
        <v>54</v>
      </c>
      <c r="C33" s="70"/>
      <c r="D33" s="70"/>
      <c r="E33" s="70"/>
      <c r="F33" s="70"/>
      <c r="G33" s="70"/>
      <c r="H33" s="175">
        <v>2.5000000000000001E-2</v>
      </c>
      <c r="I33" s="185">
        <v>2.5000000000000001E-2</v>
      </c>
      <c r="J33" s="185">
        <v>2.5000000000000001E-2</v>
      </c>
      <c r="K33" s="185">
        <v>2.5000000000000001E-2</v>
      </c>
      <c r="L33" s="185">
        <v>2.5000000000000001E-2</v>
      </c>
      <c r="M33" s="185">
        <v>0</v>
      </c>
      <c r="N33" s="185">
        <v>0</v>
      </c>
      <c r="O33" s="185">
        <v>0</v>
      </c>
      <c r="P33" s="185">
        <v>0</v>
      </c>
      <c r="Q33" s="185">
        <v>0</v>
      </c>
      <c r="R33" s="185">
        <v>0</v>
      </c>
      <c r="S33" s="185">
        <v>0</v>
      </c>
      <c r="T33" s="185">
        <v>0</v>
      </c>
      <c r="U33" s="185">
        <v>0</v>
      </c>
      <c r="V33" s="185">
        <v>1.6819999999999999</v>
      </c>
      <c r="W33" s="185">
        <v>1.044</v>
      </c>
      <c r="X33" s="185">
        <v>1.044</v>
      </c>
      <c r="Y33" s="186">
        <v>1.054</v>
      </c>
      <c r="Z33" s="156"/>
    </row>
    <row r="34" spans="1:26" x14ac:dyDescent="0.25">
      <c r="A34" s="66" t="s">
        <v>76</v>
      </c>
      <c r="B34" s="69" t="s">
        <v>56</v>
      </c>
      <c r="C34" s="70"/>
      <c r="D34" s="70"/>
      <c r="E34" s="70"/>
      <c r="F34" s="70"/>
      <c r="G34" s="70"/>
      <c r="H34" s="175">
        <v>0.33</v>
      </c>
      <c r="I34" s="185">
        <v>0.33</v>
      </c>
      <c r="J34" s="185">
        <v>0.33</v>
      </c>
      <c r="K34" s="185">
        <v>0.33</v>
      </c>
      <c r="L34" s="185">
        <v>1.6619999999999999</v>
      </c>
      <c r="M34" s="185">
        <v>0.32900000000000001</v>
      </c>
      <c r="N34" s="185">
        <v>0.32900000000000001</v>
      </c>
      <c r="O34" s="185">
        <v>0.32900000000000001</v>
      </c>
      <c r="P34" s="185">
        <v>0.32900000000000001</v>
      </c>
      <c r="Q34" s="185">
        <v>0.32900000000000001</v>
      </c>
      <c r="R34" s="185">
        <v>0.32900000000000001</v>
      </c>
      <c r="S34" s="185">
        <v>0.32900000000000001</v>
      </c>
      <c r="T34" s="185">
        <v>0.67400000000000004</v>
      </c>
      <c r="U34" s="185">
        <v>0.32900000000000001</v>
      </c>
      <c r="V34" s="185">
        <v>0.32900000000000001</v>
      </c>
      <c r="W34" s="185">
        <v>0.32900000000000001</v>
      </c>
      <c r="X34" s="185">
        <v>0.32900000000000001</v>
      </c>
      <c r="Y34" s="186">
        <v>0.67400000000000004</v>
      </c>
      <c r="Z34" s="156"/>
    </row>
    <row r="35" spans="1:26" x14ac:dyDescent="0.25">
      <c r="A35" s="66" t="s">
        <v>77</v>
      </c>
      <c r="B35" s="69" t="s">
        <v>57</v>
      </c>
      <c r="C35" s="70"/>
      <c r="D35" s="70"/>
      <c r="E35" s="70"/>
      <c r="F35" s="70"/>
      <c r="G35" s="70"/>
      <c r="H35" s="175">
        <v>2.488</v>
      </c>
      <c r="I35" s="185">
        <v>2.488</v>
      </c>
      <c r="J35" s="185">
        <v>2.488</v>
      </c>
      <c r="K35" s="185">
        <v>2.488</v>
      </c>
      <c r="L35" s="185">
        <v>3.698</v>
      </c>
      <c r="M35" s="185">
        <v>1.91</v>
      </c>
      <c r="N35" s="185">
        <v>1.91</v>
      </c>
      <c r="O35" s="185">
        <v>1.91</v>
      </c>
      <c r="P35" s="185">
        <v>1.91</v>
      </c>
      <c r="Q35" s="185">
        <v>1.91</v>
      </c>
      <c r="R35" s="185">
        <v>1.91</v>
      </c>
      <c r="S35" s="185">
        <v>2.2309999999999999</v>
      </c>
      <c r="T35" s="185">
        <v>1.91</v>
      </c>
      <c r="U35" s="185">
        <v>1.766</v>
      </c>
      <c r="V35" s="185">
        <v>1.766</v>
      </c>
      <c r="W35" s="185">
        <v>1.766</v>
      </c>
      <c r="X35" s="185">
        <v>2.0464000000000002</v>
      </c>
      <c r="Y35" s="186">
        <v>2.2654000000000001</v>
      </c>
      <c r="Z35" s="156"/>
    </row>
    <row r="36" spans="1:26" x14ac:dyDescent="0.25">
      <c r="A36" s="66" t="s">
        <v>78</v>
      </c>
      <c r="B36" s="69" t="s">
        <v>59</v>
      </c>
      <c r="C36" s="70"/>
      <c r="D36" s="70"/>
      <c r="E36" s="70"/>
      <c r="F36" s="70"/>
      <c r="G36" s="70"/>
      <c r="H36" s="175">
        <v>0.17799999999999999</v>
      </c>
      <c r="I36" s="185">
        <v>0.17799999999999999</v>
      </c>
      <c r="J36" s="185">
        <v>0.17799999999999999</v>
      </c>
      <c r="K36" s="185">
        <v>0.17799999999999999</v>
      </c>
      <c r="L36" s="185">
        <v>0.17799999999999999</v>
      </c>
      <c r="M36" s="185">
        <v>8.5999999999999993E-2</v>
      </c>
      <c r="N36" s="185">
        <v>8.5999999999999993E-2</v>
      </c>
      <c r="O36" s="185">
        <v>8.5999999999999993E-2</v>
      </c>
      <c r="P36" s="185">
        <v>8.5999999999999993E-2</v>
      </c>
      <c r="Q36" s="185">
        <v>8.5999999999999993E-2</v>
      </c>
      <c r="R36" s="185">
        <v>8.5999999999999993E-2</v>
      </c>
      <c r="S36" s="185">
        <v>8.5999999999999993E-2</v>
      </c>
      <c r="T36" s="185">
        <v>8.5999999999999993E-2</v>
      </c>
      <c r="U36" s="185">
        <v>8.5999999999999993E-2</v>
      </c>
      <c r="V36" s="185">
        <v>8.5999999999999993E-2</v>
      </c>
      <c r="W36" s="185">
        <v>0.14199999999999999</v>
      </c>
      <c r="X36" s="185">
        <v>8.5999999999999993E-2</v>
      </c>
      <c r="Y36" s="186">
        <v>0.17799999999999999</v>
      </c>
      <c r="Z36" s="156"/>
    </row>
    <row r="37" spans="1:26" x14ac:dyDescent="0.25">
      <c r="A37" s="66" t="s">
        <v>79</v>
      </c>
      <c r="B37" s="69" t="s">
        <v>61</v>
      </c>
      <c r="C37" s="70"/>
      <c r="D37" s="70"/>
      <c r="E37" s="70"/>
      <c r="F37" s="70"/>
      <c r="G37" s="70"/>
      <c r="H37" s="175">
        <v>0</v>
      </c>
      <c r="I37" s="185">
        <v>0</v>
      </c>
      <c r="J37" s="185">
        <v>0</v>
      </c>
      <c r="K37" s="185">
        <v>0</v>
      </c>
      <c r="L37" s="185">
        <v>0</v>
      </c>
      <c r="M37" s="185">
        <v>0</v>
      </c>
      <c r="N37" s="185">
        <v>0</v>
      </c>
      <c r="O37" s="185">
        <v>0</v>
      </c>
      <c r="P37" s="185">
        <v>0</v>
      </c>
      <c r="Q37" s="185">
        <v>0</v>
      </c>
      <c r="R37" s="185">
        <v>0</v>
      </c>
      <c r="S37" s="185">
        <v>0</v>
      </c>
      <c r="T37" s="185">
        <v>0</v>
      </c>
      <c r="U37" s="185">
        <v>0</v>
      </c>
      <c r="V37" s="185">
        <v>0</v>
      </c>
      <c r="W37" s="185">
        <v>0</v>
      </c>
      <c r="X37" s="185">
        <v>0</v>
      </c>
      <c r="Y37" s="186">
        <v>0</v>
      </c>
      <c r="Z37" s="156"/>
    </row>
    <row r="38" spans="1:26" x14ac:dyDescent="0.25">
      <c r="A38" s="66" t="s">
        <v>80</v>
      </c>
      <c r="B38" s="69" t="s">
        <v>167</v>
      </c>
      <c r="C38" s="70"/>
      <c r="D38" s="70"/>
      <c r="E38" s="70"/>
      <c r="F38" s="70"/>
      <c r="G38" s="70"/>
      <c r="H38" s="175">
        <v>0</v>
      </c>
      <c r="I38" s="185">
        <v>0</v>
      </c>
      <c r="J38" s="185">
        <v>0</v>
      </c>
      <c r="K38" s="185">
        <v>0</v>
      </c>
      <c r="L38" s="185">
        <v>0</v>
      </c>
      <c r="M38" s="185">
        <v>0</v>
      </c>
      <c r="N38" s="185">
        <v>0</v>
      </c>
      <c r="O38" s="185">
        <v>0</v>
      </c>
      <c r="P38" s="185">
        <v>0</v>
      </c>
      <c r="Q38" s="185">
        <v>0</v>
      </c>
      <c r="R38" s="185">
        <v>0</v>
      </c>
      <c r="S38" s="185">
        <v>0</v>
      </c>
      <c r="T38" s="185">
        <v>0</v>
      </c>
      <c r="U38" s="185">
        <v>0</v>
      </c>
      <c r="V38" s="185">
        <v>0</v>
      </c>
      <c r="W38" s="185">
        <v>0</v>
      </c>
      <c r="X38" s="185">
        <v>0</v>
      </c>
      <c r="Y38" s="186">
        <v>0</v>
      </c>
      <c r="Z38" s="156"/>
    </row>
    <row r="39" spans="1:26" x14ac:dyDescent="0.25">
      <c r="A39" s="66" t="s">
        <v>81</v>
      </c>
      <c r="B39" s="69" t="s">
        <v>65</v>
      </c>
      <c r="C39" s="70"/>
      <c r="D39" s="70"/>
      <c r="E39" s="70"/>
      <c r="F39" s="70"/>
      <c r="G39" s="70"/>
      <c r="H39" s="17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6"/>
      <c r="Z39" s="156"/>
    </row>
    <row r="40" spans="1:26" x14ac:dyDescent="0.25">
      <c r="A40" s="66" t="s">
        <v>82</v>
      </c>
      <c r="B40" s="69" t="s">
        <v>67</v>
      </c>
      <c r="C40" s="70"/>
      <c r="D40" s="70"/>
      <c r="E40" s="70"/>
      <c r="F40" s="70"/>
      <c r="G40" s="70"/>
      <c r="H40" s="17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6"/>
      <c r="Z40" s="156"/>
    </row>
    <row r="41" spans="1:26" x14ac:dyDescent="0.25">
      <c r="A41" s="66" t="s">
        <v>83</v>
      </c>
      <c r="B41" s="69" t="s">
        <v>68</v>
      </c>
      <c r="C41" s="70"/>
      <c r="D41" s="70"/>
      <c r="E41" s="70"/>
      <c r="F41" s="70"/>
      <c r="G41" s="70"/>
      <c r="H41" s="17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6"/>
      <c r="Z41" s="156"/>
    </row>
    <row r="42" spans="1:26" x14ac:dyDescent="0.25">
      <c r="A42" s="66" t="s">
        <v>84</v>
      </c>
      <c r="B42" s="69" t="s">
        <v>70</v>
      </c>
      <c r="C42" s="70"/>
      <c r="D42" s="70"/>
      <c r="E42" s="70"/>
      <c r="F42" s="70"/>
      <c r="G42" s="70"/>
      <c r="H42" s="17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6"/>
      <c r="Z42" s="156"/>
    </row>
    <row r="43" spans="1:26" ht="14.25" customHeight="1" x14ac:dyDescent="0.25">
      <c r="A43" s="66" t="s">
        <v>85</v>
      </c>
      <c r="B43" s="334" t="s">
        <v>173</v>
      </c>
      <c r="C43" s="335"/>
      <c r="D43" s="335"/>
      <c r="E43" s="335"/>
      <c r="F43" s="335"/>
      <c r="G43" s="336"/>
      <c r="H43" s="17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6"/>
      <c r="Z43" s="156"/>
    </row>
    <row r="44" spans="1:26" x14ac:dyDescent="0.25">
      <c r="A44" s="66" t="s">
        <v>86</v>
      </c>
      <c r="B44" s="69" t="s">
        <v>174</v>
      </c>
      <c r="C44" s="70"/>
      <c r="D44" s="70"/>
      <c r="E44" s="70"/>
      <c r="F44" s="70"/>
      <c r="G44" s="70"/>
      <c r="H44" s="175">
        <v>0.1295</v>
      </c>
      <c r="I44" s="185">
        <v>0.1115</v>
      </c>
      <c r="J44" s="185">
        <v>9.7000000000000003E-2</v>
      </c>
      <c r="K44" s="185">
        <v>9.7000000000000003E-2</v>
      </c>
      <c r="L44" s="185">
        <v>9.7000000000000003E-2</v>
      </c>
      <c r="M44" s="185">
        <v>9.7000000000000003E-2</v>
      </c>
      <c r="N44" s="185">
        <v>9.7000000000000003E-2</v>
      </c>
      <c r="O44" s="185">
        <v>9.7000000000000003E-2</v>
      </c>
      <c r="P44" s="185">
        <v>9.7000000000000003E-2</v>
      </c>
      <c r="Q44" s="185">
        <v>9.7000000000000003E-2</v>
      </c>
      <c r="R44" s="185">
        <v>0.11849999999999999</v>
      </c>
      <c r="S44" s="185">
        <v>0.11849999999999999</v>
      </c>
      <c r="T44" s="185">
        <v>0.11849999999999999</v>
      </c>
      <c r="U44" s="185">
        <v>0.126</v>
      </c>
      <c r="V44" s="185">
        <v>0.21159999999999998</v>
      </c>
      <c r="W44" s="185">
        <v>0.21159999999999998</v>
      </c>
      <c r="X44" s="185">
        <v>0.23339999999999997</v>
      </c>
      <c r="Y44" s="186">
        <v>0.15759999999999999</v>
      </c>
      <c r="Z44" s="156"/>
    </row>
    <row r="45" spans="1:26" x14ac:dyDescent="0.25">
      <c r="A45" s="66" t="s">
        <v>87</v>
      </c>
      <c r="B45" s="69" t="s">
        <v>175</v>
      </c>
      <c r="C45" s="70"/>
      <c r="D45" s="70"/>
      <c r="E45" s="70"/>
      <c r="F45" s="70"/>
      <c r="G45" s="70"/>
      <c r="H45" s="175">
        <v>1.0565</v>
      </c>
      <c r="I45" s="185">
        <v>1.1565000000000001</v>
      </c>
      <c r="J45" s="185">
        <v>1.0565</v>
      </c>
      <c r="K45" s="185">
        <v>0.95650000000000002</v>
      </c>
      <c r="L45" s="185">
        <v>0.74150000000000005</v>
      </c>
      <c r="M45" s="185">
        <v>1.0375000000000001</v>
      </c>
      <c r="N45" s="185">
        <v>0.99650000000000005</v>
      </c>
      <c r="O45" s="185">
        <v>0.89649999999999996</v>
      </c>
      <c r="P45" s="185">
        <v>0.9335</v>
      </c>
      <c r="Q45" s="185">
        <v>0.98650000000000004</v>
      </c>
      <c r="R45" s="185">
        <v>1.0865</v>
      </c>
      <c r="S45" s="185">
        <v>1.0165</v>
      </c>
      <c r="T45" s="185">
        <v>0.98650000000000004</v>
      </c>
      <c r="U45" s="185">
        <v>0.94650000000000001</v>
      </c>
      <c r="V45" s="185">
        <v>1.0465</v>
      </c>
      <c r="W45" s="185">
        <v>0.83650000000000002</v>
      </c>
      <c r="X45" s="185">
        <v>0.76149999999999995</v>
      </c>
      <c r="Y45" s="186">
        <v>0.53149999999999997</v>
      </c>
      <c r="Z45" s="156"/>
    </row>
    <row r="46" spans="1:26" ht="15.75" thickBot="1" x14ac:dyDescent="0.3">
      <c r="A46" s="71" t="s">
        <v>88</v>
      </c>
      <c r="B46" s="72" t="s">
        <v>89</v>
      </c>
      <c r="C46" s="73"/>
      <c r="D46" s="73"/>
      <c r="E46" s="73"/>
      <c r="F46" s="73"/>
      <c r="G46" s="73"/>
      <c r="H46" s="187">
        <v>0</v>
      </c>
      <c r="I46" s="188">
        <v>0</v>
      </c>
      <c r="J46" s="188">
        <v>0</v>
      </c>
      <c r="K46" s="188">
        <v>0</v>
      </c>
      <c r="L46" s="188">
        <v>0</v>
      </c>
      <c r="M46" s="188">
        <v>0</v>
      </c>
      <c r="N46" s="188">
        <v>0</v>
      </c>
      <c r="O46" s="188">
        <v>0</v>
      </c>
      <c r="P46" s="188">
        <v>0</v>
      </c>
      <c r="Q46" s="188">
        <v>0</v>
      </c>
      <c r="R46" s="188">
        <v>0</v>
      </c>
      <c r="S46" s="188">
        <v>0</v>
      </c>
      <c r="T46" s="188">
        <v>0</v>
      </c>
      <c r="U46" s="188">
        <v>0</v>
      </c>
      <c r="V46" s="188">
        <v>0</v>
      </c>
      <c r="W46" s="188">
        <v>0</v>
      </c>
      <c r="X46" s="188">
        <v>0</v>
      </c>
      <c r="Y46" s="189">
        <v>0</v>
      </c>
      <c r="Z46" s="156"/>
    </row>
    <row r="47" spans="1:26" ht="15.75" thickBot="1" x14ac:dyDescent="0.3">
      <c r="A47" s="42"/>
      <c r="B47" s="43"/>
      <c r="C47" s="44"/>
      <c r="D47" s="44"/>
      <c r="E47" s="44"/>
      <c r="F47" s="44"/>
      <c r="G47" s="44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1"/>
      <c r="Z47" s="156"/>
    </row>
    <row r="48" spans="1:26" x14ac:dyDescent="0.25">
      <c r="A48" s="74"/>
      <c r="B48" s="337" t="s">
        <v>176</v>
      </c>
      <c r="C48" s="338"/>
      <c r="D48" s="338"/>
      <c r="E48" s="338"/>
      <c r="F48" s="338"/>
      <c r="G48" s="338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6"/>
      <c r="Z48" s="156"/>
    </row>
    <row r="49" spans="1:26" ht="15.75" thickBot="1" x14ac:dyDescent="0.3">
      <c r="A49" s="192"/>
      <c r="B49" s="339"/>
      <c r="C49" s="340"/>
      <c r="D49" s="340"/>
      <c r="E49" s="340"/>
      <c r="F49" s="340"/>
      <c r="G49" s="340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8"/>
      <c r="Z49" s="156"/>
    </row>
    <row r="50" spans="1:26" ht="42" customHeight="1" thickBot="1" x14ac:dyDescent="0.3">
      <c r="A50" s="79">
        <v>8</v>
      </c>
      <c r="B50" s="341" t="s">
        <v>90</v>
      </c>
      <c r="C50" s="342"/>
      <c r="D50" s="342"/>
      <c r="E50" s="342"/>
      <c r="F50" s="342"/>
      <c r="G50" s="343"/>
      <c r="H50" s="193">
        <v>87.727237740519442</v>
      </c>
      <c r="I50" s="193">
        <v>87.339209577021634</v>
      </c>
      <c r="J50" s="193">
        <v>87.19561356666766</v>
      </c>
      <c r="K50" s="193">
        <v>86.096262906479396</v>
      </c>
      <c r="L50" s="193">
        <v>87.053766235200968</v>
      </c>
      <c r="M50" s="193">
        <v>86.403331245048321</v>
      </c>
      <c r="N50" s="193">
        <v>86.169041229006751</v>
      </c>
      <c r="O50" s="193">
        <v>86.173933240750529</v>
      </c>
      <c r="P50" s="193">
        <v>87.359787409530583</v>
      </c>
      <c r="Q50" s="193">
        <v>88.912261082442313</v>
      </c>
      <c r="R50" s="193">
        <v>87.540643261017919</v>
      </c>
      <c r="S50" s="193">
        <v>89.269587404010167</v>
      </c>
      <c r="T50" s="193">
        <v>89.004261032657894</v>
      </c>
      <c r="U50" s="193">
        <v>89.319792865324501</v>
      </c>
      <c r="V50" s="193">
        <v>89.36211994784253</v>
      </c>
      <c r="W50" s="193">
        <v>89.445926791012511</v>
      </c>
      <c r="X50" s="193">
        <v>88.86066846874877</v>
      </c>
      <c r="Y50" s="193">
        <v>89.351138149568072</v>
      </c>
      <c r="Z50" s="156"/>
    </row>
    <row r="51" spans="1:26" x14ac:dyDescent="0.25">
      <c r="A51" s="79" t="s">
        <v>91</v>
      </c>
      <c r="B51" s="80" t="s">
        <v>74</v>
      </c>
      <c r="C51" s="81"/>
      <c r="D51" s="82"/>
      <c r="E51" s="82"/>
      <c r="F51" s="82"/>
      <c r="G51" s="83"/>
      <c r="H51" s="194">
        <v>0</v>
      </c>
      <c r="I51" s="195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>
        <v>0</v>
      </c>
      <c r="P51" s="195">
        <v>0</v>
      </c>
      <c r="Q51" s="195">
        <v>0</v>
      </c>
      <c r="R51" s="195">
        <v>0</v>
      </c>
      <c r="S51" s="195">
        <v>0</v>
      </c>
      <c r="T51" s="195">
        <v>0</v>
      </c>
      <c r="U51" s="195">
        <v>0</v>
      </c>
      <c r="V51" s="195">
        <v>0</v>
      </c>
      <c r="W51" s="195">
        <v>0</v>
      </c>
      <c r="X51" s="195">
        <v>0</v>
      </c>
      <c r="Y51" s="196">
        <v>0</v>
      </c>
      <c r="Z51" s="156"/>
    </row>
    <row r="52" spans="1:26" x14ac:dyDescent="0.25">
      <c r="A52" s="79" t="s">
        <v>92</v>
      </c>
      <c r="B52" s="80" t="s">
        <v>54</v>
      </c>
      <c r="C52" s="81"/>
      <c r="D52" s="82"/>
      <c r="E52" s="82"/>
      <c r="F52" s="82"/>
      <c r="G52" s="83"/>
      <c r="H52" s="175">
        <v>0.01</v>
      </c>
      <c r="I52" s="185">
        <v>0.01</v>
      </c>
      <c r="J52" s="185">
        <v>0.01</v>
      </c>
      <c r="K52" s="185">
        <v>0.01</v>
      </c>
      <c r="L52" s="185">
        <v>0.01</v>
      </c>
      <c r="M52" s="185">
        <v>0.01</v>
      </c>
      <c r="N52" s="185">
        <v>0.01</v>
      </c>
      <c r="O52" s="185">
        <v>0.01</v>
      </c>
      <c r="P52" s="185">
        <v>0.01</v>
      </c>
      <c r="Q52" s="185">
        <v>0.01</v>
      </c>
      <c r="R52" s="185">
        <v>0.01</v>
      </c>
      <c r="S52" s="185">
        <v>0.01</v>
      </c>
      <c r="T52" s="185">
        <v>0.01</v>
      </c>
      <c r="U52" s="185">
        <v>0.01</v>
      </c>
      <c r="V52" s="185">
        <v>0.01</v>
      </c>
      <c r="W52" s="185">
        <v>0.01</v>
      </c>
      <c r="X52" s="185">
        <v>0.01</v>
      </c>
      <c r="Y52" s="186">
        <v>0.01</v>
      </c>
      <c r="Z52" s="156"/>
    </row>
    <row r="53" spans="1:26" x14ac:dyDescent="0.25">
      <c r="A53" s="79" t="s">
        <v>93</v>
      </c>
      <c r="B53" s="80" t="s">
        <v>56</v>
      </c>
      <c r="C53" s="81"/>
      <c r="D53" s="82"/>
      <c r="E53" s="82"/>
      <c r="F53" s="82"/>
      <c r="G53" s="83"/>
      <c r="H53" s="175">
        <v>0.127</v>
      </c>
      <c r="I53" s="185">
        <v>0.127</v>
      </c>
      <c r="J53" s="185">
        <v>0.127</v>
      </c>
      <c r="K53" s="185">
        <v>0.127</v>
      </c>
      <c r="L53" s="185">
        <v>0.127</v>
      </c>
      <c r="M53" s="185">
        <v>0.127</v>
      </c>
      <c r="N53" s="185">
        <v>0.127</v>
      </c>
      <c r="O53" s="185">
        <v>0.127</v>
      </c>
      <c r="P53" s="185">
        <v>0.127</v>
      </c>
      <c r="Q53" s="185">
        <v>0.127</v>
      </c>
      <c r="R53" s="185">
        <v>0.127</v>
      </c>
      <c r="S53" s="185">
        <v>0.127</v>
      </c>
      <c r="T53" s="185">
        <v>0.127</v>
      </c>
      <c r="U53" s="185">
        <v>0.127</v>
      </c>
      <c r="V53" s="185">
        <v>0.127</v>
      </c>
      <c r="W53" s="185">
        <v>0.127</v>
      </c>
      <c r="X53" s="185">
        <v>0.127</v>
      </c>
      <c r="Y53" s="186">
        <v>0.127</v>
      </c>
      <c r="Z53" s="156"/>
    </row>
    <row r="54" spans="1:26" x14ac:dyDescent="0.25">
      <c r="A54" s="79" t="s">
        <v>94</v>
      </c>
      <c r="B54" s="80" t="s">
        <v>57</v>
      </c>
      <c r="C54" s="81"/>
      <c r="D54" s="82"/>
      <c r="E54" s="82"/>
      <c r="F54" s="82"/>
      <c r="G54" s="83"/>
      <c r="H54" s="175">
        <v>2.609</v>
      </c>
      <c r="I54" s="185">
        <v>2.609</v>
      </c>
      <c r="J54" s="185">
        <v>2.609</v>
      </c>
      <c r="K54" s="185">
        <v>2.609</v>
      </c>
      <c r="L54" s="185">
        <v>2.609</v>
      </c>
      <c r="M54" s="185">
        <v>3.0259999999999998</v>
      </c>
      <c r="N54" s="185">
        <v>3.0259999999999998</v>
      </c>
      <c r="O54" s="185">
        <v>3.0259999999999998</v>
      </c>
      <c r="P54" s="185">
        <v>3.0259999999999998</v>
      </c>
      <c r="Q54" s="185">
        <v>3.0259999999999998</v>
      </c>
      <c r="R54" s="185">
        <v>3.0259999999999998</v>
      </c>
      <c r="S54" s="185">
        <v>3.0259999999999998</v>
      </c>
      <c r="T54" s="185">
        <v>3.0259999999999998</v>
      </c>
      <c r="U54" s="185">
        <v>3.0259999999999998</v>
      </c>
      <c r="V54" s="185">
        <v>3.0259999999999998</v>
      </c>
      <c r="W54" s="185">
        <v>3.0259999999999998</v>
      </c>
      <c r="X54" s="185">
        <v>3.0259999999999998</v>
      </c>
      <c r="Y54" s="186">
        <v>3.0259999999999998</v>
      </c>
      <c r="Z54" s="156"/>
    </row>
    <row r="55" spans="1:26" x14ac:dyDescent="0.25">
      <c r="A55" s="79" t="s">
        <v>95</v>
      </c>
      <c r="B55" s="80" t="s">
        <v>59</v>
      </c>
      <c r="C55" s="84"/>
      <c r="D55" s="82"/>
      <c r="E55" s="82"/>
      <c r="F55" s="82"/>
      <c r="G55" s="83"/>
      <c r="H55" s="175">
        <v>8.0000000000000004E-4</v>
      </c>
      <c r="I55" s="185">
        <v>8.0000000000000004E-4</v>
      </c>
      <c r="J55" s="185">
        <v>8.0000000000000004E-4</v>
      </c>
      <c r="K55" s="185">
        <v>8.0000000000000004E-4</v>
      </c>
      <c r="L55" s="185">
        <v>8.0000000000000004E-4</v>
      </c>
      <c r="M55" s="185">
        <v>8.0000000000000004E-4</v>
      </c>
      <c r="N55" s="185">
        <v>8.0000000000000004E-4</v>
      </c>
      <c r="O55" s="185">
        <v>8.0000000000000004E-4</v>
      </c>
      <c r="P55" s="185">
        <v>8.0000000000000004E-4</v>
      </c>
      <c r="Q55" s="185">
        <v>8.0000000000000004E-4</v>
      </c>
      <c r="R55" s="185">
        <v>8.0000000000000004E-4</v>
      </c>
      <c r="S55" s="185">
        <v>8.0000000000000004E-4</v>
      </c>
      <c r="T55" s="185">
        <v>8.0000000000000004E-4</v>
      </c>
      <c r="U55" s="185">
        <v>8.0000000000000004E-4</v>
      </c>
      <c r="V55" s="185">
        <v>8.0000000000000004E-4</v>
      </c>
      <c r="W55" s="185">
        <v>8.0000000000000004E-4</v>
      </c>
      <c r="X55" s="185">
        <v>8.0000000000000004E-4</v>
      </c>
      <c r="Y55" s="186">
        <v>8.0000000000000004E-4</v>
      </c>
      <c r="Z55" s="156"/>
    </row>
    <row r="56" spans="1:26" x14ac:dyDescent="0.25">
      <c r="A56" s="79" t="s">
        <v>96</v>
      </c>
      <c r="B56" s="80" t="s">
        <v>61</v>
      </c>
      <c r="C56" s="82"/>
      <c r="D56" s="82"/>
      <c r="E56" s="82"/>
      <c r="F56" s="82"/>
      <c r="G56" s="83"/>
      <c r="H56" s="175">
        <v>0</v>
      </c>
      <c r="I56" s="185">
        <v>0</v>
      </c>
      <c r="J56" s="185">
        <v>0</v>
      </c>
      <c r="K56" s="185">
        <v>0</v>
      </c>
      <c r="L56" s="185">
        <v>0</v>
      </c>
      <c r="M56" s="185">
        <v>0</v>
      </c>
      <c r="N56" s="185">
        <v>0</v>
      </c>
      <c r="O56" s="185">
        <v>0</v>
      </c>
      <c r="P56" s="185">
        <v>0</v>
      </c>
      <c r="Q56" s="185">
        <v>0</v>
      </c>
      <c r="R56" s="185">
        <v>0</v>
      </c>
      <c r="S56" s="185">
        <v>0</v>
      </c>
      <c r="T56" s="185">
        <v>0</v>
      </c>
      <c r="U56" s="185">
        <v>0</v>
      </c>
      <c r="V56" s="185">
        <v>0</v>
      </c>
      <c r="W56" s="185">
        <v>0</v>
      </c>
      <c r="X56" s="185">
        <v>0</v>
      </c>
      <c r="Y56" s="186">
        <v>0</v>
      </c>
      <c r="Z56" s="156"/>
    </row>
    <row r="57" spans="1:26" x14ac:dyDescent="0.25">
      <c r="A57" s="79" t="s">
        <v>97</v>
      </c>
      <c r="B57" s="80" t="s">
        <v>167</v>
      </c>
      <c r="C57" s="82"/>
      <c r="D57" s="82"/>
      <c r="E57" s="82"/>
      <c r="F57" s="82"/>
      <c r="G57" s="83"/>
      <c r="H57" s="175">
        <v>0</v>
      </c>
      <c r="I57" s="185">
        <v>0</v>
      </c>
      <c r="J57" s="185">
        <v>0</v>
      </c>
      <c r="K57" s="185">
        <v>0</v>
      </c>
      <c r="L57" s="185">
        <v>0</v>
      </c>
      <c r="M57" s="185">
        <v>0</v>
      </c>
      <c r="N57" s="185">
        <v>0</v>
      </c>
      <c r="O57" s="185">
        <v>0</v>
      </c>
      <c r="P57" s="185">
        <v>0</v>
      </c>
      <c r="Q57" s="185">
        <v>0</v>
      </c>
      <c r="R57" s="185">
        <v>0</v>
      </c>
      <c r="S57" s="185">
        <v>0</v>
      </c>
      <c r="T57" s="185">
        <v>0</v>
      </c>
      <c r="U57" s="185">
        <v>0</v>
      </c>
      <c r="V57" s="185">
        <v>0</v>
      </c>
      <c r="W57" s="185">
        <v>0</v>
      </c>
      <c r="X57" s="185">
        <v>0</v>
      </c>
      <c r="Y57" s="186">
        <v>0</v>
      </c>
      <c r="Z57" s="156"/>
    </row>
    <row r="58" spans="1:26" x14ac:dyDescent="0.25">
      <c r="A58" s="79" t="s">
        <v>98</v>
      </c>
      <c r="B58" s="80" t="s">
        <v>65</v>
      </c>
      <c r="C58" s="82"/>
      <c r="D58" s="82"/>
      <c r="E58" s="82"/>
      <c r="F58" s="82"/>
      <c r="G58" s="83"/>
      <c r="H58" s="197">
        <v>36.066093410052964</v>
      </c>
      <c r="I58" s="198">
        <v>35.730700610056203</v>
      </c>
      <c r="J58" s="198">
        <v>35.571653728576003</v>
      </c>
      <c r="K58" s="198">
        <v>34.776485754947998</v>
      </c>
      <c r="L58" s="198">
        <v>35.564124567636</v>
      </c>
      <c r="M58" s="198">
        <v>34.585282477314301</v>
      </c>
      <c r="N58" s="198">
        <v>34.477712382783004</v>
      </c>
      <c r="O58" s="198">
        <v>34.4158706370769</v>
      </c>
      <c r="P58" s="198">
        <v>35.169310313304202</v>
      </c>
      <c r="Q58" s="198">
        <v>36.627205386702805</v>
      </c>
      <c r="R58" s="198">
        <v>35.56269535425502</v>
      </c>
      <c r="S58" s="198">
        <v>36.84264126620748</v>
      </c>
      <c r="T58" s="198">
        <v>36.586385050318306</v>
      </c>
      <c r="U58" s="198">
        <v>36.837265086314517</v>
      </c>
      <c r="V58" s="198">
        <v>36.879365119487701</v>
      </c>
      <c r="W58" s="198">
        <v>36.931023911217302</v>
      </c>
      <c r="X58" s="198">
        <v>36.3263655512376</v>
      </c>
      <c r="Y58" s="199">
        <v>36.852393028281902</v>
      </c>
      <c r="Z58" s="156"/>
    </row>
    <row r="59" spans="1:26" x14ac:dyDescent="0.25">
      <c r="A59" s="79" t="s">
        <v>99</v>
      </c>
      <c r="B59" s="80" t="s">
        <v>67</v>
      </c>
      <c r="C59" s="82"/>
      <c r="D59" s="82"/>
      <c r="E59" s="82"/>
      <c r="F59" s="82"/>
      <c r="G59" s="83"/>
      <c r="H59" s="197">
        <v>2.1554648804664613</v>
      </c>
      <c r="I59" s="198">
        <v>2.0020416669654248</v>
      </c>
      <c r="J59" s="198">
        <v>2.0174925380916595</v>
      </c>
      <c r="K59" s="198">
        <v>1.7133098515313865</v>
      </c>
      <c r="L59" s="198">
        <v>1.8831743675649764</v>
      </c>
      <c r="M59" s="198">
        <v>1.732225467734039</v>
      </c>
      <c r="N59" s="198">
        <v>1.6055055462237597</v>
      </c>
      <c r="O59" s="198">
        <v>1.6722393036736249</v>
      </c>
      <c r="P59" s="198">
        <v>2.1046537962263825</v>
      </c>
      <c r="Q59" s="198">
        <v>2.1139187457395194</v>
      </c>
      <c r="R59" s="198">
        <v>1.8068109567629098</v>
      </c>
      <c r="S59" s="198">
        <v>2.2558091878026723</v>
      </c>
      <c r="T59" s="198">
        <v>2.2467390323395726</v>
      </c>
      <c r="U59" s="198">
        <v>2.21552432900998</v>
      </c>
      <c r="V59" s="198">
        <v>2.2157513783548475</v>
      </c>
      <c r="W59" s="198">
        <v>2.2478994297952055</v>
      </c>
      <c r="X59" s="198">
        <v>2.2672994675111773</v>
      </c>
      <c r="Y59" s="199">
        <v>2.2317416712861657</v>
      </c>
      <c r="Z59" s="156"/>
    </row>
    <row r="60" spans="1:26" x14ac:dyDescent="0.25">
      <c r="A60" s="79" t="s">
        <v>100</v>
      </c>
      <c r="B60" s="80" t="s">
        <v>101</v>
      </c>
      <c r="C60" s="82"/>
      <c r="D60" s="82"/>
      <c r="E60" s="82"/>
      <c r="F60" s="82"/>
      <c r="G60" s="83"/>
      <c r="H60" s="197">
        <v>39.815942</v>
      </c>
      <c r="I60" s="198">
        <v>39.915942000000001</v>
      </c>
      <c r="J60" s="198">
        <v>39.915942000000001</v>
      </c>
      <c r="K60" s="198">
        <v>39.915942000000001</v>
      </c>
      <c r="L60" s="198">
        <v>39.915942000000001</v>
      </c>
      <c r="M60" s="198">
        <v>39.985942999999999</v>
      </c>
      <c r="N60" s="198">
        <v>39.985942999999999</v>
      </c>
      <c r="O60" s="198">
        <v>39.985942999999999</v>
      </c>
      <c r="P60" s="198">
        <v>39.985942999999999</v>
      </c>
      <c r="Q60" s="198">
        <v>40.070942000000002</v>
      </c>
      <c r="R60" s="198">
        <v>40.070942000000002</v>
      </c>
      <c r="S60" s="198">
        <v>40.070942000000002</v>
      </c>
      <c r="T60" s="198">
        <v>40.070942000000002</v>
      </c>
      <c r="U60" s="198">
        <v>40.165940999999997</v>
      </c>
      <c r="V60" s="198">
        <v>40.165940999999997</v>
      </c>
      <c r="W60" s="198">
        <v>40.165940999999997</v>
      </c>
      <c r="X60" s="198">
        <v>40.165940999999997</v>
      </c>
      <c r="Y60" s="199">
        <v>40.165940999999997</v>
      </c>
      <c r="Z60" s="156"/>
    </row>
    <row r="61" spans="1:26" x14ac:dyDescent="0.25">
      <c r="A61" s="79" t="s">
        <v>102</v>
      </c>
      <c r="B61" s="80" t="s">
        <v>70</v>
      </c>
      <c r="C61" s="82"/>
      <c r="D61" s="82"/>
      <c r="E61" s="82"/>
      <c r="F61" s="82"/>
      <c r="G61" s="83"/>
      <c r="H61" s="175">
        <v>2.3660664999999996</v>
      </c>
      <c r="I61" s="185">
        <v>2.3668543499999997</v>
      </c>
      <c r="J61" s="185">
        <v>2.3668543499999997</v>
      </c>
      <c r="K61" s="185">
        <v>2.3668543499999997</v>
      </c>
      <c r="L61" s="185">
        <v>2.3668543499999997</v>
      </c>
      <c r="M61" s="185">
        <v>2.3671693500000002</v>
      </c>
      <c r="N61" s="185">
        <v>2.3671693500000002</v>
      </c>
      <c r="O61" s="185">
        <v>2.3671693500000002</v>
      </c>
      <c r="P61" s="185">
        <v>2.3671693500000002</v>
      </c>
      <c r="Q61" s="185">
        <v>2.3674839999999997</v>
      </c>
      <c r="R61" s="185">
        <v>2.3674839999999997</v>
      </c>
      <c r="S61" s="185">
        <v>2.3674839999999997</v>
      </c>
      <c r="T61" s="185">
        <v>2.3674839999999997</v>
      </c>
      <c r="U61" s="185">
        <v>2.3678515</v>
      </c>
      <c r="V61" s="185">
        <v>2.3678515</v>
      </c>
      <c r="W61" s="185">
        <v>2.3678515</v>
      </c>
      <c r="X61" s="185">
        <v>2.3678515</v>
      </c>
      <c r="Y61" s="186">
        <v>2.3678515</v>
      </c>
      <c r="Z61" s="156"/>
    </row>
    <row r="62" spans="1:26" x14ac:dyDescent="0.25">
      <c r="A62" s="79" t="s">
        <v>103</v>
      </c>
      <c r="B62" s="80" t="s">
        <v>104</v>
      </c>
      <c r="C62" s="82"/>
      <c r="D62" s="82"/>
      <c r="E62" s="82"/>
      <c r="F62" s="82"/>
      <c r="G62" s="83"/>
      <c r="H62" s="175">
        <v>0.29883300000000002</v>
      </c>
      <c r="I62" s="185">
        <v>0.29883300000000002</v>
      </c>
      <c r="J62" s="185">
        <v>0.29883300000000002</v>
      </c>
      <c r="K62" s="185">
        <v>0.29883300000000002</v>
      </c>
      <c r="L62" s="185">
        <v>0.29883300000000002</v>
      </c>
      <c r="M62" s="185">
        <v>0.29883300000000002</v>
      </c>
      <c r="N62" s="185">
        <v>0.29883300000000002</v>
      </c>
      <c r="O62" s="185">
        <v>0.29883300000000002</v>
      </c>
      <c r="P62" s="185">
        <v>0.29883300000000002</v>
      </c>
      <c r="Q62" s="185">
        <v>0.29883300000000002</v>
      </c>
      <c r="R62" s="185">
        <v>0.29883300000000002</v>
      </c>
      <c r="S62" s="185">
        <v>0.29883300000000002</v>
      </c>
      <c r="T62" s="185">
        <v>0.29883300000000002</v>
      </c>
      <c r="U62" s="185">
        <v>0.29933300000000002</v>
      </c>
      <c r="V62" s="185">
        <v>0.29933300000000002</v>
      </c>
      <c r="W62" s="185">
        <v>0.29933300000000002</v>
      </c>
      <c r="X62" s="185">
        <v>0.29933300000000002</v>
      </c>
      <c r="Y62" s="186">
        <v>0.29933300000000002</v>
      </c>
      <c r="Z62" s="156"/>
    </row>
    <row r="63" spans="1:26" x14ac:dyDescent="0.25">
      <c r="A63" s="79" t="s">
        <v>105</v>
      </c>
      <c r="B63" s="200" t="s">
        <v>174</v>
      </c>
      <c r="C63" s="82"/>
      <c r="D63" s="82"/>
      <c r="E63" s="82"/>
      <c r="F63" s="82"/>
      <c r="G63" s="83"/>
      <c r="H63" s="175">
        <v>3.0471379499999998</v>
      </c>
      <c r="I63" s="185">
        <v>3.0471379499999998</v>
      </c>
      <c r="J63" s="185">
        <v>3.0471379499999998</v>
      </c>
      <c r="K63" s="185">
        <v>3.0471379499999998</v>
      </c>
      <c r="L63" s="185">
        <v>3.0471379499999998</v>
      </c>
      <c r="M63" s="185">
        <v>3.0471379499999998</v>
      </c>
      <c r="N63" s="185">
        <v>3.0471379499999998</v>
      </c>
      <c r="O63" s="185">
        <v>3.0471379499999998</v>
      </c>
      <c r="P63" s="185">
        <v>3.0471379499999998</v>
      </c>
      <c r="Q63" s="185">
        <v>3.0471379499999998</v>
      </c>
      <c r="R63" s="185">
        <v>3.0471379499999998</v>
      </c>
      <c r="S63" s="185">
        <v>3.0471379499999998</v>
      </c>
      <c r="T63" s="185">
        <v>3.0471379499999998</v>
      </c>
      <c r="U63" s="185">
        <v>3.0471379499999998</v>
      </c>
      <c r="V63" s="185">
        <v>3.0471379499999998</v>
      </c>
      <c r="W63" s="185">
        <v>3.0471379499999998</v>
      </c>
      <c r="X63" s="185">
        <v>3.0471379499999998</v>
      </c>
      <c r="Y63" s="186">
        <v>3.0471379499999998</v>
      </c>
      <c r="Z63" s="156"/>
    </row>
    <row r="64" spans="1:26" x14ac:dyDescent="0.25">
      <c r="A64" s="85" t="s">
        <v>106</v>
      </c>
      <c r="B64" s="200" t="s">
        <v>175</v>
      </c>
      <c r="C64" s="86"/>
      <c r="D64" s="86"/>
      <c r="E64" s="86"/>
      <c r="F64" s="86"/>
      <c r="G64" s="87"/>
      <c r="H64" s="175">
        <v>1.230899999999999</v>
      </c>
      <c r="I64" s="185">
        <v>1.230899999999999</v>
      </c>
      <c r="J64" s="185">
        <v>1.230899999999999</v>
      </c>
      <c r="K64" s="185">
        <v>1.230899999999999</v>
      </c>
      <c r="L64" s="185">
        <v>1.230899999999999</v>
      </c>
      <c r="M64" s="185">
        <v>1.2229399999999992</v>
      </c>
      <c r="N64" s="185">
        <v>1.2229399999999992</v>
      </c>
      <c r="O64" s="185">
        <v>1.2229399999999992</v>
      </c>
      <c r="P64" s="185">
        <v>1.2229399999999992</v>
      </c>
      <c r="Q64" s="185">
        <v>1.2229399999999992</v>
      </c>
      <c r="R64" s="185">
        <v>1.2229399999999992</v>
      </c>
      <c r="S64" s="185">
        <v>1.2229399999999992</v>
      </c>
      <c r="T64" s="185">
        <v>1.2229399999999992</v>
      </c>
      <c r="U64" s="185">
        <v>1.2229399999999992</v>
      </c>
      <c r="V64" s="185">
        <v>1.2229399999999992</v>
      </c>
      <c r="W64" s="185">
        <v>1.2229399999999992</v>
      </c>
      <c r="X64" s="185">
        <v>1.2229399999999992</v>
      </c>
      <c r="Y64" s="186">
        <v>1.2229399999999992</v>
      </c>
      <c r="Z64" s="88"/>
    </row>
    <row r="65" spans="1:26" ht="20.25" customHeight="1" thickBot="1" x14ac:dyDescent="0.3">
      <c r="A65" s="79" t="s">
        <v>107</v>
      </c>
      <c r="B65" s="80" t="s">
        <v>108</v>
      </c>
      <c r="C65" s="82"/>
      <c r="D65" s="82"/>
      <c r="E65" s="82"/>
      <c r="F65" s="82"/>
      <c r="G65" s="83"/>
      <c r="H65" s="175">
        <v>0</v>
      </c>
      <c r="I65" s="185">
        <v>0</v>
      </c>
      <c r="J65" s="185">
        <v>0</v>
      </c>
      <c r="K65" s="185">
        <v>0</v>
      </c>
      <c r="L65" s="185">
        <v>0</v>
      </c>
      <c r="M65" s="185">
        <v>0</v>
      </c>
      <c r="N65" s="185">
        <v>0</v>
      </c>
      <c r="O65" s="185">
        <v>0</v>
      </c>
      <c r="P65" s="185">
        <v>0</v>
      </c>
      <c r="Q65" s="185">
        <v>0</v>
      </c>
      <c r="R65" s="185">
        <v>0</v>
      </c>
      <c r="S65" s="185">
        <v>0</v>
      </c>
      <c r="T65" s="185">
        <v>0</v>
      </c>
      <c r="U65" s="185">
        <v>0</v>
      </c>
      <c r="V65" s="185">
        <v>0</v>
      </c>
      <c r="W65" s="185">
        <v>0</v>
      </c>
      <c r="X65" s="185">
        <v>0</v>
      </c>
      <c r="Y65" s="186">
        <v>0</v>
      </c>
      <c r="Z65" s="156"/>
    </row>
    <row r="66" spans="1:26" ht="15.75" thickBot="1" x14ac:dyDescent="0.3">
      <c r="A66" s="89">
        <v>9</v>
      </c>
      <c r="B66" s="90" t="s">
        <v>109</v>
      </c>
      <c r="C66" s="90"/>
      <c r="D66" s="90"/>
      <c r="E66" s="90"/>
      <c r="F66" s="90"/>
      <c r="G66" s="90"/>
      <c r="H66" s="95">
        <v>103.23174985948054</v>
      </c>
      <c r="I66" s="96">
        <v>103.81236502297836</v>
      </c>
      <c r="J66" s="96">
        <v>104.01446103333234</v>
      </c>
      <c r="K66" s="96">
        <v>105.1788116935206</v>
      </c>
      <c r="L66" s="96">
        <v>98.054308364799027</v>
      </c>
      <c r="M66" s="96">
        <v>102.26604435495165</v>
      </c>
      <c r="N66" s="96">
        <v>105.61733437099322</v>
      </c>
      <c r="O66" s="96">
        <v>106.06744235924944</v>
      </c>
      <c r="P66" s="96">
        <v>104.84458819046939</v>
      </c>
      <c r="Q66" s="96">
        <v>104.95871251755769</v>
      </c>
      <c r="R66" s="96">
        <v>105.57483033898208</v>
      </c>
      <c r="S66" s="96">
        <v>102.18488619598983</v>
      </c>
      <c r="T66" s="96">
        <v>103.4192125673421</v>
      </c>
      <c r="U66" s="96">
        <v>103.97722973467546</v>
      </c>
      <c r="V66" s="96">
        <v>102.11730265215743</v>
      </c>
      <c r="W66" s="96">
        <v>102.82549580898745</v>
      </c>
      <c r="X66" s="96">
        <v>103.2395541312512</v>
      </c>
      <c r="Y66" s="91">
        <v>102.38888445043189</v>
      </c>
      <c r="Z66" s="156"/>
    </row>
    <row r="67" spans="1:26" ht="15.75" thickBot="1" x14ac:dyDescent="0.3">
      <c r="A67" s="92">
        <v>10</v>
      </c>
      <c r="B67" s="93" t="s">
        <v>110</v>
      </c>
      <c r="C67" s="90"/>
      <c r="D67" s="90"/>
      <c r="E67" s="90"/>
      <c r="F67" s="90"/>
      <c r="G67" s="100"/>
      <c r="H67" s="176">
        <v>6.4397979999999997</v>
      </c>
      <c r="I67" s="185">
        <v>6.4354979999999999</v>
      </c>
      <c r="J67" s="185">
        <v>6.4326980000000002</v>
      </c>
      <c r="K67" s="185">
        <v>6.4309480000000008</v>
      </c>
      <c r="L67" s="185">
        <v>6.0343679999999997</v>
      </c>
      <c r="M67" s="185">
        <v>6.3034729999999994</v>
      </c>
      <c r="N67" s="185">
        <v>6.4572729999999998</v>
      </c>
      <c r="O67" s="185">
        <v>6.4750229999999993</v>
      </c>
      <c r="P67" s="185">
        <v>6.4750229999999993</v>
      </c>
      <c r="Q67" s="185">
        <v>6.5455230000000002</v>
      </c>
      <c r="R67" s="185">
        <v>6.5138229999999995</v>
      </c>
      <c r="S67" s="185">
        <v>6.4208529999999993</v>
      </c>
      <c r="T67" s="185">
        <v>6.4604229999999996</v>
      </c>
      <c r="U67" s="185">
        <v>6.5015529999999995</v>
      </c>
      <c r="V67" s="185">
        <v>6.3526730000000002</v>
      </c>
      <c r="W67" s="185">
        <v>6.4050529999999988</v>
      </c>
      <c r="X67" s="185">
        <v>6.390464999999999</v>
      </c>
      <c r="Y67" s="201">
        <v>6.334905</v>
      </c>
      <c r="Z67" s="156"/>
    </row>
    <row r="68" spans="1:26" ht="15.75" thickBot="1" x14ac:dyDescent="0.3">
      <c r="A68" s="92">
        <v>11</v>
      </c>
      <c r="B68" s="93" t="s">
        <v>111</v>
      </c>
      <c r="C68" s="94"/>
      <c r="D68" s="94"/>
      <c r="E68" s="94"/>
      <c r="F68" s="94"/>
      <c r="G68" s="94"/>
      <c r="H68" s="187">
        <v>4.1180000000000003</v>
      </c>
      <c r="I68" s="188">
        <v>4.1180000000000003</v>
      </c>
      <c r="J68" s="188">
        <v>4.1180000000000003</v>
      </c>
      <c r="K68" s="188">
        <v>4.1180000000000003</v>
      </c>
      <c r="L68" s="188">
        <v>4.1180000000000003</v>
      </c>
      <c r="M68" s="188">
        <v>4.1180000000000003</v>
      </c>
      <c r="N68" s="188">
        <v>4.1180000000000003</v>
      </c>
      <c r="O68" s="188">
        <v>4.1180000000000003</v>
      </c>
      <c r="P68" s="188">
        <v>4.1180000000000003</v>
      </c>
      <c r="Q68" s="188">
        <v>4.1180000000000003</v>
      </c>
      <c r="R68" s="188">
        <v>4.1180000000000003</v>
      </c>
      <c r="S68" s="188">
        <v>4.1180000000000003</v>
      </c>
      <c r="T68" s="188">
        <v>4.1180000000000003</v>
      </c>
      <c r="U68" s="188">
        <v>4.1180000000000003</v>
      </c>
      <c r="V68" s="188">
        <v>4.1180000000000003</v>
      </c>
      <c r="W68" s="188">
        <v>4.1180000000000003</v>
      </c>
      <c r="X68" s="188">
        <v>4.1180000000000003</v>
      </c>
      <c r="Y68" s="189">
        <v>4.1180000000000003</v>
      </c>
      <c r="Z68" s="156"/>
    </row>
    <row r="69" spans="1:26" ht="15.75" thickBot="1" x14ac:dyDescent="0.3">
      <c r="A69" s="89">
        <v>12</v>
      </c>
      <c r="B69" s="90" t="s">
        <v>112</v>
      </c>
      <c r="C69" s="90"/>
      <c r="D69" s="90"/>
      <c r="E69" s="90"/>
      <c r="F69" s="90"/>
      <c r="G69" s="90"/>
      <c r="H69" s="95">
        <v>92.673951859480539</v>
      </c>
      <c r="I69" s="96">
        <v>93.25886702297835</v>
      </c>
      <c r="J69" s="96">
        <v>93.463763033332341</v>
      </c>
      <c r="K69" s="96">
        <v>94.629863693520605</v>
      </c>
      <c r="L69" s="96">
        <v>87.901940364799032</v>
      </c>
      <c r="M69" s="96">
        <v>91.844571354951654</v>
      </c>
      <c r="N69" s="96">
        <v>95.042061370993224</v>
      </c>
      <c r="O69" s="96">
        <v>95.474419359249438</v>
      </c>
      <c r="P69" s="96">
        <v>94.251565190469393</v>
      </c>
      <c r="Q69" s="96">
        <v>94.295189517557688</v>
      </c>
      <c r="R69" s="96">
        <v>94.943007338982085</v>
      </c>
      <c r="S69" s="96">
        <v>91.64603319598983</v>
      </c>
      <c r="T69" s="96">
        <v>92.8407895673421</v>
      </c>
      <c r="U69" s="96">
        <v>93.357676734675465</v>
      </c>
      <c r="V69" s="96">
        <v>91.646629652157429</v>
      </c>
      <c r="W69" s="96">
        <v>92.30244280898745</v>
      </c>
      <c r="X69" s="96">
        <v>92.731089131251196</v>
      </c>
      <c r="Y69" s="97">
        <v>91.935979450431887</v>
      </c>
      <c r="Z69" s="156"/>
    </row>
    <row r="70" spans="1:26" ht="15.75" thickBot="1" x14ac:dyDescent="0.3">
      <c r="A70" s="98">
        <v>13</v>
      </c>
      <c r="B70" s="94" t="s">
        <v>113</v>
      </c>
      <c r="C70" s="90"/>
      <c r="D70" s="90"/>
      <c r="E70" s="90"/>
      <c r="F70" s="90"/>
      <c r="G70" s="90"/>
      <c r="H70" s="182">
        <v>76.056261973000005</v>
      </c>
      <c r="I70" s="183">
        <v>75.565041292000004</v>
      </c>
      <c r="J70" s="183">
        <v>75.751923378000001</v>
      </c>
      <c r="K70" s="183">
        <v>74.049250568999994</v>
      </c>
      <c r="L70" s="183">
        <v>63.750702386000007</v>
      </c>
      <c r="M70" s="183">
        <v>75.337315449000016</v>
      </c>
      <c r="N70" s="183">
        <v>75.838590496000009</v>
      </c>
      <c r="O70" s="183">
        <v>76.968140152000004</v>
      </c>
      <c r="P70" s="183">
        <v>77.461960348999995</v>
      </c>
      <c r="Q70" s="183">
        <v>77.645727860999997</v>
      </c>
      <c r="R70" s="183">
        <v>76.823321393000001</v>
      </c>
      <c r="S70" s="183">
        <v>75.893509019000007</v>
      </c>
      <c r="T70" s="183">
        <v>74.417888823999988</v>
      </c>
      <c r="U70" s="183">
        <v>73.870670661000005</v>
      </c>
      <c r="V70" s="183">
        <v>70.595870271999999</v>
      </c>
      <c r="W70" s="183">
        <v>69.138479597</v>
      </c>
      <c r="X70" s="183">
        <v>69.050302752999997</v>
      </c>
      <c r="Y70" s="184">
        <v>67.157489300999998</v>
      </c>
      <c r="Z70" s="156"/>
    </row>
    <row r="71" spans="1:26" ht="15.75" thickBot="1" x14ac:dyDescent="0.3">
      <c r="A71" s="98" t="s">
        <v>114</v>
      </c>
      <c r="B71" s="99" t="s">
        <v>115</v>
      </c>
      <c r="C71" s="90"/>
      <c r="D71" s="90"/>
      <c r="E71" s="90"/>
      <c r="F71" s="90"/>
      <c r="G71" s="100"/>
      <c r="H71" s="202">
        <v>3.2193065667572971</v>
      </c>
      <c r="I71" s="203">
        <v>2.5402656533733077</v>
      </c>
      <c r="J71" s="203">
        <v>2.0681107743585301</v>
      </c>
      <c r="K71" s="203">
        <v>1.8411124089256747</v>
      </c>
      <c r="L71" s="203">
        <v>1.9068286473517302</v>
      </c>
      <c r="M71" s="203">
        <v>1.3673471210801658</v>
      </c>
      <c r="N71" s="203">
        <v>1.1324081420495755</v>
      </c>
      <c r="O71" s="203">
        <v>1.0429893156592296</v>
      </c>
      <c r="P71" s="203">
        <v>1.0929392261547837</v>
      </c>
      <c r="Q71" s="203">
        <v>1.2794027642187329</v>
      </c>
      <c r="R71" s="203">
        <v>1.5928286295771963</v>
      </c>
      <c r="S71" s="203">
        <v>2.0269789521838972</v>
      </c>
      <c r="T71" s="203">
        <v>2.568941031981343</v>
      </c>
      <c r="U71" s="203">
        <v>3.2124745305725355</v>
      </c>
      <c r="V71" s="203">
        <v>3.9446941148032102</v>
      </c>
      <c r="W71" s="203">
        <v>4.75608755225461</v>
      </c>
      <c r="X71" s="203">
        <v>5.6305359253134499</v>
      </c>
      <c r="Y71" s="204">
        <v>6.5586692971524272</v>
      </c>
      <c r="Z71" s="156"/>
    </row>
    <row r="72" spans="1:26" ht="15.75" thickBot="1" x14ac:dyDescent="0.3">
      <c r="A72" s="98">
        <v>14</v>
      </c>
      <c r="B72" s="94" t="s">
        <v>116</v>
      </c>
      <c r="C72" s="101"/>
      <c r="D72" s="101"/>
      <c r="E72" s="101"/>
      <c r="F72" s="101"/>
      <c r="G72" s="101"/>
      <c r="H72" s="187">
        <v>0.95699999999999996</v>
      </c>
      <c r="I72" s="188">
        <v>1.1160000000000001</v>
      </c>
      <c r="J72" s="188">
        <v>1.1160000000000001</v>
      </c>
      <c r="K72" s="188">
        <v>1.1160000000000001</v>
      </c>
      <c r="L72" s="188">
        <v>1.1160000000000001</v>
      </c>
      <c r="M72" s="188">
        <v>1.1160000000000001</v>
      </c>
      <c r="N72" s="188">
        <v>1.1160000000000001</v>
      </c>
      <c r="O72" s="188">
        <v>1.1160000000000001</v>
      </c>
      <c r="P72" s="188">
        <v>1.1160000000000001</v>
      </c>
      <c r="Q72" s="188">
        <v>1.1160000000000001</v>
      </c>
      <c r="R72" s="188">
        <v>1.1160000000000001</v>
      </c>
      <c r="S72" s="188">
        <v>1.1160000000000001</v>
      </c>
      <c r="T72" s="188">
        <v>1.1160000000000001</v>
      </c>
      <c r="U72" s="188">
        <v>1.1160000000000001</v>
      </c>
      <c r="V72" s="188">
        <v>1.1160000000000001</v>
      </c>
      <c r="W72" s="188">
        <v>1.1160000000000001</v>
      </c>
      <c r="X72" s="188">
        <v>1.1160000000000001</v>
      </c>
      <c r="Y72" s="189">
        <v>1.1160000000000001</v>
      </c>
      <c r="Z72" s="156"/>
    </row>
    <row r="73" spans="1:26" ht="15.75" thickBot="1" x14ac:dyDescent="0.3">
      <c r="A73" s="89">
        <v>15</v>
      </c>
      <c r="B73" s="101" t="s">
        <v>117</v>
      </c>
      <c r="C73" s="101"/>
      <c r="D73" s="101"/>
      <c r="E73" s="101"/>
      <c r="F73" s="101"/>
      <c r="G73" s="101"/>
      <c r="H73" s="102">
        <v>75.099261973000011</v>
      </c>
      <c r="I73" s="103">
        <v>74.449041292000004</v>
      </c>
      <c r="J73" s="103">
        <v>74.635923378000001</v>
      </c>
      <c r="K73" s="103">
        <v>72.933250568999995</v>
      </c>
      <c r="L73" s="103">
        <v>62.634702386000008</v>
      </c>
      <c r="M73" s="103">
        <v>74.221315449000016</v>
      </c>
      <c r="N73" s="103">
        <v>74.722590496000009</v>
      </c>
      <c r="O73" s="103">
        <v>75.852140152000004</v>
      </c>
      <c r="P73" s="103">
        <v>76.345960348999995</v>
      </c>
      <c r="Q73" s="103">
        <v>76.529727860999998</v>
      </c>
      <c r="R73" s="103">
        <v>75.707321393000001</v>
      </c>
      <c r="S73" s="103">
        <v>74.777509019000007</v>
      </c>
      <c r="T73" s="103">
        <v>73.301888823999988</v>
      </c>
      <c r="U73" s="103">
        <v>72.754670661000006</v>
      </c>
      <c r="V73" s="103">
        <v>69.479870271999999</v>
      </c>
      <c r="W73" s="103">
        <v>68.022479597</v>
      </c>
      <c r="X73" s="103">
        <v>67.934302752999997</v>
      </c>
      <c r="Y73" s="104">
        <v>66.041489300999999</v>
      </c>
      <c r="Z73" s="156"/>
    </row>
    <row r="74" spans="1:26" ht="15.75" thickBot="1" x14ac:dyDescent="0.3">
      <c r="A74" s="105">
        <v>16</v>
      </c>
      <c r="B74" s="106" t="s">
        <v>118</v>
      </c>
      <c r="C74" s="107"/>
      <c r="D74" s="205"/>
      <c r="E74" s="205"/>
      <c r="F74" s="205"/>
      <c r="G74" s="205"/>
      <c r="H74" s="108">
        <v>17.574689886480527</v>
      </c>
      <c r="I74" s="109">
        <v>18.809825730978346</v>
      </c>
      <c r="J74" s="109">
        <v>18.82783965533234</v>
      </c>
      <c r="K74" s="109">
        <v>21.69661312452061</v>
      </c>
      <c r="L74" s="109">
        <v>25.267237978799024</v>
      </c>
      <c r="M74" s="109">
        <v>17.623255905951638</v>
      </c>
      <c r="N74" s="109">
        <v>20.319470874993215</v>
      </c>
      <c r="O74" s="109">
        <v>19.622279207249434</v>
      </c>
      <c r="P74" s="109">
        <v>17.905604841469398</v>
      </c>
      <c r="Q74" s="109">
        <v>17.76546165655769</v>
      </c>
      <c r="R74" s="109">
        <v>19.235685945982084</v>
      </c>
      <c r="S74" s="109">
        <v>16.868524176989823</v>
      </c>
      <c r="T74" s="109">
        <v>19.538900743342111</v>
      </c>
      <c r="U74" s="109">
        <v>20.603006073675459</v>
      </c>
      <c r="V74" s="109">
        <v>22.16675938015743</v>
      </c>
      <c r="W74" s="109">
        <v>24.27996321198745</v>
      </c>
      <c r="X74" s="109">
        <v>24.796786378251198</v>
      </c>
      <c r="Y74" s="110">
        <v>25.894490149431888</v>
      </c>
      <c r="Z74" s="111"/>
    </row>
    <row r="75" spans="1:26" ht="15.75" thickBot="1" x14ac:dyDescent="0.3">
      <c r="A75" s="98" t="s">
        <v>19</v>
      </c>
      <c r="B75" s="99" t="s">
        <v>119</v>
      </c>
      <c r="C75" s="90"/>
      <c r="D75" s="90"/>
      <c r="E75" s="90"/>
      <c r="F75" s="90"/>
      <c r="G75" s="100"/>
      <c r="H75" s="182">
        <v>78.218923788000012</v>
      </c>
      <c r="I75" s="183">
        <v>76.679163956000011</v>
      </c>
      <c r="J75" s="183">
        <v>77.283611779999987</v>
      </c>
      <c r="K75" s="183">
        <v>75.851854504000002</v>
      </c>
      <c r="L75" s="183">
        <v>69.042916340000005</v>
      </c>
      <c r="M75" s="183">
        <v>76.294728004000007</v>
      </c>
      <c r="N75" s="183">
        <v>76.607764464000013</v>
      </c>
      <c r="O75" s="183">
        <v>77.748379731999989</v>
      </c>
      <c r="P75" s="183">
        <v>78.098467835999998</v>
      </c>
      <c r="Q75" s="183">
        <v>77.809111844</v>
      </c>
      <c r="R75" s="183">
        <v>77.481200012000002</v>
      </c>
      <c r="S75" s="183">
        <v>76.366161516000005</v>
      </c>
      <c r="T75" s="183">
        <v>76.671663731999985</v>
      </c>
      <c r="U75" s="183">
        <v>75.21088707600002</v>
      </c>
      <c r="V75" s="183">
        <v>73.383729947999996</v>
      </c>
      <c r="W75" s="183">
        <v>72.772790700000002</v>
      </c>
      <c r="X75" s="183">
        <v>73.195309203999983</v>
      </c>
      <c r="Y75" s="184">
        <v>74.413941727999998</v>
      </c>
      <c r="Z75" s="156"/>
    </row>
    <row r="76" spans="1:26" ht="15.75" thickBot="1" x14ac:dyDescent="0.3">
      <c r="A76" s="98" t="s">
        <v>20</v>
      </c>
      <c r="B76" s="99" t="s">
        <v>120</v>
      </c>
      <c r="C76" s="90"/>
      <c r="D76" s="90"/>
      <c r="E76" s="90"/>
      <c r="F76" s="90"/>
      <c r="G76" s="100"/>
      <c r="H76" s="206">
        <v>18</v>
      </c>
      <c r="I76" s="207">
        <v>18</v>
      </c>
      <c r="J76" s="207">
        <v>18</v>
      </c>
      <c r="K76" s="207">
        <v>18</v>
      </c>
      <c r="L76" s="207">
        <v>18</v>
      </c>
      <c r="M76" s="207">
        <v>18</v>
      </c>
      <c r="N76" s="207">
        <v>18</v>
      </c>
      <c r="O76" s="207">
        <v>18</v>
      </c>
      <c r="P76" s="207">
        <v>18</v>
      </c>
      <c r="Q76" s="207">
        <v>19</v>
      </c>
      <c r="R76" s="207">
        <v>12</v>
      </c>
      <c r="S76" s="207">
        <v>19</v>
      </c>
      <c r="T76" s="207">
        <v>12</v>
      </c>
      <c r="U76" s="207">
        <v>19</v>
      </c>
      <c r="V76" s="207">
        <v>12</v>
      </c>
      <c r="W76" s="207">
        <v>20</v>
      </c>
      <c r="X76" s="207">
        <v>12</v>
      </c>
      <c r="Y76" s="208">
        <v>11</v>
      </c>
      <c r="Z76" s="156"/>
    </row>
    <row r="77" spans="1:26" ht="15.75" thickBot="1" x14ac:dyDescent="0.3">
      <c r="A77" s="112"/>
      <c r="B77" s="113"/>
      <c r="C77" s="114"/>
      <c r="D77" s="114"/>
      <c r="E77" s="114"/>
      <c r="F77" s="114"/>
      <c r="G77" s="115"/>
      <c r="H77" s="316"/>
      <c r="I77" s="317"/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17"/>
      <c r="W77" s="317"/>
      <c r="X77" s="317"/>
      <c r="Y77" s="318"/>
      <c r="Z77" s="209"/>
    </row>
    <row r="78" spans="1:26" x14ac:dyDescent="0.25">
      <c r="A78" s="116"/>
      <c r="B78" s="319" t="s">
        <v>121</v>
      </c>
      <c r="C78" s="320"/>
      <c r="D78" s="320"/>
      <c r="E78" s="320"/>
      <c r="F78" s="320"/>
      <c r="G78" s="320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8"/>
      <c r="Z78" s="111"/>
    </row>
    <row r="79" spans="1:26" ht="15.75" thickBot="1" x14ac:dyDescent="0.3">
      <c r="A79" s="210"/>
      <c r="B79" s="321"/>
      <c r="C79" s="322"/>
      <c r="D79" s="322"/>
      <c r="E79" s="322"/>
      <c r="F79" s="322"/>
      <c r="G79" s="322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20"/>
      <c r="Z79" s="156"/>
    </row>
    <row r="80" spans="1:26" ht="40.5" customHeight="1" thickBot="1" x14ac:dyDescent="0.3">
      <c r="A80" s="121">
        <v>17</v>
      </c>
      <c r="B80" s="323" t="s">
        <v>90</v>
      </c>
      <c r="C80" s="324"/>
      <c r="D80" s="324"/>
      <c r="E80" s="324"/>
      <c r="F80" s="324"/>
      <c r="G80" s="324"/>
      <c r="H80" s="211">
        <v>95.198312021919108</v>
      </c>
      <c r="I80" s="211">
        <v>95.452533472587746</v>
      </c>
      <c r="J80" s="211">
        <v>95.692234557765985</v>
      </c>
      <c r="K80" s="211">
        <v>95.381715344464325</v>
      </c>
      <c r="L80" s="211">
        <v>95.539042966884253</v>
      </c>
      <c r="M80" s="211">
        <v>95.74934412483961</v>
      </c>
      <c r="N80" s="211">
        <v>95.603115239333903</v>
      </c>
      <c r="O80" s="211">
        <v>95.735239946606328</v>
      </c>
      <c r="P80" s="211">
        <v>96.110380446986909</v>
      </c>
      <c r="Q80" s="211">
        <v>96.339227339361912</v>
      </c>
      <c r="R80" s="211">
        <v>96.034321075072398</v>
      </c>
      <c r="S80" s="211">
        <v>96.338199116303485</v>
      </c>
      <c r="T80" s="211">
        <v>96.46822427647794</v>
      </c>
      <c r="U80" s="211">
        <v>96.412967156153854</v>
      </c>
      <c r="V80" s="211">
        <v>96.545300263058323</v>
      </c>
      <c r="W80" s="211">
        <v>96.433004760012636</v>
      </c>
      <c r="X80" s="211">
        <v>96.571807381070073</v>
      </c>
      <c r="Y80" s="211">
        <v>96.423676395476264</v>
      </c>
      <c r="Z80" s="111"/>
    </row>
    <row r="81" spans="1:26" x14ac:dyDescent="0.25">
      <c r="A81" s="121" t="s">
        <v>122</v>
      </c>
      <c r="B81" s="122" t="s">
        <v>74</v>
      </c>
      <c r="C81" s="123"/>
      <c r="D81" s="123"/>
      <c r="E81" s="123"/>
      <c r="F81" s="123"/>
      <c r="G81" s="123"/>
      <c r="H81" s="182">
        <v>0</v>
      </c>
      <c r="I81" s="183">
        <v>0</v>
      </c>
      <c r="J81" s="183">
        <v>0</v>
      </c>
      <c r="K81" s="183">
        <v>0</v>
      </c>
      <c r="L81" s="183">
        <v>0</v>
      </c>
      <c r="M81" s="183">
        <v>0</v>
      </c>
      <c r="N81" s="183">
        <v>0</v>
      </c>
      <c r="O81" s="183">
        <v>0</v>
      </c>
      <c r="P81" s="183">
        <v>0</v>
      </c>
      <c r="Q81" s="183">
        <v>0</v>
      </c>
      <c r="R81" s="183">
        <v>0</v>
      </c>
      <c r="S81" s="183">
        <v>0</v>
      </c>
      <c r="T81" s="183">
        <v>0</v>
      </c>
      <c r="U81" s="183">
        <v>0</v>
      </c>
      <c r="V81" s="183">
        <v>0</v>
      </c>
      <c r="W81" s="183">
        <v>0</v>
      </c>
      <c r="X81" s="183">
        <v>0</v>
      </c>
      <c r="Y81" s="184">
        <v>0</v>
      </c>
      <c r="Z81" s="111"/>
    </row>
    <row r="82" spans="1:26" x14ac:dyDescent="0.25">
      <c r="A82" s="121" t="s">
        <v>123</v>
      </c>
      <c r="B82" s="122" t="s">
        <v>54</v>
      </c>
      <c r="C82" s="123"/>
      <c r="D82" s="123"/>
      <c r="E82" s="123"/>
      <c r="F82" s="123"/>
      <c r="G82" s="123"/>
      <c r="H82" s="175">
        <v>0.01</v>
      </c>
      <c r="I82" s="185">
        <v>0.01</v>
      </c>
      <c r="J82" s="185">
        <v>0.01</v>
      </c>
      <c r="K82" s="185">
        <v>0.01</v>
      </c>
      <c r="L82" s="185">
        <v>0.01</v>
      </c>
      <c r="M82" s="185">
        <v>0.01</v>
      </c>
      <c r="N82" s="185">
        <v>0.01</v>
      </c>
      <c r="O82" s="185">
        <v>0.01</v>
      </c>
      <c r="P82" s="185">
        <v>0.01</v>
      </c>
      <c r="Q82" s="185">
        <v>0.01</v>
      </c>
      <c r="R82" s="185">
        <v>0.01</v>
      </c>
      <c r="S82" s="185">
        <v>0.01</v>
      </c>
      <c r="T82" s="185">
        <v>0.01</v>
      </c>
      <c r="U82" s="185">
        <v>0.01</v>
      </c>
      <c r="V82" s="185">
        <v>0.01</v>
      </c>
      <c r="W82" s="185">
        <v>0.01</v>
      </c>
      <c r="X82" s="185">
        <v>0.01</v>
      </c>
      <c r="Y82" s="186">
        <v>0.01</v>
      </c>
      <c r="Z82" s="111"/>
    </row>
    <row r="83" spans="1:26" x14ac:dyDescent="0.25">
      <c r="A83" s="121" t="s">
        <v>124</v>
      </c>
      <c r="B83" s="122" t="s">
        <v>56</v>
      </c>
      <c r="C83" s="123"/>
      <c r="D83" s="123"/>
      <c r="E83" s="123"/>
      <c r="F83" s="123"/>
      <c r="G83" s="123"/>
      <c r="H83" s="175">
        <v>0.127</v>
      </c>
      <c r="I83" s="185">
        <v>0.127</v>
      </c>
      <c r="J83" s="185">
        <v>0.127</v>
      </c>
      <c r="K83" s="185">
        <v>0.127</v>
      </c>
      <c r="L83" s="185">
        <v>0.127</v>
      </c>
      <c r="M83" s="185">
        <v>0.127</v>
      </c>
      <c r="N83" s="185">
        <v>0.127</v>
      </c>
      <c r="O83" s="185">
        <v>0.127</v>
      </c>
      <c r="P83" s="185">
        <v>0.127</v>
      </c>
      <c r="Q83" s="185">
        <v>0.127</v>
      </c>
      <c r="R83" s="185">
        <v>0.127</v>
      </c>
      <c r="S83" s="185">
        <v>0.127</v>
      </c>
      <c r="T83" s="185">
        <v>0.127</v>
      </c>
      <c r="U83" s="185">
        <v>0.127</v>
      </c>
      <c r="V83" s="185">
        <v>0.127</v>
      </c>
      <c r="W83" s="185">
        <v>0.127</v>
      </c>
      <c r="X83" s="185">
        <v>0.127</v>
      </c>
      <c r="Y83" s="186">
        <v>0.127</v>
      </c>
      <c r="Z83" s="111"/>
    </row>
    <row r="84" spans="1:26" x14ac:dyDescent="0.25">
      <c r="A84" s="121" t="s">
        <v>125</v>
      </c>
      <c r="B84" s="122" t="s">
        <v>57</v>
      </c>
      <c r="C84" s="123"/>
      <c r="D84" s="123"/>
      <c r="E84" s="123"/>
      <c r="F84" s="123"/>
      <c r="G84" s="123"/>
      <c r="H84" s="175">
        <v>2.609</v>
      </c>
      <c r="I84" s="185">
        <v>2.609</v>
      </c>
      <c r="J84" s="185">
        <v>2.609</v>
      </c>
      <c r="K84" s="185">
        <v>2.609</v>
      </c>
      <c r="L84" s="185">
        <v>2.609</v>
      </c>
      <c r="M84" s="185">
        <v>3.0259999999999998</v>
      </c>
      <c r="N84" s="185">
        <v>3.0259999999999998</v>
      </c>
      <c r="O84" s="185">
        <v>3.0259999999999998</v>
      </c>
      <c r="P84" s="185">
        <v>3.0259999999999998</v>
      </c>
      <c r="Q84" s="185">
        <v>3.0259999999999998</v>
      </c>
      <c r="R84" s="185">
        <v>3.0259999999999998</v>
      </c>
      <c r="S84" s="185">
        <v>3.0259999999999998</v>
      </c>
      <c r="T84" s="185">
        <v>3.0259999999999998</v>
      </c>
      <c r="U84" s="185">
        <v>3.0259999999999998</v>
      </c>
      <c r="V84" s="185">
        <v>3.0259999999999998</v>
      </c>
      <c r="W84" s="185">
        <v>3.0259999999999998</v>
      </c>
      <c r="X84" s="185">
        <v>3.0259999999999998</v>
      </c>
      <c r="Y84" s="186">
        <v>3.0259999999999998</v>
      </c>
      <c r="Z84" s="111"/>
    </row>
    <row r="85" spans="1:26" x14ac:dyDescent="0.25">
      <c r="A85" s="121" t="s">
        <v>126</v>
      </c>
      <c r="B85" s="122" t="s">
        <v>59</v>
      </c>
      <c r="C85" s="123"/>
      <c r="D85" s="123"/>
      <c r="E85" s="123"/>
      <c r="F85" s="123"/>
      <c r="G85" s="123"/>
      <c r="H85" s="175">
        <v>8.0000000000000004E-4</v>
      </c>
      <c r="I85" s="185">
        <v>8.0000000000000004E-4</v>
      </c>
      <c r="J85" s="185">
        <v>8.0000000000000004E-4</v>
      </c>
      <c r="K85" s="185">
        <v>8.0000000000000004E-4</v>
      </c>
      <c r="L85" s="185">
        <v>8.0000000000000004E-4</v>
      </c>
      <c r="M85" s="185">
        <v>8.0000000000000004E-4</v>
      </c>
      <c r="N85" s="185">
        <v>8.0000000000000004E-4</v>
      </c>
      <c r="O85" s="185">
        <v>8.0000000000000004E-4</v>
      </c>
      <c r="P85" s="185">
        <v>8.0000000000000004E-4</v>
      </c>
      <c r="Q85" s="185">
        <v>8.0000000000000004E-4</v>
      </c>
      <c r="R85" s="185">
        <v>8.0000000000000004E-4</v>
      </c>
      <c r="S85" s="185">
        <v>8.0000000000000004E-4</v>
      </c>
      <c r="T85" s="185">
        <v>8.0000000000000004E-4</v>
      </c>
      <c r="U85" s="185">
        <v>8.0000000000000004E-4</v>
      </c>
      <c r="V85" s="185">
        <v>8.0000000000000004E-4</v>
      </c>
      <c r="W85" s="185">
        <v>8.0000000000000004E-4</v>
      </c>
      <c r="X85" s="185">
        <v>8.0000000000000004E-4</v>
      </c>
      <c r="Y85" s="186">
        <v>8.0000000000000004E-4</v>
      </c>
      <c r="Z85" s="111"/>
    </row>
    <row r="86" spans="1:26" x14ac:dyDescent="0.25">
      <c r="A86" s="121" t="s">
        <v>127</v>
      </c>
      <c r="B86" s="122" t="s">
        <v>61</v>
      </c>
      <c r="C86" s="123"/>
      <c r="D86" s="123"/>
      <c r="E86" s="123"/>
      <c r="F86" s="123"/>
      <c r="G86" s="123"/>
      <c r="H86" s="175">
        <v>0</v>
      </c>
      <c r="I86" s="185">
        <v>0</v>
      </c>
      <c r="J86" s="185">
        <v>0</v>
      </c>
      <c r="K86" s="185">
        <v>0</v>
      </c>
      <c r="L86" s="185">
        <v>0</v>
      </c>
      <c r="M86" s="185">
        <v>0</v>
      </c>
      <c r="N86" s="185">
        <v>0</v>
      </c>
      <c r="O86" s="185">
        <v>0</v>
      </c>
      <c r="P86" s="185">
        <v>0</v>
      </c>
      <c r="Q86" s="185">
        <v>0</v>
      </c>
      <c r="R86" s="185">
        <v>0</v>
      </c>
      <c r="S86" s="185">
        <v>0</v>
      </c>
      <c r="T86" s="185">
        <v>0</v>
      </c>
      <c r="U86" s="185">
        <v>0</v>
      </c>
      <c r="V86" s="185">
        <v>0</v>
      </c>
      <c r="W86" s="185">
        <v>0</v>
      </c>
      <c r="X86" s="185">
        <v>0</v>
      </c>
      <c r="Y86" s="186">
        <v>0</v>
      </c>
      <c r="Z86" s="111"/>
    </row>
    <row r="87" spans="1:26" x14ac:dyDescent="0.25">
      <c r="A87" s="121" t="s">
        <v>128</v>
      </c>
      <c r="B87" s="122" t="s">
        <v>167</v>
      </c>
      <c r="C87" s="123"/>
      <c r="D87" s="123"/>
      <c r="E87" s="123"/>
      <c r="F87" s="123"/>
      <c r="G87" s="123"/>
      <c r="H87" s="17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6">
        <v>0</v>
      </c>
      <c r="Z87" s="111"/>
    </row>
    <row r="88" spans="1:26" x14ac:dyDescent="0.25">
      <c r="A88" s="121" t="s">
        <v>129</v>
      </c>
      <c r="B88" s="122" t="s">
        <v>65</v>
      </c>
      <c r="C88" s="123"/>
      <c r="D88" s="123"/>
      <c r="E88" s="123"/>
      <c r="F88" s="123"/>
      <c r="G88" s="123"/>
      <c r="H88" s="212">
        <v>42.001156091937993</v>
      </c>
      <c r="I88" s="198">
        <v>42.157556957094599</v>
      </c>
      <c r="J88" s="198">
        <v>42.374516372958006</v>
      </c>
      <c r="K88" s="213">
        <v>42.099524841920001</v>
      </c>
      <c r="L88" s="198">
        <v>42.232436677102001</v>
      </c>
      <c r="M88" s="198">
        <v>42.065825951007781</v>
      </c>
      <c r="N88" s="198">
        <v>41.935982069456841</v>
      </c>
      <c r="O88" s="198">
        <v>42.083056549333342</v>
      </c>
      <c r="P88" s="198">
        <v>42.328742617449322</v>
      </c>
      <c r="Q88" s="198">
        <v>42.433142408540306</v>
      </c>
      <c r="R88" s="198">
        <v>42.168463749044442</v>
      </c>
      <c r="S88" s="198">
        <v>42.425137204775325</v>
      </c>
      <c r="T88" s="198">
        <v>42.550425627444348</v>
      </c>
      <c r="U88" s="198">
        <v>42.417127097265123</v>
      </c>
      <c r="V88" s="198">
        <v>42.500538927884101</v>
      </c>
      <c r="W88" s="198">
        <v>42.428424545203143</v>
      </c>
      <c r="X88" s="198">
        <v>42.559273916527317</v>
      </c>
      <c r="Y88" s="214">
        <v>42.420503649968822</v>
      </c>
      <c r="Z88" s="124"/>
    </row>
    <row r="89" spans="1:26" x14ac:dyDescent="0.25">
      <c r="A89" s="121" t="s">
        <v>130</v>
      </c>
      <c r="B89" s="122" t="s">
        <v>67</v>
      </c>
      <c r="C89" s="123"/>
      <c r="D89" s="123"/>
      <c r="E89" s="123"/>
      <c r="F89" s="123"/>
      <c r="G89" s="123"/>
      <c r="H89" s="212">
        <v>3.6914764799811022</v>
      </c>
      <c r="I89" s="198">
        <v>3.6885092154931578</v>
      </c>
      <c r="J89" s="198">
        <v>3.7112508848079706</v>
      </c>
      <c r="K89" s="213">
        <v>3.6757232025443316</v>
      </c>
      <c r="L89" s="198">
        <v>3.7001389897822365</v>
      </c>
      <c r="M89" s="198">
        <v>3.5976948738318311</v>
      </c>
      <c r="N89" s="198">
        <v>3.5813098698770776</v>
      </c>
      <c r="O89" s="198">
        <v>3.5663600972729999</v>
      </c>
      <c r="P89" s="198">
        <v>3.6958145295376106</v>
      </c>
      <c r="Q89" s="198">
        <v>3.7349479808216168</v>
      </c>
      <c r="R89" s="198">
        <v>3.6947203760279637</v>
      </c>
      <c r="S89" s="198">
        <v>3.7419249615281669</v>
      </c>
      <c r="T89" s="198">
        <v>3.7466616990336026</v>
      </c>
      <c r="U89" s="198">
        <v>3.7288366088887455</v>
      </c>
      <c r="V89" s="198">
        <v>3.7777578851742373</v>
      </c>
      <c r="W89" s="198">
        <v>3.7375767648094969</v>
      </c>
      <c r="X89" s="198">
        <v>3.7455300145427586</v>
      </c>
      <c r="Y89" s="214">
        <v>3.736169295507461</v>
      </c>
      <c r="Z89" s="124"/>
    </row>
    <row r="90" spans="1:26" x14ac:dyDescent="0.25">
      <c r="A90" s="121" t="s">
        <v>131</v>
      </c>
      <c r="B90" s="122" t="s">
        <v>101</v>
      </c>
      <c r="C90" s="123"/>
      <c r="D90" s="123"/>
      <c r="E90" s="123"/>
      <c r="F90" s="123"/>
      <c r="G90" s="123"/>
      <c r="H90" s="212">
        <v>39.815942</v>
      </c>
      <c r="I90" s="198">
        <v>39.915942000000001</v>
      </c>
      <c r="J90" s="198">
        <v>39.915942000000001</v>
      </c>
      <c r="K90" s="213">
        <v>39.915942000000001</v>
      </c>
      <c r="L90" s="198">
        <v>39.915942000000001</v>
      </c>
      <c r="M90" s="198">
        <v>39.985942999999999</v>
      </c>
      <c r="N90" s="198">
        <v>39.985942999999999</v>
      </c>
      <c r="O90" s="198">
        <v>39.985942999999999</v>
      </c>
      <c r="P90" s="198">
        <v>39.985942999999999</v>
      </c>
      <c r="Q90" s="198">
        <v>40.070942000000002</v>
      </c>
      <c r="R90" s="198">
        <v>40.070942000000002</v>
      </c>
      <c r="S90" s="198">
        <v>40.070942000000002</v>
      </c>
      <c r="T90" s="198">
        <v>40.070942000000002</v>
      </c>
      <c r="U90" s="198">
        <v>40.165940999999997</v>
      </c>
      <c r="V90" s="198">
        <v>40.165940999999997</v>
      </c>
      <c r="W90" s="198">
        <v>40.165940999999997</v>
      </c>
      <c r="X90" s="198">
        <v>40.165940999999997</v>
      </c>
      <c r="Y90" s="214">
        <v>40.165940999999997</v>
      </c>
      <c r="Z90" s="124"/>
    </row>
    <row r="91" spans="1:26" x14ac:dyDescent="0.25">
      <c r="A91" s="121" t="s">
        <v>132</v>
      </c>
      <c r="B91" s="122" t="s">
        <v>70</v>
      </c>
      <c r="C91" s="123"/>
      <c r="D91" s="123"/>
      <c r="E91" s="123"/>
      <c r="F91" s="123"/>
      <c r="G91" s="123"/>
      <c r="H91" s="175">
        <v>2.3660664999999996</v>
      </c>
      <c r="I91" s="185">
        <v>2.3668543499999997</v>
      </c>
      <c r="J91" s="185">
        <v>2.3668543499999997</v>
      </c>
      <c r="K91" s="185">
        <v>2.3668543499999997</v>
      </c>
      <c r="L91" s="185">
        <v>2.3668543499999997</v>
      </c>
      <c r="M91" s="185">
        <v>2.3671693500000002</v>
      </c>
      <c r="N91" s="185">
        <v>2.3671693500000002</v>
      </c>
      <c r="O91" s="185">
        <v>2.3671693500000002</v>
      </c>
      <c r="P91" s="185">
        <v>2.3671693500000002</v>
      </c>
      <c r="Q91" s="185">
        <v>2.3674839999999997</v>
      </c>
      <c r="R91" s="185">
        <v>2.3674839999999997</v>
      </c>
      <c r="S91" s="185">
        <v>2.3674839999999997</v>
      </c>
      <c r="T91" s="185">
        <v>2.3674839999999997</v>
      </c>
      <c r="U91" s="185">
        <v>2.3678515</v>
      </c>
      <c r="V91" s="185">
        <v>2.3678515</v>
      </c>
      <c r="W91" s="185">
        <v>2.3678515</v>
      </c>
      <c r="X91" s="185">
        <v>2.3678515</v>
      </c>
      <c r="Y91" s="186">
        <v>2.3678515</v>
      </c>
      <c r="Z91" s="111"/>
    </row>
    <row r="92" spans="1:26" x14ac:dyDescent="0.25">
      <c r="A92" s="121" t="s">
        <v>133</v>
      </c>
      <c r="B92" s="122" t="s">
        <v>104</v>
      </c>
      <c r="C92" s="123"/>
      <c r="D92" s="123"/>
      <c r="E92" s="123"/>
      <c r="F92" s="123"/>
      <c r="G92" s="123"/>
      <c r="H92" s="175">
        <v>0.29883300000000002</v>
      </c>
      <c r="I92" s="185">
        <v>0.29883300000000002</v>
      </c>
      <c r="J92" s="185">
        <v>0.29883300000000002</v>
      </c>
      <c r="K92" s="185">
        <v>0.29883300000000002</v>
      </c>
      <c r="L92" s="185">
        <v>0.29883300000000002</v>
      </c>
      <c r="M92" s="185">
        <v>0.29883300000000002</v>
      </c>
      <c r="N92" s="185">
        <v>0.29883300000000002</v>
      </c>
      <c r="O92" s="185">
        <v>0.29883300000000002</v>
      </c>
      <c r="P92" s="185">
        <v>0.29883300000000002</v>
      </c>
      <c r="Q92" s="185">
        <v>0.29883300000000002</v>
      </c>
      <c r="R92" s="185">
        <v>0.29883300000000002</v>
      </c>
      <c r="S92" s="185">
        <v>0.29883300000000002</v>
      </c>
      <c r="T92" s="185">
        <v>0.29883300000000002</v>
      </c>
      <c r="U92" s="185">
        <v>0.29933300000000002</v>
      </c>
      <c r="V92" s="185">
        <v>0.29933300000000002</v>
      </c>
      <c r="W92" s="185">
        <v>0.29933300000000002</v>
      </c>
      <c r="X92" s="185">
        <v>0.29933300000000002</v>
      </c>
      <c r="Y92" s="186">
        <v>0.29933300000000002</v>
      </c>
      <c r="Z92" s="111"/>
    </row>
    <row r="93" spans="1:26" x14ac:dyDescent="0.25">
      <c r="A93" s="121" t="s">
        <v>134</v>
      </c>
      <c r="B93" s="215" t="s">
        <v>174</v>
      </c>
      <c r="C93" s="123"/>
      <c r="D93" s="123"/>
      <c r="E93" s="123"/>
      <c r="F93" s="123"/>
      <c r="G93" s="123"/>
      <c r="H93" s="175">
        <v>3.0471379499999998</v>
      </c>
      <c r="I93" s="185">
        <v>3.0471379499999998</v>
      </c>
      <c r="J93" s="185">
        <v>3.0471379499999998</v>
      </c>
      <c r="K93" s="185">
        <v>3.0471379499999998</v>
      </c>
      <c r="L93" s="185">
        <v>3.0471379499999998</v>
      </c>
      <c r="M93" s="185">
        <v>3.0471379499999998</v>
      </c>
      <c r="N93" s="185">
        <v>3.0471379499999998</v>
      </c>
      <c r="O93" s="185">
        <v>3.0471379499999998</v>
      </c>
      <c r="P93" s="185">
        <v>3.0471379499999998</v>
      </c>
      <c r="Q93" s="185">
        <v>3.0471379499999998</v>
      </c>
      <c r="R93" s="185">
        <v>3.0471379499999998</v>
      </c>
      <c r="S93" s="185">
        <v>3.0471379499999998</v>
      </c>
      <c r="T93" s="185">
        <v>3.0471379499999998</v>
      </c>
      <c r="U93" s="185">
        <v>3.0471379499999998</v>
      </c>
      <c r="V93" s="185">
        <v>3.0471379499999998</v>
      </c>
      <c r="W93" s="185">
        <v>3.0471379499999998</v>
      </c>
      <c r="X93" s="185">
        <v>3.0471379499999998</v>
      </c>
      <c r="Y93" s="186">
        <v>3.0471379499999998</v>
      </c>
      <c r="Z93" s="111"/>
    </row>
    <row r="94" spans="1:26" x14ac:dyDescent="0.25">
      <c r="A94" s="125" t="s">
        <v>135</v>
      </c>
      <c r="B94" s="215" t="s">
        <v>175</v>
      </c>
      <c r="C94" s="126"/>
      <c r="D94" s="126"/>
      <c r="E94" s="126"/>
      <c r="F94" s="126"/>
      <c r="G94" s="126"/>
      <c r="H94" s="175">
        <v>1.230899999999999</v>
      </c>
      <c r="I94" s="185">
        <v>1.230899999999999</v>
      </c>
      <c r="J94" s="185">
        <v>1.230899999999999</v>
      </c>
      <c r="K94" s="185">
        <v>1.230899999999999</v>
      </c>
      <c r="L94" s="185">
        <v>1.230899999999999</v>
      </c>
      <c r="M94" s="185">
        <v>1.2229399999999992</v>
      </c>
      <c r="N94" s="185">
        <v>1.2229399999999992</v>
      </c>
      <c r="O94" s="185">
        <v>1.2229399999999992</v>
      </c>
      <c r="P94" s="185">
        <v>1.2229399999999992</v>
      </c>
      <c r="Q94" s="185">
        <v>1.2229399999999992</v>
      </c>
      <c r="R94" s="185">
        <v>1.2229399999999992</v>
      </c>
      <c r="S94" s="185">
        <v>1.2229399999999992</v>
      </c>
      <c r="T94" s="185">
        <v>1.2229399999999992</v>
      </c>
      <c r="U94" s="185">
        <v>1.2229399999999992</v>
      </c>
      <c r="V94" s="185">
        <v>1.2229399999999992</v>
      </c>
      <c r="W94" s="185">
        <v>1.2229399999999992</v>
      </c>
      <c r="X94" s="185">
        <v>1.2229399999999992</v>
      </c>
      <c r="Y94" s="186">
        <v>1.2229399999999992</v>
      </c>
      <c r="Z94" s="111"/>
    </row>
    <row r="95" spans="1:26" ht="15.75" thickBot="1" x14ac:dyDescent="0.3">
      <c r="A95" s="121" t="s">
        <v>136</v>
      </c>
      <c r="B95" s="122" t="s">
        <v>108</v>
      </c>
      <c r="C95" s="123"/>
      <c r="D95" s="123"/>
      <c r="E95" s="123"/>
      <c r="F95" s="123"/>
      <c r="G95" s="123"/>
      <c r="H95" s="187">
        <v>0</v>
      </c>
      <c r="I95" s="188">
        <v>0</v>
      </c>
      <c r="J95" s="188">
        <v>0</v>
      </c>
      <c r="K95" s="188">
        <v>0</v>
      </c>
      <c r="L95" s="188">
        <v>0</v>
      </c>
      <c r="M95" s="188">
        <v>0</v>
      </c>
      <c r="N95" s="188">
        <v>0</v>
      </c>
      <c r="O95" s="188">
        <v>0</v>
      </c>
      <c r="P95" s="188">
        <v>0</v>
      </c>
      <c r="Q95" s="188">
        <v>0</v>
      </c>
      <c r="R95" s="188">
        <v>0</v>
      </c>
      <c r="S95" s="188">
        <v>0</v>
      </c>
      <c r="T95" s="188">
        <v>0</v>
      </c>
      <c r="U95" s="188">
        <v>0</v>
      </c>
      <c r="V95" s="188">
        <v>0</v>
      </c>
      <c r="W95" s="188">
        <v>0</v>
      </c>
      <c r="X95" s="188">
        <v>0</v>
      </c>
      <c r="Y95" s="189">
        <v>0</v>
      </c>
      <c r="Z95" s="111"/>
    </row>
    <row r="96" spans="1:26" ht="15.75" thickBot="1" x14ac:dyDescent="0.3">
      <c r="A96" s="127">
        <v>18</v>
      </c>
      <c r="B96" s="128" t="s">
        <v>137</v>
      </c>
      <c r="C96" s="128"/>
      <c r="D96" s="128"/>
      <c r="E96" s="128"/>
      <c r="F96" s="128"/>
      <c r="G96" s="128"/>
      <c r="H96" s="129">
        <v>95.760675578080878</v>
      </c>
      <c r="I96" s="129">
        <v>95.699041127412244</v>
      </c>
      <c r="J96" s="129">
        <v>95.517840042234013</v>
      </c>
      <c r="K96" s="129">
        <v>95.893359255535671</v>
      </c>
      <c r="L96" s="129">
        <v>89.569031633115742</v>
      </c>
      <c r="M96" s="129">
        <v>92.920031475160357</v>
      </c>
      <c r="N96" s="129">
        <v>96.183260360666068</v>
      </c>
      <c r="O96" s="129">
        <v>96.506135653393642</v>
      </c>
      <c r="P96" s="129">
        <v>96.093995153013068</v>
      </c>
      <c r="Q96" s="129">
        <v>97.531746260638087</v>
      </c>
      <c r="R96" s="129">
        <v>97.081152524927603</v>
      </c>
      <c r="S96" s="129">
        <v>95.116274483696515</v>
      </c>
      <c r="T96" s="129">
        <v>95.955249323522054</v>
      </c>
      <c r="U96" s="129">
        <v>96.884055443846108</v>
      </c>
      <c r="V96" s="129">
        <v>94.934122336941641</v>
      </c>
      <c r="W96" s="129">
        <v>95.838417839987329</v>
      </c>
      <c r="X96" s="129">
        <v>95.528415218929894</v>
      </c>
      <c r="Y96" s="129">
        <v>95.316346204523697</v>
      </c>
      <c r="Z96" s="111"/>
    </row>
    <row r="97" spans="1:26" ht="15.75" thickBot="1" x14ac:dyDescent="0.3">
      <c r="A97" s="130">
        <v>19</v>
      </c>
      <c r="B97" s="131" t="s">
        <v>138</v>
      </c>
      <c r="C97" s="128"/>
      <c r="D97" s="128"/>
      <c r="E97" s="128"/>
      <c r="F97" s="128"/>
      <c r="G97" s="128"/>
      <c r="H97" s="216">
        <v>6.4397979999999997</v>
      </c>
      <c r="I97" s="185">
        <v>6.4354979999999999</v>
      </c>
      <c r="J97" s="185">
        <v>6.4326980000000002</v>
      </c>
      <c r="K97" s="185">
        <v>6.4309480000000008</v>
      </c>
      <c r="L97" s="185">
        <v>6.0343679999999997</v>
      </c>
      <c r="M97" s="185">
        <v>6.3034729999999994</v>
      </c>
      <c r="N97" s="185">
        <v>6.4572729999999998</v>
      </c>
      <c r="O97" s="185">
        <v>6.4750229999999993</v>
      </c>
      <c r="P97" s="185">
        <v>6.4750229999999993</v>
      </c>
      <c r="Q97" s="185">
        <v>6.5455230000000002</v>
      </c>
      <c r="R97" s="185">
        <v>6.5138229999999995</v>
      </c>
      <c r="S97" s="185">
        <v>6.4208529999999993</v>
      </c>
      <c r="T97" s="185">
        <v>6.4604229999999996</v>
      </c>
      <c r="U97" s="185">
        <v>6.5015529999999995</v>
      </c>
      <c r="V97" s="185">
        <v>6.3526730000000002</v>
      </c>
      <c r="W97" s="185">
        <v>6.4050529999999988</v>
      </c>
      <c r="X97" s="185">
        <v>6.390464999999999</v>
      </c>
      <c r="Y97" s="201">
        <v>6.334905</v>
      </c>
      <c r="Z97" s="111"/>
    </row>
    <row r="98" spans="1:26" ht="15.75" thickBot="1" x14ac:dyDescent="0.3">
      <c r="A98" s="130">
        <v>20</v>
      </c>
      <c r="B98" s="132" t="s">
        <v>139</v>
      </c>
      <c r="C98" s="133"/>
      <c r="D98" s="133"/>
      <c r="E98" s="133"/>
      <c r="F98" s="133"/>
      <c r="G98" s="133"/>
      <c r="H98" s="187">
        <v>4.1180000000000003</v>
      </c>
      <c r="I98" s="188">
        <v>4.1180000000000003</v>
      </c>
      <c r="J98" s="188">
        <v>4.1180000000000003</v>
      </c>
      <c r="K98" s="188">
        <v>4.1180000000000003</v>
      </c>
      <c r="L98" s="188">
        <v>4.1180000000000003</v>
      </c>
      <c r="M98" s="188">
        <v>4.1180000000000003</v>
      </c>
      <c r="N98" s="188">
        <v>4.1180000000000003</v>
      </c>
      <c r="O98" s="188">
        <v>4.1180000000000003</v>
      </c>
      <c r="P98" s="188">
        <v>4.1180000000000003</v>
      </c>
      <c r="Q98" s="188">
        <v>4.1180000000000003</v>
      </c>
      <c r="R98" s="188">
        <v>4.1180000000000003</v>
      </c>
      <c r="S98" s="188">
        <v>4.1180000000000003</v>
      </c>
      <c r="T98" s="188">
        <v>4.1180000000000003</v>
      </c>
      <c r="U98" s="188">
        <v>4.1180000000000003</v>
      </c>
      <c r="V98" s="188">
        <v>4.1180000000000003</v>
      </c>
      <c r="W98" s="188">
        <v>4.1180000000000003</v>
      </c>
      <c r="X98" s="188">
        <v>4.1180000000000003</v>
      </c>
      <c r="Y98" s="189">
        <v>4.1180000000000003</v>
      </c>
      <c r="Z98" s="111"/>
    </row>
    <row r="99" spans="1:26" ht="15.75" thickBot="1" x14ac:dyDescent="0.3">
      <c r="A99" s="127">
        <v>21</v>
      </c>
      <c r="B99" s="128" t="s">
        <v>140</v>
      </c>
      <c r="C99" s="128"/>
      <c r="D99" s="128"/>
      <c r="E99" s="128"/>
      <c r="F99" s="128"/>
      <c r="G99" s="128"/>
      <c r="H99" s="134">
        <v>85.202877578080873</v>
      </c>
      <c r="I99" s="135">
        <v>85.145543127412239</v>
      </c>
      <c r="J99" s="135">
        <v>84.967142042234016</v>
      </c>
      <c r="K99" s="135">
        <v>85.344411255535675</v>
      </c>
      <c r="L99" s="135">
        <v>79.416663633115746</v>
      </c>
      <c r="M99" s="135">
        <v>82.498558475160365</v>
      </c>
      <c r="N99" s="135">
        <v>85.607987360666073</v>
      </c>
      <c r="O99" s="135">
        <v>85.91311265339364</v>
      </c>
      <c r="P99" s="135">
        <v>85.500972153013066</v>
      </c>
      <c r="Q99" s="135">
        <v>86.868223260638089</v>
      </c>
      <c r="R99" s="135">
        <v>86.449329524927606</v>
      </c>
      <c r="S99" s="135">
        <v>84.577421483696511</v>
      </c>
      <c r="T99" s="135">
        <v>85.376826323522053</v>
      </c>
      <c r="U99" s="135">
        <v>86.264502443846112</v>
      </c>
      <c r="V99" s="135">
        <v>84.463449336941636</v>
      </c>
      <c r="W99" s="135">
        <v>85.315364839987325</v>
      </c>
      <c r="X99" s="135">
        <v>85.019950218929893</v>
      </c>
      <c r="Y99" s="136">
        <v>84.863441204523696</v>
      </c>
      <c r="Z99" s="111"/>
    </row>
    <row r="100" spans="1:26" ht="15.75" thickBot="1" x14ac:dyDescent="0.3">
      <c r="A100" s="127">
        <v>22</v>
      </c>
      <c r="B100" s="137" t="s">
        <v>177</v>
      </c>
      <c r="C100" s="128"/>
      <c r="D100" s="128"/>
      <c r="E100" s="128"/>
      <c r="F100" s="128"/>
      <c r="G100" s="128"/>
      <c r="H100" s="182">
        <v>77.72497401199999</v>
      </c>
      <c r="I100" s="183">
        <v>77.72497401199999</v>
      </c>
      <c r="J100" s="183">
        <v>77.72497401199999</v>
      </c>
      <c r="K100" s="183">
        <v>77.72497401199999</v>
      </c>
      <c r="L100" s="183">
        <v>77.72497401199999</v>
      </c>
      <c r="M100" s="183">
        <v>77.72497401199999</v>
      </c>
      <c r="N100" s="183">
        <v>77.72497401199999</v>
      </c>
      <c r="O100" s="183">
        <v>77.72497401199999</v>
      </c>
      <c r="P100" s="183">
        <v>77.72497401199999</v>
      </c>
      <c r="Q100" s="183">
        <v>77.72497401199999</v>
      </c>
      <c r="R100" s="183">
        <v>77.72497401199999</v>
      </c>
      <c r="S100" s="183">
        <v>77.72497401199999</v>
      </c>
      <c r="T100" s="183">
        <v>77.72497401199999</v>
      </c>
      <c r="U100" s="183">
        <v>77.72497401199999</v>
      </c>
      <c r="V100" s="183">
        <v>77.72497401199999</v>
      </c>
      <c r="W100" s="183">
        <v>77.72497401199999</v>
      </c>
      <c r="X100" s="183">
        <v>77.72497401199999</v>
      </c>
      <c r="Y100" s="184">
        <v>77.72497401199999</v>
      </c>
      <c r="Z100" s="111"/>
    </row>
    <row r="101" spans="1:26" ht="15.75" thickBot="1" x14ac:dyDescent="0.3">
      <c r="A101" s="127">
        <v>23</v>
      </c>
      <c r="B101" s="133" t="s">
        <v>178</v>
      </c>
      <c r="C101" s="128"/>
      <c r="D101" s="128"/>
      <c r="E101" s="128"/>
      <c r="F101" s="128"/>
      <c r="G101" s="128"/>
      <c r="H101" s="187">
        <v>0.95699999999999996</v>
      </c>
      <c r="I101" s="188">
        <v>1.1160000000000001</v>
      </c>
      <c r="J101" s="188">
        <v>1.1160000000000001</v>
      </c>
      <c r="K101" s="188">
        <v>1.1160000000000001</v>
      </c>
      <c r="L101" s="188">
        <v>1.1160000000000001</v>
      </c>
      <c r="M101" s="188">
        <v>1.1160000000000001</v>
      </c>
      <c r="N101" s="188">
        <v>1.1160000000000001</v>
      </c>
      <c r="O101" s="188">
        <v>1.1160000000000001</v>
      </c>
      <c r="P101" s="188">
        <v>1.1160000000000001</v>
      </c>
      <c r="Q101" s="188">
        <v>1.1160000000000001</v>
      </c>
      <c r="R101" s="188">
        <v>1.1160000000000001</v>
      </c>
      <c r="S101" s="188">
        <v>1.1160000000000001</v>
      </c>
      <c r="T101" s="188">
        <v>1.1160000000000001</v>
      </c>
      <c r="U101" s="188">
        <v>1.1160000000000001</v>
      </c>
      <c r="V101" s="188">
        <v>1.1160000000000001</v>
      </c>
      <c r="W101" s="188">
        <v>1.1160000000000001</v>
      </c>
      <c r="X101" s="188">
        <v>1.1160000000000001</v>
      </c>
      <c r="Y101" s="189">
        <v>1.1160000000000001</v>
      </c>
      <c r="Z101" s="111"/>
    </row>
    <row r="102" spans="1:26" ht="15.75" thickBot="1" x14ac:dyDescent="0.3">
      <c r="A102" s="138">
        <v>24</v>
      </c>
      <c r="B102" s="139" t="s">
        <v>141</v>
      </c>
      <c r="C102" s="128"/>
      <c r="D102" s="128"/>
      <c r="E102" s="128"/>
      <c r="F102" s="128"/>
      <c r="G102" s="128"/>
      <c r="H102" s="134">
        <v>76.767974011999996</v>
      </c>
      <c r="I102" s="135">
        <v>76.60897401199999</v>
      </c>
      <c r="J102" s="135">
        <v>76.60897401199999</v>
      </c>
      <c r="K102" s="135">
        <v>76.60897401199999</v>
      </c>
      <c r="L102" s="135">
        <v>76.60897401199999</v>
      </c>
      <c r="M102" s="135">
        <v>76.60897401199999</v>
      </c>
      <c r="N102" s="135">
        <v>76.60897401199999</v>
      </c>
      <c r="O102" s="135">
        <v>76.60897401199999</v>
      </c>
      <c r="P102" s="135">
        <v>76.60897401199999</v>
      </c>
      <c r="Q102" s="135">
        <v>76.60897401199999</v>
      </c>
      <c r="R102" s="135">
        <v>76.60897401199999</v>
      </c>
      <c r="S102" s="135">
        <v>76.60897401199999</v>
      </c>
      <c r="T102" s="135">
        <v>76.60897401199999</v>
      </c>
      <c r="U102" s="135">
        <v>76.60897401199999</v>
      </c>
      <c r="V102" s="135">
        <v>76.60897401199999</v>
      </c>
      <c r="W102" s="135">
        <v>76.60897401199999</v>
      </c>
      <c r="X102" s="135">
        <v>76.60897401199999</v>
      </c>
      <c r="Y102" s="136">
        <v>76.60897401199999</v>
      </c>
      <c r="Z102" s="111"/>
    </row>
    <row r="103" spans="1:26" ht="15.75" thickBot="1" x14ac:dyDescent="0.3">
      <c r="A103" s="140">
        <v>25</v>
      </c>
      <c r="B103" s="141" t="s">
        <v>142</v>
      </c>
      <c r="C103" s="142"/>
      <c r="D103" s="142"/>
      <c r="E103" s="142"/>
      <c r="F103" s="142"/>
      <c r="G103" s="142"/>
      <c r="H103" s="143">
        <v>8.4349035660808767</v>
      </c>
      <c r="I103" s="144">
        <v>8.5365691154122487</v>
      </c>
      <c r="J103" s="144">
        <v>8.358168030234026</v>
      </c>
      <c r="K103" s="144">
        <v>8.7354372435356851</v>
      </c>
      <c r="L103" s="144">
        <v>2.807689621115756</v>
      </c>
      <c r="M103" s="144">
        <v>5.8895844631603751</v>
      </c>
      <c r="N103" s="144">
        <v>8.9990133486660824</v>
      </c>
      <c r="O103" s="144">
        <v>9.3041386413936493</v>
      </c>
      <c r="P103" s="144">
        <v>8.891998141013076</v>
      </c>
      <c r="Q103" s="144">
        <v>10.259249248638099</v>
      </c>
      <c r="R103" s="144">
        <v>9.8403555129276157</v>
      </c>
      <c r="S103" s="144">
        <v>7.9684474716965212</v>
      </c>
      <c r="T103" s="144">
        <v>8.7678523115220628</v>
      </c>
      <c r="U103" s="144">
        <v>9.6555284318461219</v>
      </c>
      <c r="V103" s="144">
        <v>7.8544753249416459</v>
      </c>
      <c r="W103" s="144">
        <v>8.7063908279873345</v>
      </c>
      <c r="X103" s="144">
        <v>8.4109762069299023</v>
      </c>
      <c r="Y103" s="145">
        <v>8.2544671925237054</v>
      </c>
      <c r="Z103" s="111"/>
    </row>
    <row r="104" spans="1:26" ht="15.75" thickBot="1" x14ac:dyDescent="0.3">
      <c r="A104" s="127" t="s">
        <v>17</v>
      </c>
      <c r="B104" s="137" t="s">
        <v>143</v>
      </c>
      <c r="C104" s="128"/>
      <c r="D104" s="128"/>
      <c r="E104" s="128"/>
      <c r="F104" s="128"/>
      <c r="G104" s="128"/>
      <c r="H104" s="217">
        <v>81.811000000000007</v>
      </c>
      <c r="I104" s="218">
        <v>81.811000000000007</v>
      </c>
      <c r="J104" s="218">
        <v>81.811000000000007</v>
      </c>
      <c r="K104" s="218">
        <v>81.811000000000007</v>
      </c>
      <c r="L104" s="218">
        <v>81.811000000000007</v>
      </c>
      <c r="M104" s="218">
        <v>81.811000000000007</v>
      </c>
      <c r="N104" s="218">
        <v>81.811000000000007</v>
      </c>
      <c r="O104" s="218">
        <v>81.811000000000007</v>
      </c>
      <c r="P104" s="218">
        <v>81.811000000000007</v>
      </c>
      <c r="Q104" s="218">
        <v>81.811000000000007</v>
      </c>
      <c r="R104" s="218">
        <v>81.811000000000007</v>
      </c>
      <c r="S104" s="218">
        <v>81.811000000000007</v>
      </c>
      <c r="T104" s="218">
        <v>81.811000000000007</v>
      </c>
      <c r="U104" s="218">
        <v>81.811000000000007</v>
      </c>
      <c r="V104" s="218">
        <v>81.811000000000007</v>
      </c>
      <c r="W104" s="218">
        <v>81.811000000000007</v>
      </c>
      <c r="X104" s="218">
        <v>81.811000000000007</v>
      </c>
      <c r="Y104" s="219">
        <v>81.811000000000007</v>
      </c>
      <c r="Z104" s="156"/>
    </row>
    <row r="105" spans="1:26" ht="15.75" thickBot="1" x14ac:dyDescent="0.3">
      <c r="A105" s="127" t="s">
        <v>18</v>
      </c>
      <c r="B105" s="133" t="s">
        <v>120</v>
      </c>
      <c r="C105" s="128"/>
      <c r="D105" s="128"/>
      <c r="E105" s="128"/>
      <c r="F105" s="128"/>
      <c r="G105" s="128"/>
      <c r="H105" s="220">
        <v>20</v>
      </c>
      <c r="I105" s="221">
        <v>20</v>
      </c>
      <c r="J105" s="221">
        <v>20</v>
      </c>
      <c r="K105" s="221">
        <v>20</v>
      </c>
      <c r="L105" s="221">
        <v>20</v>
      </c>
      <c r="M105" s="221">
        <v>20</v>
      </c>
      <c r="N105" s="221">
        <v>20</v>
      </c>
      <c r="O105" s="221">
        <v>20</v>
      </c>
      <c r="P105" s="221">
        <v>20</v>
      </c>
      <c r="Q105" s="221">
        <v>20</v>
      </c>
      <c r="R105" s="221">
        <v>20</v>
      </c>
      <c r="S105" s="221">
        <v>20</v>
      </c>
      <c r="T105" s="221">
        <v>20</v>
      </c>
      <c r="U105" s="221">
        <v>20</v>
      </c>
      <c r="V105" s="221">
        <v>20</v>
      </c>
      <c r="W105" s="221">
        <v>20</v>
      </c>
      <c r="X105" s="221">
        <v>20</v>
      </c>
      <c r="Y105" s="222">
        <v>19</v>
      </c>
      <c r="Z105" s="156"/>
    </row>
    <row r="106" spans="1:26" ht="15.75" thickBot="1" x14ac:dyDescent="0.3">
      <c r="A106" s="146"/>
      <c r="B106" s="325"/>
      <c r="C106" s="326"/>
      <c r="D106" s="326"/>
      <c r="E106" s="326"/>
      <c r="F106" s="326"/>
      <c r="G106" s="326"/>
      <c r="H106" s="147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9"/>
      <c r="Z106" s="111"/>
    </row>
    <row r="107" spans="1:26" ht="38.25" customHeight="1" thickBot="1" x14ac:dyDescent="0.3">
      <c r="A107" s="150"/>
      <c r="B107" s="327" t="s">
        <v>179</v>
      </c>
      <c r="C107" s="308"/>
      <c r="D107" s="308"/>
      <c r="E107" s="308"/>
      <c r="F107" s="308"/>
      <c r="G107" s="309"/>
      <c r="H107" s="298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300"/>
      <c r="Z107" s="156"/>
    </row>
    <row r="108" spans="1:26" ht="15.75" thickBot="1" x14ac:dyDescent="0.3">
      <c r="A108" s="151">
        <v>31</v>
      </c>
      <c r="B108" s="292" t="s">
        <v>144</v>
      </c>
      <c r="C108" s="293"/>
      <c r="D108" s="293"/>
      <c r="E108" s="293"/>
      <c r="F108" s="293"/>
      <c r="G108" s="294"/>
      <c r="H108" s="223">
        <v>17.652999999999999</v>
      </c>
      <c r="I108" s="224">
        <v>17.652999999999999</v>
      </c>
      <c r="J108" s="224">
        <v>17.652999999999999</v>
      </c>
      <c r="K108" s="224">
        <v>17.652999999999999</v>
      </c>
      <c r="L108" s="224">
        <v>17.652999999999999</v>
      </c>
      <c r="M108" s="224">
        <v>17.652999999999999</v>
      </c>
      <c r="N108" s="224">
        <v>17.652999999999999</v>
      </c>
      <c r="O108" s="224">
        <v>17.652999999999999</v>
      </c>
      <c r="P108" s="224">
        <v>17.652999999999999</v>
      </c>
      <c r="Q108" s="224">
        <v>17.652999999999999</v>
      </c>
      <c r="R108" s="224">
        <v>17.652999999999999</v>
      </c>
      <c r="S108" s="224">
        <v>17.652999999999999</v>
      </c>
      <c r="T108" s="224">
        <v>17.652999999999999</v>
      </c>
      <c r="U108" s="224">
        <v>17.652999999999999</v>
      </c>
      <c r="V108" s="224">
        <v>17.652999999999999</v>
      </c>
      <c r="W108" s="224">
        <v>17.652999999999999</v>
      </c>
      <c r="X108" s="224">
        <v>17.652999999999999</v>
      </c>
      <c r="Y108" s="225">
        <v>17.652999999999999</v>
      </c>
      <c r="Z108" s="156"/>
    </row>
    <row r="109" spans="1:26" ht="15.75" thickBot="1" x14ac:dyDescent="0.3">
      <c r="A109" s="151">
        <v>32</v>
      </c>
      <c r="B109" s="292" t="s">
        <v>145</v>
      </c>
      <c r="C109" s="293"/>
      <c r="D109" s="293"/>
      <c r="E109" s="293"/>
      <c r="F109" s="293"/>
      <c r="G109" s="294"/>
      <c r="H109" s="223">
        <v>14.583000000000002</v>
      </c>
      <c r="I109" s="224">
        <v>14.583000000000002</v>
      </c>
      <c r="J109" s="224">
        <v>14.583000000000002</v>
      </c>
      <c r="K109" s="224">
        <v>14.583000000000002</v>
      </c>
      <c r="L109" s="224">
        <v>14.583000000000002</v>
      </c>
      <c r="M109" s="224">
        <v>14.583000000000002</v>
      </c>
      <c r="N109" s="224">
        <v>14.583000000000002</v>
      </c>
      <c r="O109" s="224">
        <v>14.583000000000002</v>
      </c>
      <c r="P109" s="224">
        <v>14.583000000000002</v>
      </c>
      <c r="Q109" s="224">
        <v>14.583000000000002</v>
      </c>
      <c r="R109" s="224">
        <v>14.583000000000002</v>
      </c>
      <c r="S109" s="224">
        <v>14.583000000000002</v>
      </c>
      <c r="T109" s="224">
        <v>14.583000000000002</v>
      </c>
      <c r="U109" s="224">
        <v>14.583000000000002</v>
      </c>
      <c r="V109" s="224">
        <v>14.583000000000002</v>
      </c>
      <c r="W109" s="224">
        <v>14.583000000000002</v>
      </c>
      <c r="X109" s="224">
        <v>14.583000000000002</v>
      </c>
      <c r="Y109" s="225">
        <v>14.583000000000002</v>
      </c>
      <c r="Z109" s="156"/>
    </row>
    <row r="110" spans="1:26" x14ac:dyDescent="0.25">
      <c r="A110" s="226"/>
      <c r="B110" s="310" t="s">
        <v>180</v>
      </c>
      <c r="C110" s="311"/>
      <c r="D110" s="311"/>
      <c r="E110" s="311"/>
      <c r="F110" s="311"/>
      <c r="G110" s="312"/>
      <c r="H110" s="161">
        <v>42708</v>
      </c>
      <c r="I110" s="162">
        <v>42715</v>
      </c>
      <c r="J110" s="162">
        <v>42722</v>
      </c>
      <c r="K110" s="162">
        <v>42729</v>
      </c>
      <c r="L110" s="162">
        <v>42736</v>
      </c>
      <c r="M110" s="162">
        <v>42743</v>
      </c>
      <c r="N110" s="162">
        <v>42750</v>
      </c>
      <c r="O110" s="162">
        <v>42757</v>
      </c>
      <c r="P110" s="162">
        <v>42764</v>
      </c>
      <c r="Q110" s="162">
        <v>42771</v>
      </c>
      <c r="R110" s="162">
        <v>42778</v>
      </c>
      <c r="S110" s="162">
        <v>42785</v>
      </c>
      <c r="T110" s="162">
        <v>42792</v>
      </c>
      <c r="U110" s="162">
        <v>42799</v>
      </c>
      <c r="V110" s="162">
        <v>42806</v>
      </c>
      <c r="W110" s="162">
        <v>42813</v>
      </c>
      <c r="X110" s="162">
        <v>42820</v>
      </c>
      <c r="Y110" s="163">
        <v>42827</v>
      </c>
      <c r="Z110" s="111"/>
    </row>
    <row r="111" spans="1:26" ht="15.75" thickBot="1" x14ac:dyDescent="0.3">
      <c r="A111" s="227"/>
      <c r="B111" s="313" t="s">
        <v>47</v>
      </c>
      <c r="C111" s="314"/>
      <c r="D111" s="314"/>
      <c r="E111" s="314"/>
      <c r="F111" s="314"/>
      <c r="G111" s="315"/>
      <c r="H111" s="165">
        <v>48</v>
      </c>
      <c r="I111" s="166">
        <v>49</v>
      </c>
      <c r="J111" s="166">
        <v>50</v>
      </c>
      <c r="K111" s="166">
        <v>51</v>
      </c>
      <c r="L111" s="166">
        <v>52</v>
      </c>
      <c r="M111" s="166">
        <v>1</v>
      </c>
      <c r="N111" s="166">
        <v>2</v>
      </c>
      <c r="O111" s="166">
        <v>3</v>
      </c>
      <c r="P111" s="166">
        <v>4</v>
      </c>
      <c r="Q111" s="166">
        <v>5</v>
      </c>
      <c r="R111" s="166">
        <v>6</v>
      </c>
      <c r="S111" s="166">
        <v>7</v>
      </c>
      <c r="T111" s="166">
        <v>8</v>
      </c>
      <c r="U111" s="166">
        <v>9</v>
      </c>
      <c r="V111" s="166">
        <v>10</v>
      </c>
      <c r="W111" s="166">
        <v>11</v>
      </c>
      <c r="X111" s="166">
        <v>12</v>
      </c>
      <c r="Y111" s="166">
        <v>13</v>
      </c>
      <c r="Z111" s="53"/>
    </row>
    <row r="112" spans="1:26" ht="15.75" thickBot="1" x14ac:dyDescent="0.3">
      <c r="A112" s="21"/>
      <c r="B112" s="304" t="s">
        <v>48</v>
      </c>
      <c r="C112" s="305"/>
      <c r="D112" s="305"/>
      <c r="E112" s="305"/>
      <c r="F112" s="305"/>
      <c r="G112" s="306"/>
      <c r="H112" s="228">
        <v>0.20833333333333334</v>
      </c>
      <c r="I112" s="229">
        <v>0.20833333333333334</v>
      </c>
      <c r="J112" s="229">
        <v>0.20833333333333334</v>
      </c>
      <c r="K112" s="229">
        <v>0.20833333333333334</v>
      </c>
      <c r="L112" s="229">
        <v>0.20833333333333334</v>
      </c>
      <c r="M112" s="229">
        <v>0.20833333333333334</v>
      </c>
      <c r="N112" s="229">
        <v>0.20833333333333334</v>
      </c>
      <c r="O112" s="229">
        <v>0.20833333333333334</v>
      </c>
      <c r="P112" s="229">
        <v>0.20833333333333334</v>
      </c>
      <c r="Q112" s="229">
        <v>0.20833333333333334</v>
      </c>
      <c r="R112" s="229">
        <v>0.20833333333333334</v>
      </c>
      <c r="S112" s="229">
        <v>0.20833333333333334</v>
      </c>
      <c r="T112" s="229">
        <v>0.20833333333333334</v>
      </c>
      <c r="U112" s="229">
        <v>0.20833333333333334</v>
      </c>
      <c r="V112" s="229">
        <v>0.20833333333333334</v>
      </c>
      <c r="W112" s="229">
        <v>0.20833333333333334</v>
      </c>
      <c r="X112" s="229">
        <v>0.20833333333333334</v>
      </c>
      <c r="Y112" s="229">
        <v>0.20833333333333334</v>
      </c>
      <c r="Z112" s="24"/>
    </row>
    <row r="113" spans="1:26" ht="15.75" thickBot="1" x14ac:dyDescent="0.3">
      <c r="A113" s="226"/>
      <c r="B113" s="230" t="s">
        <v>181</v>
      </c>
      <c r="C113" s="231"/>
      <c r="D113" s="231"/>
      <c r="E113" s="231"/>
      <c r="F113" s="231"/>
      <c r="G113" s="231"/>
      <c r="H113" s="232"/>
      <c r="I113" s="233"/>
      <c r="J113" s="232"/>
      <c r="K113" s="232"/>
      <c r="L113" s="232"/>
      <c r="M113" s="232"/>
      <c r="N113" s="233"/>
      <c r="O113" s="232"/>
      <c r="P113" s="232"/>
      <c r="Q113" s="232"/>
      <c r="R113" s="232"/>
      <c r="S113" s="232"/>
      <c r="T113" s="233"/>
      <c r="U113" s="232"/>
      <c r="V113" s="232"/>
      <c r="W113" s="232"/>
      <c r="X113" s="232"/>
      <c r="Y113" s="234"/>
      <c r="Z113" s="235"/>
    </row>
    <row r="114" spans="1:26" x14ac:dyDescent="0.25">
      <c r="A114" s="236">
        <v>33</v>
      </c>
      <c r="B114" s="237" t="s">
        <v>182</v>
      </c>
      <c r="C114" s="238"/>
      <c r="D114" s="238"/>
      <c r="E114" s="238"/>
      <c r="F114" s="238"/>
      <c r="G114" s="239"/>
      <c r="H114" s="240">
        <v>44.990018587999991</v>
      </c>
      <c r="I114" s="240">
        <v>44.266506460000002</v>
      </c>
      <c r="J114" s="240">
        <v>44.044738962000004</v>
      </c>
      <c r="K114" s="240">
        <v>40.907921639000001</v>
      </c>
      <c r="L114" s="240">
        <v>44.681686513999985</v>
      </c>
      <c r="M114" s="240">
        <v>45.491912796000001</v>
      </c>
      <c r="N114" s="240">
        <v>46.800645281999998</v>
      </c>
      <c r="O114" s="240">
        <v>45.974630893999993</v>
      </c>
      <c r="P114" s="240">
        <v>47.613961520999993</v>
      </c>
      <c r="Q114" s="240">
        <v>47.137909678999996</v>
      </c>
      <c r="R114" s="240">
        <v>45.935502919999998</v>
      </c>
      <c r="S114" s="240">
        <v>45.407283840999995</v>
      </c>
      <c r="T114" s="240">
        <v>44.004270340999994</v>
      </c>
      <c r="U114" s="240">
        <v>43.959245936999991</v>
      </c>
      <c r="V114" s="240">
        <v>43.292250579999994</v>
      </c>
      <c r="W114" s="240">
        <v>42.025163674999995</v>
      </c>
      <c r="X114" s="240">
        <v>41.712543394000001</v>
      </c>
      <c r="Y114" s="241">
        <v>40.458092782999998</v>
      </c>
      <c r="Z114" s="53"/>
    </row>
    <row r="115" spans="1:26" x14ac:dyDescent="0.25">
      <c r="A115" s="236">
        <v>34</v>
      </c>
      <c r="B115" s="236" t="s">
        <v>183</v>
      </c>
      <c r="C115" s="242"/>
      <c r="D115" s="242"/>
      <c r="E115" s="242"/>
      <c r="F115" s="242"/>
      <c r="G115" s="243"/>
      <c r="H115" s="244">
        <v>18.50722</v>
      </c>
      <c r="I115" s="244">
        <v>18.50722</v>
      </c>
      <c r="J115" s="244">
        <v>18.50722</v>
      </c>
      <c r="K115" s="244">
        <v>18.50722</v>
      </c>
      <c r="L115" s="244">
        <v>18.50722</v>
      </c>
      <c r="M115" s="244">
        <v>18.50722</v>
      </c>
      <c r="N115" s="244">
        <v>18.50722</v>
      </c>
      <c r="O115" s="244">
        <v>18.50722</v>
      </c>
      <c r="P115" s="244">
        <v>18.50722</v>
      </c>
      <c r="Q115" s="244">
        <v>18.50722</v>
      </c>
      <c r="R115" s="244">
        <v>18.50722</v>
      </c>
      <c r="S115" s="244">
        <v>18.50722</v>
      </c>
      <c r="T115" s="244">
        <v>18.50722</v>
      </c>
      <c r="U115" s="244">
        <v>18.50722</v>
      </c>
      <c r="V115" s="244">
        <v>18.50722</v>
      </c>
      <c r="W115" s="244">
        <v>18.50722</v>
      </c>
      <c r="X115" s="244">
        <v>18.50722</v>
      </c>
      <c r="Y115" s="245">
        <v>18.50722</v>
      </c>
      <c r="Z115" s="53"/>
    </row>
    <row r="116" spans="1:26" x14ac:dyDescent="0.25">
      <c r="A116" s="236">
        <v>35</v>
      </c>
      <c r="B116" s="236" t="s">
        <v>184</v>
      </c>
      <c r="C116" s="242"/>
      <c r="D116" s="242"/>
      <c r="E116" s="242"/>
      <c r="F116" s="242"/>
      <c r="G116" s="243"/>
      <c r="H116" s="244">
        <v>2.9507629500000001</v>
      </c>
      <c r="I116" s="244">
        <v>2.9507629500000001</v>
      </c>
      <c r="J116" s="244">
        <v>2.9507629500000001</v>
      </c>
      <c r="K116" s="244">
        <v>2.9507629500000001</v>
      </c>
      <c r="L116" s="244">
        <v>2.9507629500000001</v>
      </c>
      <c r="M116" s="244">
        <v>2.9507629500000001</v>
      </c>
      <c r="N116" s="244">
        <v>2.9507629500000001</v>
      </c>
      <c r="O116" s="244">
        <v>2.9507629500000001</v>
      </c>
      <c r="P116" s="244">
        <v>2.9507629500000001</v>
      </c>
      <c r="Q116" s="244">
        <v>2.9507629500000001</v>
      </c>
      <c r="R116" s="244">
        <v>2.9507629500000001</v>
      </c>
      <c r="S116" s="244">
        <v>2.9507629500000001</v>
      </c>
      <c r="T116" s="244">
        <v>2.9507629500000001</v>
      </c>
      <c r="U116" s="244">
        <v>2.9507629500000001</v>
      </c>
      <c r="V116" s="244">
        <v>2.9507629500000001</v>
      </c>
      <c r="W116" s="244">
        <v>2.9507629500000001</v>
      </c>
      <c r="X116" s="244">
        <v>2.9507629500000001</v>
      </c>
      <c r="Y116" s="245">
        <v>2.9507629500000001</v>
      </c>
      <c r="Z116" s="53"/>
    </row>
    <row r="117" spans="1:26" x14ac:dyDescent="0.25">
      <c r="A117" s="246">
        <v>36</v>
      </c>
      <c r="B117" s="236" t="s">
        <v>185</v>
      </c>
      <c r="C117" s="247"/>
      <c r="D117" s="247"/>
      <c r="E117" s="247"/>
      <c r="F117" s="247"/>
      <c r="G117" s="248"/>
      <c r="H117" s="244">
        <v>4.2130000000000001</v>
      </c>
      <c r="I117" s="244">
        <v>4.4821290322580642</v>
      </c>
      <c r="J117" s="244">
        <v>4.4821290322580642</v>
      </c>
      <c r="K117" s="244">
        <v>4.4821290322580642</v>
      </c>
      <c r="L117" s="244">
        <v>4.4821290322580642</v>
      </c>
      <c r="M117" s="244">
        <v>4.3819999999999997</v>
      </c>
      <c r="N117" s="244">
        <v>4.3819999999999997</v>
      </c>
      <c r="O117" s="244">
        <v>4.3819999999999997</v>
      </c>
      <c r="P117" s="244">
        <v>4.3819999999999997</v>
      </c>
      <c r="Q117" s="244">
        <v>4.3319999999999999</v>
      </c>
      <c r="R117" s="244">
        <v>4.3319999999999999</v>
      </c>
      <c r="S117" s="244">
        <v>4.3319999999999999</v>
      </c>
      <c r="T117" s="244">
        <v>4.3319999999999999</v>
      </c>
      <c r="U117" s="244">
        <v>4.3319999999999999</v>
      </c>
      <c r="V117" s="244">
        <v>4.3319999999999999</v>
      </c>
      <c r="W117" s="244">
        <v>4.3319999999999999</v>
      </c>
      <c r="X117" s="244">
        <v>4.3319999999999999</v>
      </c>
      <c r="Y117" s="245">
        <v>4.3319999999999999</v>
      </c>
      <c r="Z117" s="156"/>
    </row>
    <row r="118" spans="1:26" ht="15.75" thickBot="1" x14ac:dyDescent="0.3">
      <c r="A118" s="246">
        <v>37</v>
      </c>
      <c r="B118" s="249" t="s">
        <v>186</v>
      </c>
      <c r="C118" s="250"/>
      <c r="D118" s="250"/>
      <c r="E118" s="250"/>
      <c r="F118" s="250"/>
      <c r="G118" s="251"/>
      <c r="H118" s="252">
        <v>4.923599999999996</v>
      </c>
      <c r="I118" s="252">
        <v>4.923599999999996</v>
      </c>
      <c r="J118" s="252">
        <v>4.923599999999996</v>
      </c>
      <c r="K118" s="252">
        <v>4.923599999999996</v>
      </c>
      <c r="L118" s="252">
        <v>4.923599999999996</v>
      </c>
      <c r="M118" s="252">
        <v>4.891759999999997</v>
      </c>
      <c r="N118" s="252">
        <v>4.891759999999997</v>
      </c>
      <c r="O118" s="252">
        <v>4.891759999999997</v>
      </c>
      <c r="P118" s="252">
        <v>4.891759999999997</v>
      </c>
      <c r="Q118" s="252">
        <v>4.891759999999997</v>
      </c>
      <c r="R118" s="252">
        <v>4.891759999999997</v>
      </c>
      <c r="S118" s="252">
        <v>4.891759999999997</v>
      </c>
      <c r="T118" s="252">
        <v>4.891759999999997</v>
      </c>
      <c r="U118" s="252">
        <v>4.891759999999997</v>
      </c>
      <c r="V118" s="252">
        <v>4.891759999999997</v>
      </c>
      <c r="W118" s="252">
        <v>4.891759999999997</v>
      </c>
      <c r="X118" s="252">
        <v>4.891759999999997</v>
      </c>
      <c r="Y118" s="253">
        <v>4.891759999999997</v>
      </c>
      <c r="Z118" s="156"/>
    </row>
    <row r="119" spans="1:26" x14ac:dyDescent="0.25">
      <c r="A119" s="254" t="s">
        <v>187</v>
      </c>
      <c r="B119" s="236" t="s">
        <v>188</v>
      </c>
      <c r="C119" s="247"/>
      <c r="D119" s="247"/>
      <c r="E119" s="247"/>
      <c r="F119" s="247"/>
      <c r="G119" s="247"/>
      <c r="H119" s="240">
        <v>25.815380170001266</v>
      </c>
      <c r="I119" s="240">
        <v>25.676352385986689</v>
      </c>
      <c r="J119" s="240">
        <v>26.187665821467402</v>
      </c>
      <c r="K119" s="240">
        <v>27.610524260132554</v>
      </c>
      <c r="L119" s="240">
        <v>28.762888754938842</v>
      </c>
      <c r="M119" s="240">
        <v>29.908568583496571</v>
      </c>
      <c r="N119" s="240">
        <v>29.449630123266338</v>
      </c>
      <c r="O119" s="240">
        <v>29.29008345800197</v>
      </c>
      <c r="P119" s="240">
        <v>27.921972790737509</v>
      </c>
      <c r="Q119" s="240">
        <v>23.71951520667589</v>
      </c>
      <c r="R119" s="240">
        <v>24.126565311469914</v>
      </c>
      <c r="S119" s="240">
        <v>22.458281218653322</v>
      </c>
      <c r="T119" s="240">
        <v>24.688047942822696</v>
      </c>
      <c r="U119" s="240">
        <v>20.111885281510592</v>
      </c>
      <c r="V119" s="240">
        <v>19.716485654590308</v>
      </c>
      <c r="W119" s="240">
        <v>20.365548102716446</v>
      </c>
      <c r="X119" s="240">
        <v>20.538551381896557</v>
      </c>
      <c r="Y119" s="241">
        <v>12.112674823357523</v>
      </c>
      <c r="Z119" s="156"/>
    </row>
    <row r="120" spans="1:26" ht="15.75" thickBot="1" x14ac:dyDescent="0.3">
      <c r="A120" s="255" t="s">
        <v>189</v>
      </c>
      <c r="B120" s="236" t="s">
        <v>190</v>
      </c>
      <c r="C120" s="247"/>
      <c r="D120" s="247"/>
      <c r="E120" s="247"/>
      <c r="F120" s="247"/>
      <c r="G120" s="247"/>
      <c r="H120" s="244">
        <v>3.6168540681550505</v>
      </c>
      <c r="I120" s="244">
        <v>3.593833185543597</v>
      </c>
      <c r="J120" s="244">
        <v>3.5862281124571562</v>
      </c>
      <c r="K120" s="244">
        <v>3.6378030219157935</v>
      </c>
      <c r="L120" s="244">
        <v>3.6696989605787396</v>
      </c>
      <c r="M120" s="244">
        <v>3.6960608137549165</v>
      </c>
      <c r="N120" s="244">
        <v>3.6815573117999434</v>
      </c>
      <c r="O120" s="244">
        <v>3.657431400468111</v>
      </c>
      <c r="P120" s="244">
        <v>3.6544259858989716</v>
      </c>
      <c r="Q120" s="244">
        <v>3.5751383078003522</v>
      </c>
      <c r="R120" s="244">
        <v>3.6123460873113866</v>
      </c>
      <c r="S120" s="244">
        <v>3.5716540087485908</v>
      </c>
      <c r="T120" s="244">
        <v>3.6384411007028814</v>
      </c>
      <c r="U120" s="244">
        <v>3.6347833290693168</v>
      </c>
      <c r="V120" s="244">
        <v>3.6448523789576295</v>
      </c>
      <c r="W120" s="244">
        <v>3.6381612796645761</v>
      </c>
      <c r="X120" s="244">
        <v>3.6321638276485206</v>
      </c>
      <c r="Y120" s="245">
        <v>2.9926914223401546</v>
      </c>
      <c r="Z120" s="156"/>
    </row>
    <row r="121" spans="1:26" ht="15.75" thickBot="1" x14ac:dyDescent="0.3">
      <c r="A121" s="256">
        <v>39</v>
      </c>
      <c r="B121" s="257" t="s">
        <v>191</v>
      </c>
      <c r="C121" s="258"/>
      <c r="D121" s="258"/>
      <c r="E121" s="258"/>
      <c r="F121" s="258"/>
      <c r="G121" s="259"/>
      <c r="H121" s="260">
        <v>-5.1895986001563346</v>
      </c>
      <c r="I121" s="260">
        <v>-6.0201910937883572</v>
      </c>
      <c r="J121" s="260">
        <v>-6.745666954182628</v>
      </c>
      <c r="K121" s="260">
        <v>-11.356917625306419</v>
      </c>
      <c r="L121" s="260">
        <v>-8.7674131837756697</v>
      </c>
      <c r="M121" s="260">
        <v>-9.0609395512514883</v>
      </c>
      <c r="N121" s="260">
        <v>-7.2787651030662932</v>
      </c>
      <c r="O121" s="260">
        <v>-7.9211069144700961</v>
      </c>
      <c r="P121" s="260">
        <v>-4.9106602056364892</v>
      </c>
      <c r="Q121" s="260">
        <v>-1.0549667854762541</v>
      </c>
      <c r="R121" s="260">
        <v>-2.7016314287813112</v>
      </c>
      <c r="S121" s="260">
        <v>-1.5208743364019233</v>
      </c>
      <c r="T121" s="260">
        <v>-5.2204416525255866</v>
      </c>
      <c r="U121" s="260">
        <v>-0.68564562357992154</v>
      </c>
      <c r="V121" s="260">
        <v>-0.96731040354794784</v>
      </c>
      <c r="W121" s="260">
        <v>-2.8767686573810316</v>
      </c>
      <c r="X121" s="260">
        <v>-3.3563947655450814</v>
      </c>
      <c r="Y121" s="260">
        <v>4.454503587302316</v>
      </c>
      <c r="Z121" s="156"/>
    </row>
    <row r="122" spans="1:26" ht="15.75" thickBot="1" x14ac:dyDescent="0.3">
      <c r="A122" s="261"/>
      <c r="B122" s="262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263"/>
      <c r="Z122" s="156"/>
    </row>
    <row r="123" spans="1:26" ht="15.75" thickBot="1" x14ac:dyDescent="0.3">
      <c r="A123" s="150"/>
      <c r="B123" s="307" t="s">
        <v>192</v>
      </c>
      <c r="C123" s="308"/>
      <c r="D123" s="308"/>
      <c r="E123" s="308"/>
      <c r="F123" s="308"/>
      <c r="G123" s="308"/>
      <c r="H123" s="298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300"/>
      <c r="Z123" s="156"/>
    </row>
    <row r="124" spans="1:26" ht="15.75" thickBot="1" x14ac:dyDescent="0.3">
      <c r="A124" s="150"/>
      <c r="B124" s="264" t="s">
        <v>193</v>
      </c>
      <c r="C124" s="264"/>
      <c r="D124" s="264"/>
      <c r="E124" s="265"/>
      <c r="F124" s="264"/>
      <c r="G124" s="265"/>
      <c r="H124" s="301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3"/>
      <c r="Z124" s="156"/>
    </row>
    <row r="125" spans="1:26" ht="15.75" thickBot="1" x14ac:dyDescent="0.3">
      <c r="A125" s="151">
        <v>40</v>
      </c>
      <c r="B125" s="292" t="s">
        <v>144</v>
      </c>
      <c r="C125" s="293"/>
      <c r="D125" s="293"/>
      <c r="E125" s="293"/>
      <c r="F125" s="293"/>
      <c r="G125" s="294"/>
      <c r="H125" s="223">
        <v>17.652999999999999</v>
      </c>
      <c r="I125" s="224">
        <v>17.652999999999999</v>
      </c>
      <c r="J125" s="224">
        <v>17.652999999999999</v>
      </c>
      <c r="K125" s="224">
        <v>17.652999999999999</v>
      </c>
      <c r="L125" s="224">
        <v>17.652999999999999</v>
      </c>
      <c r="M125" s="224">
        <v>17.652999999999999</v>
      </c>
      <c r="N125" s="224">
        <v>17.652999999999999</v>
      </c>
      <c r="O125" s="224">
        <v>17.652999999999999</v>
      </c>
      <c r="P125" s="224">
        <v>17.652999999999999</v>
      </c>
      <c r="Q125" s="224">
        <v>17.652999999999999</v>
      </c>
      <c r="R125" s="224">
        <v>17.652999999999999</v>
      </c>
      <c r="S125" s="224">
        <v>17.652999999999999</v>
      </c>
      <c r="T125" s="224">
        <v>17.652999999999999</v>
      </c>
      <c r="U125" s="224">
        <v>17.652999999999999</v>
      </c>
      <c r="V125" s="224">
        <v>17.652999999999999</v>
      </c>
      <c r="W125" s="224">
        <v>17.652999999999999</v>
      </c>
      <c r="X125" s="224">
        <v>17.652999999999999</v>
      </c>
      <c r="Y125" s="225">
        <v>17.652999999999999</v>
      </c>
      <c r="Z125" s="156"/>
    </row>
    <row r="126" spans="1:26" ht="15.75" thickBot="1" x14ac:dyDescent="0.3">
      <c r="A126" s="150">
        <v>41</v>
      </c>
      <c r="B126" s="295" t="s">
        <v>145</v>
      </c>
      <c r="C126" s="296"/>
      <c r="D126" s="296"/>
      <c r="E126" s="296"/>
      <c r="F126" s="296"/>
      <c r="G126" s="297"/>
      <c r="H126" s="223">
        <v>14.783000000000001</v>
      </c>
      <c r="I126" s="224">
        <v>14.783000000000001</v>
      </c>
      <c r="J126" s="224">
        <v>14.783000000000001</v>
      </c>
      <c r="K126" s="224">
        <v>14.783000000000001</v>
      </c>
      <c r="L126" s="224">
        <v>14.783000000000001</v>
      </c>
      <c r="M126" s="224">
        <v>14.783000000000001</v>
      </c>
      <c r="N126" s="224">
        <v>14.783000000000001</v>
      </c>
      <c r="O126" s="224">
        <v>14.783000000000001</v>
      </c>
      <c r="P126" s="224">
        <v>14.783000000000001</v>
      </c>
      <c r="Q126" s="224">
        <v>14.783000000000001</v>
      </c>
      <c r="R126" s="224">
        <v>14.783000000000001</v>
      </c>
      <c r="S126" s="224">
        <v>14.783000000000001</v>
      </c>
      <c r="T126" s="224">
        <v>14.783000000000001</v>
      </c>
      <c r="U126" s="224">
        <v>14.783000000000001</v>
      </c>
      <c r="V126" s="224">
        <v>14.783000000000001</v>
      </c>
      <c r="W126" s="224">
        <v>14.783000000000001</v>
      </c>
      <c r="X126" s="224">
        <v>14.783000000000001</v>
      </c>
      <c r="Y126" s="225">
        <v>14.783000000000001</v>
      </c>
      <c r="Z126" s="158"/>
    </row>
    <row r="127" spans="1:26" ht="15.75" thickBot="1" x14ac:dyDescent="0.3">
      <c r="A127" s="261"/>
      <c r="B127" s="262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263"/>
      <c r="Z127" s="156"/>
    </row>
    <row r="128" spans="1:26" ht="15.75" thickBot="1" x14ac:dyDescent="0.3">
      <c r="A128" s="21"/>
      <c r="B128" s="304" t="s">
        <v>48</v>
      </c>
      <c r="C128" s="305"/>
      <c r="D128" s="305"/>
      <c r="E128" s="305"/>
      <c r="F128" s="305"/>
      <c r="G128" s="306"/>
      <c r="H128" s="266">
        <v>0.45833333333333331</v>
      </c>
      <c r="I128" s="267">
        <v>0.45833333333333331</v>
      </c>
      <c r="J128" s="267">
        <v>0.45833333333333331</v>
      </c>
      <c r="K128" s="267">
        <v>0.45833333333333331</v>
      </c>
      <c r="L128" s="267">
        <v>0.45833333333333331</v>
      </c>
      <c r="M128" s="267">
        <v>0.45833333333333331</v>
      </c>
      <c r="N128" s="267">
        <v>0.45833333333333331</v>
      </c>
      <c r="O128" s="267">
        <v>0.45833333333333331</v>
      </c>
      <c r="P128" s="267">
        <v>0.45833333333333331</v>
      </c>
      <c r="Q128" s="267">
        <v>0.45833333333333331</v>
      </c>
      <c r="R128" s="267">
        <v>0.45833333333333331</v>
      </c>
      <c r="S128" s="267">
        <v>0.45833333333333331</v>
      </c>
      <c r="T128" s="267">
        <v>0.45833333333333331</v>
      </c>
      <c r="U128" s="267">
        <v>0.45833333333333331</v>
      </c>
      <c r="V128" s="267">
        <v>0.45833333333333331</v>
      </c>
      <c r="W128" s="267">
        <v>0.45833333333333331</v>
      </c>
      <c r="X128" s="267">
        <v>0.45833333333333331</v>
      </c>
      <c r="Y128" s="268">
        <v>0.45833333333333331</v>
      </c>
      <c r="Z128" s="24"/>
    </row>
    <row r="129" spans="1:26" ht="15.75" thickBot="1" x14ac:dyDescent="0.3">
      <c r="A129" s="226"/>
      <c r="B129" s="230" t="s">
        <v>194</v>
      </c>
      <c r="C129" s="231"/>
      <c r="D129" s="231"/>
      <c r="E129" s="231"/>
      <c r="F129" s="231"/>
      <c r="G129" s="231"/>
      <c r="H129" s="232"/>
      <c r="I129" s="233"/>
      <c r="J129" s="232"/>
      <c r="K129" s="232"/>
      <c r="L129" s="232"/>
      <c r="M129" s="232"/>
      <c r="N129" s="233"/>
      <c r="O129" s="232"/>
      <c r="P129" s="232"/>
      <c r="Q129" s="232"/>
      <c r="R129" s="232"/>
      <c r="S129" s="232"/>
      <c r="T129" s="233"/>
      <c r="U129" s="232"/>
      <c r="V129" s="232"/>
      <c r="W129" s="232"/>
      <c r="X129" s="232"/>
      <c r="Y129" s="234"/>
      <c r="Z129" s="235"/>
    </row>
    <row r="130" spans="1:26" x14ac:dyDescent="0.25">
      <c r="A130" s="236">
        <v>42</v>
      </c>
      <c r="B130" s="237" t="s">
        <v>195</v>
      </c>
      <c r="C130" s="238"/>
      <c r="D130" s="238"/>
      <c r="E130" s="238"/>
      <c r="F130" s="238"/>
      <c r="G130" s="239"/>
      <c r="H130" s="269">
        <v>56.361438286000009</v>
      </c>
      <c r="I130" s="270">
        <v>54.582144247999999</v>
      </c>
      <c r="J130" s="270">
        <v>54.896237040000003</v>
      </c>
      <c r="K130" s="270">
        <v>51.758158808999994</v>
      </c>
      <c r="L130" s="270">
        <v>55.544922255000003</v>
      </c>
      <c r="M130" s="270">
        <v>55.849382964000007</v>
      </c>
      <c r="N130" s="270">
        <v>56.906805171000002</v>
      </c>
      <c r="O130" s="270">
        <v>55.765343600000008</v>
      </c>
      <c r="P130" s="270">
        <v>57.11656812399999</v>
      </c>
      <c r="Q130" s="270">
        <v>55.733837867999995</v>
      </c>
      <c r="R130" s="270">
        <v>55.453669335000008</v>
      </c>
      <c r="S130" s="270">
        <v>55.758027661</v>
      </c>
      <c r="T130" s="270">
        <v>53.303949945999996</v>
      </c>
      <c r="U130" s="270">
        <v>54.371994573000002</v>
      </c>
      <c r="V130" s="270">
        <v>54.22148622400001</v>
      </c>
      <c r="W130" s="270">
        <v>55.374338926999989</v>
      </c>
      <c r="X130" s="270">
        <v>51.181155462</v>
      </c>
      <c r="Y130" s="271">
        <v>53.236444929000001</v>
      </c>
      <c r="Z130" s="53"/>
    </row>
    <row r="131" spans="1:26" x14ac:dyDescent="0.25">
      <c r="A131" s="236">
        <v>43</v>
      </c>
      <c r="B131" s="236" t="s">
        <v>196</v>
      </c>
      <c r="C131" s="242"/>
      <c r="D131" s="242"/>
      <c r="E131" s="242"/>
      <c r="F131" s="242"/>
      <c r="G131" s="243"/>
      <c r="H131" s="272">
        <v>18.50722</v>
      </c>
      <c r="I131" s="244">
        <v>18.50722</v>
      </c>
      <c r="J131" s="244">
        <v>18.50722</v>
      </c>
      <c r="K131" s="244">
        <v>18.50722</v>
      </c>
      <c r="L131" s="244">
        <v>18.50722</v>
      </c>
      <c r="M131" s="244">
        <v>18.50722</v>
      </c>
      <c r="N131" s="244">
        <v>18.50722</v>
      </c>
      <c r="O131" s="244">
        <v>18.50722</v>
      </c>
      <c r="P131" s="244">
        <v>18.50722</v>
      </c>
      <c r="Q131" s="244">
        <v>18.50722</v>
      </c>
      <c r="R131" s="244">
        <v>18.50722</v>
      </c>
      <c r="S131" s="244">
        <v>18.50722</v>
      </c>
      <c r="T131" s="244">
        <v>18.50722</v>
      </c>
      <c r="U131" s="244">
        <v>18.50722</v>
      </c>
      <c r="V131" s="244">
        <v>18.50722</v>
      </c>
      <c r="W131" s="244">
        <v>18.50722</v>
      </c>
      <c r="X131" s="244">
        <v>18.50722</v>
      </c>
      <c r="Y131" s="245">
        <v>18.50722</v>
      </c>
      <c r="Z131" s="53"/>
    </row>
    <row r="132" spans="1:26" x14ac:dyDescent="0.25">
      <c r="A132" s="236">
        <v>44</v>
      </c>
      <c r="B132" s="236" t="s">
        <v>184</v>
      </c>
      <c r="C132" s="242"/>
      <c r="D132" s="242"/>
      <c r="E132" s="242"/>
      <c r="F132" s="242"/>
      <c r="G132" s="243"/>
      <c r="H132" s="272">
        <v>2.9507629500000001</v>
      </c>
      <c r="I132" s="244">
        <v>2.9507629500000001</v>
      </c>
      <c r="J132" s="244">
        <v>2.9507629500000001</v>
      </c>
      <c r="K132" s="244">
        <v>2.9507629500000001</v>
      </c>
      <c r="L132" s="244">
        <v>2.9507629500000001</v>
      </c>
      <c r="M132" s="244">
        <v>2.9507629500000001</v>
      </c>
      <c r="N132" s="244">
        <v>2.9507629500000001</v>
      </c>
      <c r="O132" s="244">
        <v>2.9507629500000001</v>
      </c>
      <c r="P132" s="244">
        <v>2.9507629500000001</v>
      </c>
      <c r="Q132" s="244">
        <v>2.9507629500000001</v>
      </c>
      <c r="R132" s="244">
        <v>2.9507629500000001</v>
      </c>
      <c r="S132" s="244">
        <v>2.9507629500000001</v>
      </c>
      <c r="T132" s="244">
        <v>2.9507629500000001</v>
      </c>
      <c r="U132" s="244">
        <v>2.9507629500000001</v>
      </c>
      <c r="V132" s="244">
        <v>2.9507629500000001</v>
      </c>
      <c r="W132" s="244">
        <v>2.9507629500000001</v>
      </c>
      <c r="X132" s="244">
        <v>2.9507629500000001</v>
      </c>
      <c r="Y132" s="245">
        <v>2.9507629500000001</v>
      </c>
      <c r="Z132" s="53"/>
    </row>
    <row r="133" spans="1:26" x14ac:dyDescent="0.25">
      <c r="A133" s="236">
        <v>45</v>
      </c>
      <c r="B133" s="236" t="s">
        <v>185</v>
      </c>
      <c r="C133" s="247"/>
      <c r="D133" s="247"/>
      <c r="E133" s="247"/>
      <c r="F133" s="247"/>
      <c r="G133" s="248"/>
      <c r="H133" s="272">
        <v>4.2130000000000001</v>
      </c>
      <c r="I133" s="244">
        <v>4.4821290322580642</v>
      </c>
      <c r="J133" s="244">
        <v>4.4821290322580642</v>
      </c>
      <c r="K133" s="244">
        <v>4.4821290322580642</v>
      </c>
      <c r="L133" s="244">
        <v>4.4821290322580642</v>
      </c>
      <c r="M133" s="244">
        <v>4.3819999999999997</v>
      </c>
      <c r="N133" s="244">
        <v>4.3819999999999997</v>
      </c>
      <c r="O133" s="244">
        <v>4.3819999999999997</v>
      </c>
      <c r="P133" s="244">
        <v>4.3819999999999997</v>
      </c>
      <c r="Q133" s="244">
        <v>4.3319999999999999</v>
      </c>
      <c r="R133" s="244">
        <v>4.3319999999999999</v>
      </c>
      <c r="S133" s="244">
        <v>4.3319999999999999</v>
      </c>
      <c r="T133" s="244">
        <v>4.3319999999999999</v>
      </c>
      <c r="U133" s="244">
        <v>4.3319999999999999</v>
      </c>
      <c r="V133" s="244">
        <v>4.3319999999999999</v>
      </c>
      <c r="W133" s="244">
        <v>4.3319999999999999</v>
      </c>
      <c r="X133" s="244">
        <v>4.3319999999999999</v>
      </c>
      <c r="Y133" s="245">
        <v>4.3319999999999999</v>
      </c>
      <c r="Z133" s="156"/>
    </row>
    <row r="134" spans="1:26" ht="15.75" thickBot="1" x14ac:dyDescent="0.3">
      <c r="A134" s="236">
        <v>46</v>
      </c>
      <c r="B134" s="273" t="s">
        <v>186</v>
      </c>
      <c r="C134" s="274"/>
      <c r="D134" s="274"/>
      <c r="E134" s="274"/>
      <c r="F134" s="274"/>
      <c r="G134" s="275"/>
      <c r="H134" s="276">
        <v>4.923599999999996</v>
      </c>
      <c r="I134" s="252">
        <v>4.923599999999996</v>
      </c>
      <c r="J134" s="252">
        <v>4.923599999999996</v>
      </c>
      <c r="K134" s="252">
        <v>4.923599999999996</v>
      </c>
      <c r="L134" s="252">
        <v>4.923599999999996</v>
      </c>
      <c r="M134" s="252">
        <v>4.891759999999997</v>
      </c>
      <c r="N134" s="252">
        <v>4.891759999999997</v>
      </c>
      <c r="O134" s="252">
        <v>4.891759999999997</v>
      </c>
      <c r="P134" s="252">
        <v>4.891759999999997</v>
      </c>
      <c r="Q134" s="252">
        <v>4.891759999999997</v>
      </c>
      <c r="R134" s="252">
        <v>4.891759999999997</v>
      </c>
      <c r="S134" s="252">
        <v>4.891759999999997</v>
      </c>
      <c r="T134" s="252">
        <v>4.891759999999997</v>
      </c>
      <c r="U134" s="252">
        <v>4.891759999999997</v>
      </c>
      <c r="V134" s="252">
        <v>4.891759999999997</v>
      </c>
      <c r="W134" s="252">
        <v>4.891759999999997</v>
      </c>
      <c r="X134" s="252">
        <v>4.891759999999997</v>
      </c>
      <c r="Y134" s="253">
        <v>4.891759999999997</v>
      </c>
      <c r="Z134" s="156"/>
    </row>
    <row r="135" spans="1:26" x14ac:dyDescent="0.25">
      <c r="A135" s="236">
        <v>47</v>
      </c>
      <c r="B135" s="237" t="s">
        <v>197</v>
      </c>
      <c r="C135" s="277"/>
      <c r="D135" s="277"/>
      <c r="E135" s="277"/>
      <c r="F135" s="277"/>
      <c r="G135" s="278"/>
      <c r="H135" s="269">
        <v>6.3351143233466445</v>
      </c>
      <c r="I135" s="270">
        <v>6.5366343236964051</v>
      </c>
      <c r="J135" s="270">
        <v>6.3274750537033979</v>
      </c>
      <c r="K135" s="270">
        <v>6.3889452174342871</v>
      </c>
      <c r="L135" s="270">
        <v>6.522264698205829</v>
      </c>
      <c r="M135" s="270">
        <v>6.3457693228410328</v>
      </c>
      <c r="N135" s="270">
        <v>6.5041130008423478</v>
      </c>
      <c r="O135" s="270">
        <v>6.5920823728841693</v>
      </c>
      <c r="P135" s="270">
        <v>6.4529311999142767</v>
      </c>
      <c r="Q135" s="270">
        <v>12.791045110738875</v>
      </c>
      <c r="R135" s="270">
        <v>11.255927668943405</v>
      </c>
      <c r="S135" s="270">
        <v>12.580672388182819</v>
      </c>
      <c r="T135" s="270">
        <v>11.352899676464915</v>
      </c>
      <c r="U135" s="270">
        <v>18.364671066353825</v>
      </c>
      <c r="V135" s="270">
        <v>17.338029951862872</v>
      </c>
      <c r="W135" s="270">
        <v>18.473119147274314</v>
      </c>
      <c r="X135" s="270">
        <v>17.242434471413073</v>
      </c>
      <c r="Y135" s="271">
        <v>22.353148890822887</v>
      </c>
      <c r="Z135" s="156"/>
    </row>
    <row r="136" spans="1:26" x14ac:dyDescent="0.25">
      <c r="A136" s="254" t="s">
        <v>198</v>
      </c>
      <c r="B136" s="236" t="s">
        <v>188</v>
      </c>
      <c r="C136" s="247"/>
      <c r="D136" s="247"/>
      <c r="E136" s="247"/>
      <c r="F136" s="247"/>
      <c r="G136" s="248"/>
      <c r="H136" s="272">
        <v>28.021059116955396</v>
      </c>
      <c r="I136" s="244">
        <v>27.732841291037442</v>
      </c>
      <c r="J136" s="244">
        <v>28.370843334053639</v>
      </c>
      <c r="K136" s="244">
        <v>27.300868275624634</v>
      </c>
      <c r="L136" s="244">
        <v>28.185080365504028</v>
      </c>
      <c r="M136" s="244">
        <v>29.117027925447822</v>
      </c>
      <c r="N136" s="244">
        <v>29.118493285120486</v>
      </c>
      <c r="O136" s="244">
        <v>28.810762454187394</v>
      </c>
      <c r="P136" s="244">
        <v>27.623776072105048</v>
      </c>
      <c r="Q136" s="244">
        <v>25.180422809840561</v>
      </c>
      <c r="R136" s="244">
        <v>26.365513776940347</v>
      </c>
      <c r="S136" s="244">
        <v>22.510868764210464</v>
      </c>
      <c r="T136" s="244">
        <v>26.56607311625779</v>
      </c>
      <c r="U136" s="244">
        <v>24.355744142539503</v>
      </c>
      <c r="V136" s="244">
        <v>24.413763135929347</v>
      </c>
      <c r="W136" s="244">
        <v>24.409521622187377</v>
      </c>
      <c r="X136" s="244">
        <v>25.129609393153309</v>
      </c>
      <c r="Y136" s="245">
        <v>13.449267150914491</v>
      </c>
      <c r="Z136" s="156"/>
    </row>
    <row r="137" spans="1:26" ht="15.75" thickBot="1" x14ac:dyDescent="0.3">
      <c r="A137" s="255" t="s">
        <v>199</v>
      </c>
      <c r="B137" s="249" t="s">
        <v>190</v>
      </c>
      <c r="C137" s="250"/>
      <c r="D137" s="250"/>
      <c r="E137" s="250"/>
      <c r="F137" s="250"/>
      <c r="G137" s="251"/>
      <c r="H137" s="272">
        <v>3.6362040717124344</v>
      </c>
      <c r="I137" s="244">
        <v>3.6084423429277539</v>
      </c>
      <c r="J137" s="244">
        <v>3.6447953405755165</v>
      </c>
      <c r="K137" s="244">
        <v>3.6668344983527663</v>
      </c>
      <c r="L137" s="244">
        <v>3.6870598653768898</v>
      </c>
      <c r="M137" s="244">
        <v>3.7088354728630781</v>
      </c>
      <c r="N137" s="244">
        <v>3.7017756194412708</v>
      </c>
      <c r="O137" s="244">
        <v>3.6636262441846132</v>
      </c>
      <c r="P137" s="244">
        <v>3.6814853060954214</v>
      </c>
      <c r="Q137" s="244">
        <v>3.6577054560492037</v>
      </c>
      <c r="R137" s="244">
        <v>3.6527630017093418</v>
      </c>
      <c r="S137" s="244">
        <v>3.6225078307102918</v>
      </c>
      <c r="T137" s="244">
        <v>3.6616954557647108</v>
      </c>
      <c r="U137" s="244">
        <v>3.6460484229677919</v>
      </c>
      <c r="V137" s="244">
        <v>3.6910350166260004</v>
      </c>
      <c r="W137" s="244">
        <v>3.6736855827740431</v>
      </c>
      <c r="X137" s="244">
        <v>3.6858253809364441</v>
      </c>
      <c r="Y137" s="245">
        <v>2.9832075311589241</v>
      </c>
      <c r="Z137" s="156"/>
    </row>
    <row r="138" spans="1:26" ht="15.75" thickBot="1" x14ac:dyDescent="0.3">
      <c r="A138" s="256">
        <v>49</v>
      </c>
      <c r="B138" s="257" t="s">
        <v>200</v>
      </c>
      <c r="C138" s="258"/>
      <c r="D138" s="258"/>
      <c r="E138" s="258"/>
      <c r="F138" s="258"/>
      <c r="G138" s="259"/>
      <c r="H138" s="260">
        <v>-2.3783221760144713</v>
      </c>
      <c r="I138" s="260">
        <v>-4.3122856919196693</v>
      </c>
      <c r="J138" s="260">
        <v>-4.4633886705906178</v>
      </c>
      <c r="K138" s="260">
        <v>-6.6150011646697706</v>
      </c>
      <c r="L138" s="260">
        <v>-3.8659946563448244</v>
      </c>
      <c r="M138" s="260">
        <v>-4.2704727071519244</v>
      </c>
      <c r="N138" s="260">
        <v>-3.3657996844041023</v>
      </c>
      <c r="O138" s="260">
        <v>-4.2493504212561746</v>
      </c>
      <c r="P138" s="260">
        <v>-1.5898474041147637</v>
      </c>
      <c r="Q138" s="260">
        <v>-6.7935584586286453</v>
      </c>
      <c r="R138" s="260">
        <v>-6.7187580625930963</v>
      </c>
      <c r="S138" s="260">
        <v>-3.8542442721035783</v>
      </c>
      <c r="T138" s="260">
        <v>-9.1749412524874288</v>
      </c>
      <c r="U138" s="260">
        <v>-12.892692008861133</v>
      </c>
      <c r="V138" s="260">
        <v>-12.119564830418213</v>
      </c>
      <c r="W138" s="260">
        <v>-12.080210375235737</v>
      </c>
      <c r="X138" s="260">
        <v>-15.774936733502841</v>
      </c>
      <c r="Y138" s="260">
        <v>-6.4474015938963092</v>
      </c>
      <c r="Z138" s="156"/>
    </row>
    <row r="139" spans="1:26" ht="15.75" thickBot="1" x14ac:dyDescent="0.3">
      <c r="A139" s="261"/>
      <c r="B139" s="262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263"/>
      <c r="Z139" s="156"/>
    </row>
    <row r="140" spans="1:26" ht="15.75" thickBot="1" x14ac:dyDescent="0.3">
      <c r="A140" s="150"/>
      <c r="B140" s="307" t="s">
        <v>201</v>
      </c>
      <c r="C140" s="308"/>
      <c r="D140" s="308"/>
      <c r="E140" s="308"/>
      <c r="F140" s="308"/>
      <c r="G140" s="30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300"/>
      <c r="Z140" s="156"/>
    </row>
    <row r="141" spans="1:26" ht="15.75" thickBot="1" x14ac:dyDescent="0.3">
      <c r="A141" s="150"/>
      <c r="B141" s="279" t="s">
        <v>202</v>
      </c>
      <c r="C141" s="152"/>
      <c r="D141" s="152"/>
      <c r="E141" s="280"/>
      <c r="F141" s="152"/>
      <c r="G141" s="281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3"/>
      <c r="Z141" s="156"/>
    </row>
    <row r="142" spans="1:26" ht="15.75" thickBot="1" x14ac:dyDescent="0.3">
      <c r="A142" s="151">
        <v>50</v>
      </c>
      <c r="B142" s="292" t="s">
        <v>144</v>
      </c>
      <c r="C142" s="293"/>
      <c r="D142" s="293"/>
      <c r="E142" s="293"/>
      <c r="F142" s="293"/>
      <c r="G142" s="294"/>
      <c r="H142" s="223">
        <v>17.652999999999999</v>
      </c>
      <c r="I142" s="224">
        <v>17.652999999999999</v>
      </c>
      <c r="J142" s="224">
        <v>17.652999999999999</v>
      </c>
      <c r="K142" s="224">
        <v>17.652999999999999</v>
      </c>
      <c r="L142" s="224">
        <v>17.652999999999999</v>
      </c>
      <c r="M142" s="224">
        <v>17.652999999999999</v>
      </c>
      <c r="N142" s="224">
        <v>17.652999999999999</v>
      </c>
      <c r="O142" s="224">
        <v>17.652999999999999</v>
      </c>
      <c r="P142" s="224">
        <v>17.652999999999999</v>
      </c>
      <c r="Q142" s="224">
        <v>17.652999999999999</v>
      </c>
      <c r="R142" s="224">
        <v>17.652999999999999</v>
      </c>
      <c r="S142" s="224">
        <v>17.652999999999999</v>
      </c>
      <c r="T142" s="224">
        <v>17.652999999999999</v>
      </c>
      <c r="U142" s="224">
        <v>17.652999999999999</v>
      </c>
      <c r="V142" s="224">
        <v>17.652999999999999</v>
      </c>
      <c r="W142" s="224">
        <v>17.652999999999999</v>
      </c>
      <c r="X142" s="224">
        <v>17.652999999999999</v>
      </c>
      <c r="Y142" s="225">
        <v>17.652999999999999</v>
      </c>
      <c r="Z142" s="156"/>
    </row>
    <row r="143" spans="1:26" ht="15.75" thickBot="1" x14ac:dyDescent="0.3">
      <c r="A143" s="150">
        <v>51</v>
      </c>
      <c r="B143" s="295" t="s">
        <v>145</v>
      </c>
      <c r="C143" s="296"/>
      <c r="D143" s="296"/>
      <c r="E143" s="296"/>
      <c r="F143" s="296"/>
      <c r="G143" s="297"/>
      <c r="H143" s="223">
        <v>14.783000000000001</v>
      </c>
      <c r="I143" s="224">
        <v>14.783000000000001</v>
      </c>
      <c r="J143" s="224">
        <v>14.783000000000001</v>
      </c>
      <c r="K143" s="224">
        <v>14.783000000000001</v>
      </c>
      <c r="L143" s="224">
        <v>14.783000000000001</v>
      </c>
      <c r="M143" s="224">
        <v>14.783000000000001</v>
      </c>
      <c r="N143" s="224">
        <v>14.783000000000001</v>
      </c>
      <c r="O143" s="224">
        <v>14.783000000000001</v>
      </c>
      <c r="P143" s="224">
        <v>14.783000000000001</v>
      </c>
      <c r="Q143" s="224">
        <v>14.783000000000001</v>
      </c>
      <c r="R143" s="224">
        <v>14.783000000000001</v>
      </c>
      <c r="S143" s="224">
        <v>14.783000000000001</v>
      </c>
      <c r="T143" s="224">
        <v>14.783000000000001</v>
      </c>
      <c r="U143" s="224">
        <v>14.783000000000001</v>
      </c>
      <c r="V143" s="224">
        <v>14.783000000000001</v>
      </c>
      <c r="W143" s="224">
        <v>14.783000000000001</v>
      </c>
      <c r="X143" s="224">
        <v>14.783000000000001</v>
      </c>
      <c r="Y143" s="225">
        <v>14.783000000000001</v>
      </c>
      <c r="Z143" s="261"/>
    </row>
  </sheetData>
  <mergeCells count="32">
    <mergeCell ref="B50:G50"/>
    <mergeCell ref="H3:I3"/>
    <mergeCell ref="J3:L3"/>
    <mergeCell ref="H4:I4"/>
    <mergeCell ref="J4:L4"/>
    <mergeCell ref="H6:Y6"/>
    <mergeCell ref="B7:G7"/>
    <mergeCell ref="B8:G8"/>
    <mergeCell ref="B9:G9"/>
    <mergeCell ref="B10:E10"/>
    <mergeCell ref="B43:G43"/>
    <mergeCell ref="B48:G49"/>
    <mergeCell ref="H77:Y77"/>
    <mergeCell ref="B78:G79"/>
    <mergeCell ref="B80:G80"/>
    <mergeCell ref="B106:G106"/>
    <mergeCell ref="B107:G107"/>
    <mergeCell ref="H107:Y107"/>
    <mergeCell ref="B108:G108"/>
    <mergeCell ref="B109:G109"/>
    <mergeCell ref="B110:G110"/>
    <mergeCell ref="B111:G111"/>
    <mergeCell ref="B112:G112"/>
    <mergeCell ref="B142:G142"/>
    <mergeCell ref="B143:G143"/>
    <mergeCell ref="H123:Y124"/>
    <mergeCell ref="B125:G125"/>
    <mergeCell ref="B126:G126"/>
    <mergeCell ref="B128:G128"/>
    <mergeCell ref="B140:G140"/>
    <mergeCell ref="H140:Y141"/>
    <mergeCell ref="B123:G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topLeftCell="A34" zoomScaleNormal="100" workbookViewId="0">
      <selection activeCell="C58" sqref="C58:H58"/>
    </sheetView>
  </sheetViews>
  <sheetFormatPr defaultRowHeight="15" x14ac:dyDescent="0.25"/>
  <cols>
    <col min="1" max="1" width="8.7109375" style="157" customWidth="1"/>
    <col min="2" max="5" width="10.7109375" style="157" customWidth="1"/>
    <col min="6" max="7" width="9.7109375" style="157" customWidth="1"/>
    <col min="8" max="25" width="10.28515625" style="157" customWidth="1"/>
    <col min="26" max="16384" width="9.140625" style="157"/>
  </cols>
  <sheetData>
    <row r="1" spans="1:26" ht="30" x14ac:dyDescent="0.4">
      <c r="A1" s="7" t="s">
        <v>161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156"/>
    </row>
    <row r="2" spans="1:26" ht="18.75" thickBot="1" x14ac:dyDescent="0.3">
      <c r="A2" s="156"/>
      <c r="B2" s="156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8"/>
      <c r="V2" s="8"/>
      <c r="W2" s="9"/>
      <c r="X2" s="9"/>
      <c r="Y2" s="9"/>
      <c r="Z2" s="156"/>
    </row>
    <row r="3" spans="1:26" ht="18" x14ac:dyDescent="0.25">
      <c r="A3" s="156"/>
      <c r="B3" s="10" t="s">
        <v>40</v>
      </c>
      <c r="C3" s="8"/>
      <c r="D3" s="8"/>
      <c r="E3" s="8"/>
      <c r="F3" s="8"/>
      <c r="G3" s="8"/>
      <c r="H3" s="344" t="s">
        <v>41</v>
      </c>
      <c r="I3" s="345"/>
      <c r="J3" s="346" t="s">
        <v>42</v>
      </c>
      <c r="K3" s="346"/>
      <c r="L3" s="347"/>
      <c r="M3" s="9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6" ht="16.5" thickBot="1" x14ac:dyDescent="0.3">
      <c r="A4" s="158"/>
      <c r="B4" s="11" t="s">
        <v>43</v>
      </c>
      <c r="C4" s="158"/>
      <c r="D4" s="158"/>
      <c r="E4" s="158"/>
      <c r="F4" s="158"/>
      <c r="G4" s="158"/>
      <c r="H4" s="348" t="s">
        <v>44</v>
      </c>
      <c r="I4" s="349"/>
      <c r="J4" s="350" t="s">
        <v>45</v>
      </c>
      <c r="K4" s="350"/>
      <c r="L4" s="351"/>
      <c r="M4" s="158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6" ht="15.75" x14ac:dyDescent="0.25">
      <c r="A5" s="159"/>
      <c r="B5" s="159"/>
      <c r="C5" s="159"/>
      <c r="D5" s="159"/>
      <c r="E5" s="159"/>
      <c r="F5" s="159"/>
      <c r="G5" s="159"/>
      <c r="H5" s="12"/>
      <c r="I5" s="12"/>
      <c r="J5" s="12"/>
      <c r="K5" s="12"/>
      <c r="L5" s="12"/>
      <c r="M5" s="12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spans="1:26" ht="16.5" thickBot="1" x14ac:dyDescent="0.3">
      <c r="A6" s="160"/>
      <c r="B6" s="13"/>
      <c r="C6" s="160"/>
      <c r="D6" s="13"/>
      <c r="E6" s="13"/>
      <c r="F6" s="13"/>
      <c r="G6" s="13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156"/>
    </row>
    <row r="7" spans="1:26" x14ac:dyDescent="0.25">
      <c r="A7" s="14"/>
      <c r="B7" s="353" t="s">
        <v>164</v>
      </c>
      <c r="C7" s="354"/>
      <c r="D7" s="354"/>
      <c r="E7" s="354"/>
      <c r="F7" s="354"/>
      <c r="G7" s="355"/>
      <c r="H7" s="161">
        <v>42704</v>
      </c>
      <c r="I7" s="162">
        <v>42711</v>
      </c>
      <c r="J7" s="162">
        <v>42718</v>
      </c>
      <c r="K7" s="162">
        <v>42725</v>
      </c>
      <c r="L7" s="162">
        <v>42732</v>
      </c>
      <c r="M7" s="162">
        <v>42739</v>
      </c>
      <c r="N7" s="162">
        <v>42746</v>
      </c>
      <c r="O7" s="162">
        <v>42753</v>
      </c>
      <c r="P7" s="162">
        <v>42760</v>
      </c>
      <c r="Q7" s="162">
        <v>42767</v>
      </c>
      <c r="R7" s="162">
        <v>42774</v>
      </c>
      <c r="S7" s="162">
        <v>42781</v>
      </c>
      <c r="T7" s="162">
        <v>42788</v>
      </c>
      <c r="U7" s="162">
        <v>42795</v>
      </c>
      <c r="V7" s="162">
        <v>42802</v>
      </c>
      <c r="W7" s="162">
        <v>42809</v>
      </c>
      <c r="X7" s="162">
        <v>42816</v>
      </c>
      <c r="Y7" s="163">
        <v>42823</v>
      </c>
      <c r="Z7" s="156"/>
    </row>
    <row r="8" spans="1:26" ht="15.75" thickBot="1" x14ac:dyDescent="0.3">
      <c r="A8" s="164"/>
      <c r="B8" s="328" t="s">
        <v>47</v>
      </c>
      <c r="C8" s="329"/>
      <c r="D8" s="329"/>
      <c r="E8" s="329"/>
      <c r="F8" s="329"/>
      <c r="G8" s="330"/>
      <c r="H8" s="165">
        <v>48</v>
      </c>
      <c r="I8" s="166">
        <v>49</v>
      </c>
      <c r="J8" s="166">
        <v>50</v>
      </c>
      <c r="K8" s="166">
        <v>51</v>
      </c>
      <c r="L8" s="166">
        <v>52</v>
      </c>
      <c r="M8" s="166">
        <v>1</v>
      </c>
      <c r="N8" s="166">
        <v>2</v>
      </c>
      <c r="O8" s="166">
        <v>3</v>
      </c>
      <c r="P8" s="166">
        <v>4</v>
      </c>
      <c r="Q8" s="166">
        <v>5</v>
      </c>
      <c r="R8" s="166">
        <v>6</v>
      </c>
      <c r="S8" s="166">
        <v>7</v>
      </c>
      <c r="T8" s="166">
        <v>8</v>
      </c>
      <c r="U8" s="166">
        <v>9</v>
      </c>
      <c r="V8" s="166">
        <v>10</v>
      </c>
      <c r="W8" s="166">
        <v>11</v>
      </c>
      <c r="X8" s="166">
        <v>12</v>
      </c>
      <c r="Y8" s="166">
        <v>13</v>
      </c>
      <c r="Z8" s="156"/>
    </row>
    <row r="9" spans="1:26" ht="15.75" thickBot="1" x14ac:dyDescent="0.3">
      <c r="A9" s="21"/>
      <c r="B9" s="304" t="s">
        <v>48</v>
      </c>
      <c r="C9" s="305"/>
      <c r="D9" s="305"/>
      <c r="E9" s="305"/>
      <c r="F9" s="305"/>
      <c r="G9" s="306"/>
      <c r="H9" s="167">
        <v>0.79166666666666663</v>
      </c>
      <c r="I9" s="167">
        <v>0.79166666666666663</v>
      </c>
      <c r="J9" s="167">
        <v>0.79166666666666663</v>
      </c>
      <c r="K9" s="167">
        <v>0.79166666666666663</v>
      </c>
      <c r="L9" s="167">
        <v>0.79166666666666663</v>
      </c>
      <c r="M9" s="167">
        <v>0.79166666666666663</v>
      </c>
      <c r="N9" s="167">
        <v>0.79166666666666663</v>
      </c>
      <c r="O9" s="167">
        <v>0.79166666666666663</v>
      </c>
      <c r="P9" s="167">
        <v>0.79166666666666663</v>
      </c>
      <c r="Q9" s="167">
        <v>0.79166666666666663</v>
      </c>
      <c r="R9" s="167">
        <v>0.79166666666666663</v>
      </c>
      <c r="S9" s="167">
        <v>0.79166666666666663</v>
      </c>
      <c r="T9" s="167">
        <v>0.79166666666666663</v>
      </c>
      <c r="U9" s="167">
        <v>0.79166666666666663</v>
      </c>
      <c r="V9" s="167">
        <v>0.79166666666666663</v>
      </c>
      <c r="W9" s="167">
        <v>0.79166666666666663</v>
      </c>
      <c r="X9" s="167">
        <v>0.79166666666666663</v>
      </c>
      <c r="Y9" s="167">
        <v>0.79166666666666663</v>
      </c>
      <c r="Z9" s="24"/>
    </row>
    <row r="10" spans="1:26" ht="69" thickBot="1" x14ac:dyDescent="0.3">
      <c r="A10" s="25" t="s">
        <v>49</v>
      </c>
      <c r="B10" s="331" t="s">
        <v>50</v>
      </c>
      <c r="C10" s="332"/>
      <c r="D10" s="332"/>
      <c r="E10" s="333"/>
      <c r="F10" s="28" t="s">
        <v>165</v>
      </c>
      <c r="G10" s="29" t="s">
        <v>166</v>
      </c>
      <c r="H10" s="168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70"/>
      <c r="Z10" s="156"/>
    </row>
    <row r="11" spans="1:26" x14ac:dyDescent="0.25">
      <c r="A11" s="33"/>
      <c r="B11" s="34" t="s">
        <v>51</v>
      </c>
      <c r="C11" s="35"/>
      <c r="D11" s="35"/>
      <c r="E11" s="35"/>
      <c r="F11" s="36"/>
      <c r="G11" s="37"/>
      <c r="H11" s="171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3"/>
      <c r="X11" s="173"/>
      <c r="Y11" s="174"/>
      <c r="Z11" s="156"/>
    </row>
    <row r="12" spans="1:26" x14ac:dyDescent="0.25">
      <c r="A12" s="42">
        <v>1</v>
      </c>
      <c r="B12" s="43" t="s">
        <v>52</v>
      </c>
      <c r="C12" s="44"/>
      <c r="D12" s="44"/>
      <c r="E12" s="44"/>
      <c r="F12" s="45">
        <v>0.05</v>
      </c>
      <c r="G12" s="46">
        <v>0.05</v>
      </c>
      <c r="H12" s="175">
        <v>0</v>
      </c>
      <c r="I12" s="175">
        <v>0</v>
      </c>
      <c r="J12" s="175">
        <v>0</v>
      </c>
      <c r="K12" s="175">
        <v>0</v>
      </c>
      <c r="L12" s="175">
        <v>0</v>
      </c>
      <c r="M12" s="175">
        <v>0</v>
      </c>
      <c r="N12" s="175">
        <v>0</v>
      </c>
      <c r="O12" s="175">
        <v>0</v>
      </c>
      <c r="P12" s="175">
        <v>0</v>
      </c>
      <c r="Q12" s="175">
        <v>0</v>
      </c>
      <c r="R12" s="175">
        <v>0</v>
      </c>
      <c r="S12" s="175">
        <v>0</v>
      </c>
      <c r="T12" s="175">
        <v>0</v>
      </c>
      <c r="U12" s="175">
        <v>0</v>
      </c>
      <c r="V12" s="175">
        <v>0</v>
      </c>
      <c r="W12" s="175">
        <v>0</v>
      </c>
      <c r="X12" s="175">
        <v>0</v>
      </c>
      <c r="Y12" s="175">
        <v>0</v>
      </c>
      <c r="Z12" s="156"/>
    </row>
    <row r="13" spans="1:26" x14ac:dyDescent="0.25">
      <c r="A13" s="42">
        <v>2</v>
      </c>
      <c r="B13" s="43" t="s">
        <v>53</v>
      </c>
      <c r="C13" s="44"/>
      <c r="D13" s="44"/>
      <c r="E13" s="44"/>
      <c r="F13" s="48"/>
      <c r="G13" s="49"/>
      <c r="H13" s="177">
        <v>27.000000000000004</v>
      </c>
      <c r="I13" s="178">
        <v>27.01</v>
      </c>
      <c r="J13" s="178">
        <v>27.01</v>
      </c>
      <c r="K13" s="178">
        <v>27.01</v>
      </c>
      <c r="L13" s="178">
        <v>27.01</v>
      </c>
      <c r="M13" s="178">
        <v>26.71</v>
      </c>
      <c r="N13" s="178">
        <v>26.71</v>
      </c>
      <c r="O13" s="178">
        <v>26.71</v>
      </c>
      <c r="P13" s="178">
        <v>26.71</v>
      </c>
      <c r="Q13" s="178">
        <v>26.73</v>
      </c>
      <c r="R13" s="178">
        <v>26.73</v>
      </c>
      <c r="S13" s="178">
        <v>26.73</v>
      </c>
      <c r="T13" s="178">
        <v>26.73</v>
      </c>
      <c r="U13" s="178">
        <v>26.75</v>
      </c>
      <c r="V13" s="178">
        <v>26.75</v>
      </c>
      <c r="W13" s="178">
        <v>26.75</v>
      </c>
      <c r="X13" s="178">
        <v>26.75</v>
      </c>
      <c r="Y13" s="179">
        <v>26.75</v>
      </c>
      <c r="Z13" s="156"/>
    </row>
    <row r="14" spans="1:26" x14ac:dyDescent="0.25">
      <c r="A14" s="42" t="s">
        <v>16</v>
      </c>
      <c r="B14" s="43" t="s">
        <v>54</v>
      </c>
      <c r="C14" s="44"/>
      <c r="D14" s="44"/>
      <c r="E14" s="44"/>
      <c r="F14" s="45">
        <v>0.09</v>
      </c>
      <c r="G14" s="46">
        <v>0.09</v>
      </c>
      <c r="H14" s="175">
        <v>8.56</v>
      </c>
      <c r="I14" s="175">
        <v>8.56</v>
      </c>
      <c r="J14" s="175">
        <v>8.56</v>
      </c>
      <c r="K14" s="175">
        <v>8.56</v>
      </c>
      <c r="L14" s="175">
        <v>8.56</v>
      </c>
      <c r="M14" s="175">
        <v>8.59</v>
      </c>
      <c r="N14" s="175">
        <v>8.59</v>
      </c>
      <c r="O14" s="175">
        <v>8.59</v>
      </c>
      <c r="P14" s="175">
        <v>8.59</v>
      </c>
      <c r="Q14" s="175">
        <v>8.59</v>
      </c>
      <c r="R14" s="175">
        <v>8.59</v>
      </c>
      <c r="S14" s="175">
        <v>8.59</v>
      </c>
      <c r="T14" s="175">
        <v>8.59</v>
      </c>
      <c r="U14" s="175">
        <v>8.59</v>
      </c>
      <c r="V14" s="175">
        <v>8.59</v>
      </c>
      <c r="W14" s="175">
        <v>8.59</v>
      </c>
      <c r="X14" s="175">
        <v>8.59</v>
      </c>
      <c r="Y14" s="175">
        <v>8.59</v>
      </c>
      <c r="Z14" s="156"/>
    </row>
    <row r="15" spans="1:26" x14ac:dyDescent="0.25">
      <c r="A15" s="42" t="s">
        <v>55</v>
      </c>
      <c r="B15" s="43" t="s">
        <v>56</v>
      </c>
      <c r="C15" s="44"/>
      <c r="D15" s="44"/>
      <c r="E15" s="44"/>
      <c r="F15" s="45">
        <v>0.09</v>
      </c>
      <c r="G15" s="46">
        <v>0.09</v>
      </c>
      <c r="H15" s="175">
        <v>16.89</v>
      </c>
      <c r="I15" s="175">
        <v>16.89</v>
      </c>
      <c r="J15" s="175">
        <v>16.899999999999999</v>
      </c>
      <c r="K15" s="175">
        <v>16.899999999999999</v>
      </c>
      <c r="L15" s="175">
        <v>16.899999999999999</v>
      </c>
      <c r="M15" s="175">
        <v>16.57</v>
      </c>
      <c r="N15" s="175">
        <v>16.57</v>
      </c>
      <c r="O15" s="175">
        <v>16.57</v>
      </c>
      <c r="P15" s="175">
        <v>16.57</v>
      </c>
      <c r="Q15" s="175">
        <v>16.59</v>
      </c>
      <c r="R15" s="175">
        <v>16.59</v>
      </c>
      <c r="S15" s="175">
        <v>16.59</v>
      </c>
      <c r="T15" s="175">
        <v>16.59</v>
      </c>
      <c r="U15" s="175">
        <v>16.61</v>
      </c>
      <c r="V15" s="175">
        <v>16.61</v>
      </c>
      <c r="W15" s="175">
        <v>16.61</v>
      </c>
      <c r="X15" s="175">
        <v>16.61</v>
      </c>
      <c r="Y15" s="175">
        <v>16.61</v>
      </c>
      <c r="Z15" s="156"/>
    </row>
    <row r="16" spans="1:26" x14ac:dyDescent="0.25">
      <c r="A16" s="42" t="s">
        <v>21</v>
      </c>
      <c r="B16" s="43" t="s">
        <v>57</v>
      </c>
      <c r="C16" s="44"/>
      <c r="D16" s="44"/>
      <c r="E16" s="44"/>
      <c r="F16" s="45">
        <v>7.0000000000000007E-2</v>
      </c>
      <c r="G16" s="46">
        <v>7.0000000000000007E-2</v>
      </c>
      <c r="H16" s="175">
        <v>1.55</v>
      </c>
      <c r="I16" s="175">
        <v>1.55</v>
      </c>
      <c r="J16" s="175">
        <v>1.55</v>
      </c>
      <c r="K16" s="175">
        <v>1.55</v>
      </c>
      <c r="L16" s="175">
        <v>1.55</v>
      </c>
      <c r="M16" s="175">
        <v>1.55</v>
      </c>
      <c r="N16" s="175">
        <v>1.55</v>
      </c>
      <c r="O16" s="175">
        <v>1.55</v>
      </c>
      <c r="P16" s="175">
        <v>1.55</v>
      </c>
      <c r="Q16" s="175">
        <v>1.55</v>
      </c>
      <c r="R16" s="175">
        <v>1.55</v>
      </c>
      <c r="S16" s="175">
        <v>1.55</v>
      </c>
      <c r="T16" s="175">
        <v>1.55</v>
      </c>
      <c r="U16" s="175">
        <v>1.55</v>
      </c>
      <c r="V16" s="175">
        <v>1.55</v>
      </c>
      <c r="W16" s="175">
        <v>1.55</v>
      </c>
      <c r="X16" s="175">
        <v>1.55</v>
      </c>
      <c r="Y16" s="175">
        <v>1.55</v>
      </c>
      <c r="Z16" s="156"/>
    </row>
    <row r="17" spans="1:26" x14ac:dyDescent="0.25">
      <c r="A17" s="42" t="s">
        <v>58</v>
      </c>
      <c r="B17" s="43" t="s">
        <v>59</v>
      </c>
      <c r="C17" s="44"/>
      <c r="D17" s="44"/>
      <c r="E17" s="44"/>
      <c r="F17" s="45">
        <v>0.09</v>
      </c>
      <c r="G17" s="46">
        <v>0.09</v>
      </c>
      <c r="H17" s="175">
        <v>0</v>
      </c>
      <c r="I17" s="175">
        <v>0</v>
      </c>
      <c r="J17" s="175">
        <v>0</v>
      </c>
      <c r="K17" s="175">
        <v>0</v>
      </c>
      <c r="L17" s="175">
        <v>0</v>
      </c>
      <c r="M17" s="175">
        <v>0</v>
      </c>
      <c r="N17" s="175">
        <v>0</v>
      </c>
      <c r="O17" s="175">
        <v>0</v>
      </c>
      <c r="P17" s="175">
        <v>0</v>
      </c>
      <c r="Q17" s="175">
        <v>0</v>
      </c>
      <c r="R17" s="175">
        <v>0</v>
      </c>
      <c r="S17" s="175">
        <v>0</v>
      </c>
      <c r="T17" s="175">
        <v>0</v>
      </c>
      <c r="U17" s="175">
        <v>0</v>
      </c>
      <c r="V17" s="175">
        <v>0</v>
      </c>
      <c r="W17" s="175">
        <v>0</v>
      </c>
      <c r="X17" s="175">
        <v>0</v>
      </c>
      <c r="Y17" s="175">
        <v>0</v>
      </c>
      <c r="Z17" s="156"/>
    </row>
    <row r="18" spans="1:26" x14ac:dyDescent="0.25">
      <c r="A18" s="42" t="s">
        <v>60</v>
      </c>
      <c r="B18" s="43" t="s">
        <v>61</v>
      </c>
      <c r="C18" s="44"/>
      <c r="D18" s="44"/>
      <c r="E18" s="44"/>
      <c r="F18" s="45">
        <v>8.7499999999999994E-2</v>
      </c>
      <c r="G18" s="46">
        <v>8.7499999999999994E-2</v>
      </c>
      <c r="H18" s="175">
        <v>0</v>
      </c>
      <c r="I18" s="175">
        <v>0</v>
      </c>
      <c r="J18" s="175">
        <v>0</v>
      </c>
      <c r="K18" s="175">
        <v>0</v>
      </c>
      <c r="L18" s="175">
        <v>0</v>
      </c>
      <c r="M18" s="175">
        <v>0</v>
      </c>
      <c r="N18" s="175">
        <v>0</v>
      </c>
      <c r="O18" s="175">
        <v>0</v>
      </c>
      <c r="P18" s="175">
        <v>0</v>
      </c>
      <c r="Q18" s="175">
        <v>0</v>
      </c>
      <c r="R18" s="175">
        <v>0</v>
      </c>
      <c r="S18" s="175">
        <v>0</v>
      </c>
      <c r="T18" s="175">
        <v>0</v>
      </c>
      <c r="U18" s="175">
        <v>0</v>
      </c>
      <c r="V18" s="175">
        <v>0</v>
      </c>
      <c r="W18" s="175">
        <v>0</v>
      </c>
      <c r="X18" s="175">
        <v>0</v>
      </c>
      <c r="Y18" s="175">
        <v>0</v>
      </c>
      <c r="Z18" s="156"/>
    </row>
    <row r="19" spans="1:26" x14ac:dyDescent="0.25">
      <c r="A19" s="42" t="s">
        <v>62</v>
      </c>
      <c r="B19" s="43" t="s">
        <v>167</v>
      </c>
      <c r="C19" s="44"/>
      <c r="D19" s="44"/>
      <c r="E19" s="44"/>
      <c r="F19" s="45">
        <v>8.7499999999999994E-2</v>
      </c>
      <c r="G19" s="46">
        <v>8.7499999999999994E-2</v>
      </c>
      <c r="H19" s="175">
        <v>0</v>
      </c>
      <c r="I19" s="175">
        <v>0</v>
      </c>
      <c r="J19" s="175">
        <v>0</v>
      </c>
      <c r="K19" s="175">
        <v>0</v>
      </c>
      <c r="L19" s="175">
        <v>0</v>
      </c>
      <c r="M19" s="175">
        <v>0</v>
      </c>
      <c r="N19" s="175">
        <v>0</v>
      </c>
      <c r="O19" s="175">
        <v>0</v>
      </c>
      <c r="P19" s="175">
        <v>0</v>
      </c>
      <c r="Q19" s="175">
        <v>0</v>
      </c>
      <c r="R19" s="175">
        <v>0</v>
      </c>
      <c r="S19" s="175">
        <v>0</v>
      </c>
      <c r="T19" s="175">
        <v>0</v>
      </c>
      <c r="U19" s="175">
        <v>0</v>
      </c>
      <c r="V19" s="175">
        <v>0</v>
      </c>
      <c r="W19" s="175">
        <v>0</v>
      </c>
      <c r="X19" s="175">
        <v>0</v>
      </c>
      <c r="Y19" s="175">
        <v>0</v>
      </c>
      <c r="Z19" s="156"/>
    </row>
    <row r="20" spans="1:26" x14ac:dyDescent="0.25">
      <c r="A20" s="42">
        <v>3</v>
      </c>
      <c r="B20" s="43" t="s">
        <v>63</v>
      </c>
      <c r="C20" s="44"/>
      <c r="D20" s="44"/>
      <c r="E20" s="44"/>
      <c r="F20" s="51"/>
      <c r="G20" s="52"/>
      <c r="H20" s="177">
        <v>7.1099999999999994</v>
      </c>
      <c r="I20" s="178">
        <v>7.1400000000000006</v>
      </c>
      <c r="J20" s="178">
        <v>7.1400000000000006</v>
      </c>
      <c r="K20" s="178">
        <v>7.1400000000000006</v>
      </c>
      <c r="L20" s="178">
        <v>7.1400000000000006</v>
      </c>
      <c r="M20" s="178">
        <v>7.43</v>
      </c>
      <c r="N20" s="178">
        <v>7.43</v>
      </c>
      <c r="O20" s="178">
        <v>7.43</v>
      </c>
      <c r="P20" s="178">
        <v>7.43</v>
      </c>
      <c r="Q20" s="178">
        <v>7.4499999999999993</v>
      </c>
      <c r="R20" s="178">
        <v>7.4499999999999993</v>
      </c>
      <c r="S20" s="178">
        <v>7.4499999999999993</v>
      </c>
      <c r="T20" s="178">
        <v>7.4499999999999993</v>
      </c>
      <c r="U20" s="178">
        <v>7.4499999999999993</v>
      </c>
      <c r="V20" s="178">
        <v>7.4499999999999993</v>
      </c>
      <c r="W20" s="178">
        <v>7.4499999999999993</v>
      </c>
      <c r="X20" s="178">
        <v>7.4499999999999993</v>
      </c>
      <c r="Y20" s="179">
        <v>7.4499999999999993</v>
      </c>
      <c r="Z20" s="53"/>
    </row>
    <row r="21" spans="1:26" x14ac:dyDescent="0.25">
      <c r="A21" s="54" t="s">
        <v>64</v>
      </c>
      <c r="B21" s="43" t="s">
        <v>65</v>
      </c>
      <c r="C21" s="44"/>
      <c r="D21" s="44"/>
      <c r="E21" s="44"/>
      <c r="F21" s="45">
        <v>0</v>
      </c>
      <c r="G21" s="46">
        <v>0</v>
      </c>
      <c r="H21" s="175">
        <v>5.71</v>
      </c>
      <c r="I21" s="175">
        <v>5.74</v>
      </c>
      <c r="J21" s="175">
        <v>5.74</v>
      </c>
      <c r="K21" s="175">
        <v>5.74</v>
      </c>
      <c r="L21" s="175">
        <v>5.74</v>
      </c>
      <c r="M21" s="175">
        <v>6.03</v>
      </c>
      <c r="N21" s="175">
        <v>6.03</v>
      </c>
      <c r="O21" s="175">
        <v>6.03</v>
      </c>
      <c r="P21" s="175">
        <v>6.03</v>
      </c>
      <c r="Q21" s="175">
        <v>6.05</v>
      </c>
      <c r="R21" s="175">
        <v>6.05</v>
      </c>
      <c r="S21" s="175">
        <v>6.05</v>
      </c>
      <c r="T21" s="175">
        <v>6.05</v>
      </c>
      <c r="U21" s="175">
        <v>6.05</v>
      </c>
      <c r="V21" s="175">
        <v>6.05</v>
      </c>
      <c r="W21" s="175">
        <v>6.05</v>
      </c>
      <c r="X21" s="175">
        <v>6.05</v>
      </c>
      <c r="Y21" s="175">
        <v>6.05</v>
      </c>
      <c r="Z21" s="53"/>
    </row>
    <row r="22" spans="1:26" x14ac:dyDescent="0.25">
      <c r="A22" s="54" t="s">
        <v>66</v>
      </c>
      <c r="B22" s="43" t="s">
        <v>67</v>
      </c>
      <c r="C22" s="44"/>
      <c r="D22" s="44"/>
      <c r="E22" s="44"/>
      <c r="F22" s="45">
        <v>0</v>
      </c>
      <c r="G22" s="46">
        <v>0</v>
      </c>
      <c r="H22" s="175">
        <v>0</v>
      </c>
      <c r="I22" s="175">
        <v>0</v>
      </c>
      <c r="J22" s="175">
        <v>0</v>
      </c>
      <c r="K22" s="175">
        <v>0</v>
      </c>
      <c r="L22" s="175">
        <v>0</v>
      </c>
      <c r="M22" s="175">
        <v>0</v>
      </c>
      <c r="N22" s="175">
        <v>0</v>
      </c>
      <c r="O22" s="175">
        <v>0</v>
      </c>
      <c r="P22" s="175">
        <v>0</v>
      </c>
      <c r="Q22" s="175">
        <v>0</v>
      </c>
      <c r="R22" s="175">
        <v>0</v>
      </c>
      <c r="S22" s="175">
        <v>0</v>
      </c>
      <c r="T22" s="175">
        <v>0</v>
      </c>
      <c r="U22" s="175">
        <v>0</v>
      </c>
      <c r="V22" s="175">
        <v>0</v>
      </c>
      <c r="W22" s="175">
        <v>0</v>
      </c>
      <c r="X22" s="175">
        <v>0</v>
      </c>
      <c r="Y22" s="175">
        <v>0</v>
      </c>
      <c r="Z22" s="53"/>
    </row>
    <row r="23" spans="1:26" x14ac:dyDescent="0.25">
      <c r="A23" s="54" t="s">
        <v>22</v>
      </c>
      <c r="B23" s="43" t="s">
        <v>68</v>
      </c>
      <c r="C23" s="44"/>
      <c r="D23" s="44"/>
      <c r="E23" s="44"/>
      <c r="F23" s="45">
        <v>0</v>
      </c>
      <c r="G23" s="46">
        <v>0</v>
      </c>
      <c r="H23" s="175">
        <v>0.11</v>
      </c>
      <c r="I23" s="175">
        <v>0.11</v>
      </c>
      <c r="J23" s="175">
        <v>0.11</v>
      </c>
      <c r="K23" s="175">
        <v>0.11</v>
      </c>
      <c r="L23" s="175">
        <v>0.11</v>
      </c>
      <c r="M23" s="175">
        <v>0.11</v>
      </c>
      <c r="N23" s="175">
        <v>0.11</v>
      </c>
      <c r="O23" s="175">
        <v>0.11</v>
      </c>
      <c r="P23" s="175">
        <v>0.11</v>
      </c>
      <c r="Q23" s="175">
        <v>0.11</v>
      </c>
      <c r="R23" s="175">
        <v>0.11</v>
      </c>
      <c r="S23" s="175">
        <v>0.11</v>
      </c>
      <c r="T23" s="175">
        <v>0.11</v>
      </c>
      <c r="U23" s="175">
        <v>0.11</v>
      </c>
      <c r="V23" s="175">
        <v>0.11</v>
      </c>
      <c r="W23" s="175">
        <v>0.11</v>
      </c>
      <c r="X23" s="175">
        <v>0.11</v>
      </c>
      <c r="Y23" s="175">
        <v>0.11</v>
      </c>
      <c r="Z23" s="53"/>
    </row>
    <row r="24" spans="1:26" x14ac:dyDescent="0.25">
      <c r="A24" s="54" t="s">
        <v>69</v>
      </c>
      <c r="B24" s="43" t="s">
        <v>70</v>
      </c>
      <c r="C24" s="44"/>
      <c r="D24" s="44"/>
      <c r="E24" s="44"/>
      <c r="F24" s="45">
        <v>0</v>
      </c>
      <c r="G24" s="46">
        <v>0</v>
      </c>
      <c r="H24" s="175">
        <v>1.02</v>
      </c>
      <c r="I24" s="175">
        <v>1.02</v>
      </c>
      <c r="J24" s="175">
        <v>1.02</v>
      </c>
      <c r="K24" s="175">
        <v>1.02</v>
      </c>
      <c r="L24" s="175">
        <v>1.02</v>
      </c>
      <c r="M24" s="175">
        <v>1.02</v>
      </c>
      <c r="N24" s="175">
        <v>1.02</v>
      </c>
      <c r="O24" s="175">
        <v>1.02</v>
      </c>
      <c r="P24" s="175">
        <v>1.02</v>
      </c>
      <c r="Q24" s="175">
        <v>1.02</v>
      </c>
      <c r="R24" s="175">
        <v>1.02</v>
      </c>
      <c r="S24" s="175">
        <v>1.02</v>
      </c>
      <c r="T24" s="175">
        <v>1.02</v>
      </c>
      <c r="U24" s="175">
        <v>1.02</v>
      </c>
      <c r="V24" s="175">
        <v>1.02</v>
      </c>
      <c r="W24" s="175">
        <v>1.02</v>
      </c>
      <c r="X24" s="175">
        <v>1.02</v>
      </c>
      <c r="Y24" s="175">
        <v>1.02</v>
      </c>
      <c r="Z24" s="53"/>
    </row>
    <row r="25" spans="1:26" x14ac:dyDescent="0.25">
      <c r="A25" s="54" t="s">
        <v>71</v>
      </c>
      <c r="B25" s="43" t="s">
        <v>72</v>
      </c>
      <c r="C25" s="44"/>
      <c r="D25" s="44"/>
      <c r="E25" s="44"/>
      <c r="F25" s="45">
        <v>0</v>
      </c>
      <c r="G25" s="46">
        <v>0</v>
      </c>
      <c r="H25" s="175">
        <v>0.27</v>
      </c>
      <c r="I25" s="175">
        <v>0.27</v>
      </c>
      <c r="J25" s="175">
        <v>0.27</v>
      </c>
      <c r="K25" s="175">
        <v>0.27</v>
      </c>
      <c r="L25" s="175">
        <v>0.27</v>
      </c>
      <c r="M25" s="175">
        <v>0.27</v>
      </c>
      <c r="N25" s="175">
        <v>0.27</v>
      </c>
      <c r="O25" s="175">
        <v>0.27</v>
      </c>
      <c r="P25" s="175">
        <v>0.27</v>
      </c>
      <c r="Q25" s="175">
        <v>0.27</v>
      </c>
      <c r="R25" s="175">
        <v>0.27</v>
      </c>
      <c r="S25" s="175">
        <v>0.27</v>
      </c>
      <c r="T25" s="175">
        <v>0.27</v>
      </c>
      <c r="U25" s="175">
        <v>0.27</v>
      </c>
      <c r="V25" s="175">
        <v>0.27</v>
      </c>
      <c r="W25" s="175">
        <v>0.27</v>
      </c>
      <c r="X25" s="175">
        <v>0.27</v>
      </c>
      <c r="Y25" s="175">
        <v>0.27</v>
      </c>
      <c r="Z25" s="53"/>
    </row>
    <row r="26" spans="1:26" x14ac:dyDescent="0.25">
      <c r="A26" s="55" t="s">
        <v>15</v>
      </c>
      <c r="B26" s="43" t="s">
        <v>168</v>
      </c>
      <c r="C26" s="44"/>
      <c r="D26" s="44"/>
      <c r="E26" s="44"/>
      <c r="F26" s="45">
        <v>0</v>
      </c>
      <c r="G26" s="46">
        <v>0</v>
      </c>
      <c r="H26" s="175">
        <v>0.65</v>
      </c>
      <c r="I26" s="175">
        <v>0.65</v>
      </c>
      <c r="J26" s="175">
        <v>0.65</v>
      </c>
      <c r="K26" s="175">
        <v>0.65</v>
      </c>
      <c r="L26" s="175">
        <v>0.65</v>
      </c>
      <c r="M26" s="175">
        <v>0.65</v>
      </c>
      <c r="N26" s="175">
        <v>0.65</v>
      </c>
      <c r="O26" s="175">
        <v>0.65</v>
      </c>
      <c r="P26" s="175">
        <v>0.65</v>
      </c>
      <c r="Q26" s="175">
        <v>0.65</v>
      </c>
      <c r="R26" s="175">
        <v>0.65</v>
      </c>
      <c r="S26" s="175">
        <v>0.65</v>
      </c>
      <c r="T26" s="175">
        <v>0.65</v>
      </c>
      <c r="U26" s="175">
        <v>0.65</v>
      </c>
      <c r="V26" s="175">
        <v>0.65</v>
      </c>
      <c r="W26" s="175">
        <v>0.65</v>
      </c>
      <c r="X26" s="175">
        <v>0.65</v>
      </c>
      <c r="Y26" s="175">
        <v>0.65</v>
      </c>
      <c r="Z26" s="53"/>
    </row>
    <row r="27" spans="1:26" x14ac:dyDescent="0.25">
      <c r="A27" s="42" t="s">
        <v>169</v>
      </c>
      <c r="B27" s="43" t="s">
        <v>170</v>
      </c>
      <c r="C27" s="44"/>
      <c r="D27" s="44"/>
      <c r="E27" s="44"/>
      <c r="F27" s="45">
        <v>0</v>
      </c>
      <c r="G27" s="46">
        <v>0</v>
      </c>
      <c r="H27" s="175">
        <v>1.7</v>
      </c>
      <c r="I27" s="175">
        <v>1.7</v>
      </c>
      <c r="J27" s="175">
        <v>1.7</v>
      </c>
      <c r="K27" s="175">
        <v>1.7</v>
      </c>
      <c r="L27" s="175">
        <v>1.7</v>
      </c>
      <c r="M27" s="175">
        <v>1.7</v>
      </c>
      <c r="N27" s="175">
        <v>1.7</v>
      </c>
      <c r="O27" s="175">
        <v>1.7</v>
      </c>
      <c r="P27" s="175">
        <v>1.7</v>
      </c>
      <c r="Q27" s="175">
        <v>1.7</v>
      </c>
      <c r="R27" s="175">
        <v>1.7</v>
      </c>
      <c r="S27" s="175">
        <v>1.7</v>
      </c>
      <c r="T27" s="175">
        <v>1.7</v>
      </c>
      <c r="U27" s="175">
        <v>1.7</v>
      </c>
      <c r="V27" s="175">
        <v>1.7</v>
      </c>
      <c r="W27" s="175">
        <v>1.7</v>
      </c>
      <c r="X27" s="175">
        <v>1.7</v>
      </c>
      <c r="Y27" s="175">
        <v>1.7</v>
      </c>
      <c r="Z27" s="53"/>
    </row>
    <row r="28" spans="1:26" ht="15.75" thickBot="1" x14ac:dyDescent="0.3">
      <c r="A28" s="42">
        <v>5</v>
      </c>
      <c r="B28" s="43" t="s">
        <v>73</v>
      </c>
      <c r="C28" s="44"/>
      <c r="D28" s="44"/>
      <c r="E28" s="44"/>
      <c r="F28" s="45">
        <v>0</v>
      </c>
      <c r="G28" s="46">
        <v>0</v>
      </c>
      <c r="H28" s="175">
        <v>2.2999999999999998</v>
      </c>
      <c r="I28" s="175">
        <v>2.3199999999999998</v>
      </c>
      <c r="J28" s="175">
        <v>2.3199999999999998</v>
      </c>
      <c r="K28" s="175">
        <v>2.3199999999999998</v>
      </c>
      <c r="L28" s="175">
        <v>2.3199999999999998</v>
      </c>
      <c r="M28" s="175">
        <v>2.3199999999999998</v>
      </c>
      <c r="N28" s="175">
        <v>2.3199999999999998</v>
      </c>
      <c r="O28" s="175">
        <v>2.3199999999999998</v>
      </c>
      <c r="P28" s="175">
        <v>2.3199999999999998</v>
      </c>
      <c r="Q28" s="175">
        <v>2.3199999999999998</v>
      </c>
      <c r="R28" s="175">
        <v>2.3199999999999998</v>
      </c>
      <c r="S28" s="175">
        <v>2.3199999999999998</v>
      </c>
      <c r="T28" s="175">
        <v>2.3199999999999998</v>
      </c>
      <c r="U28" s="175">
        <v>2.3199999999999998</v>
      </c>
      <c r="V28" s="175">
        <v>2.3199999999999998</v>
      </c>
      <c r="W28" s="175">
        <v>2.3199999999999998</v>
      </c>
      <c r="X28" s="175">
        <v>2.3199999999999998</v>
      </c>
      <c r="Y28" s="175">
        <v>2.3199999999999998</v>
      </c>
      <c r="Z28" s="156"/>
    </row>
    <row r="29" spans="1:26" ht="15.75" thickBot="1" x14ac:dyDescent="0.3">
      <c r="A29" s="56">
        <v>6</v>
      </c>
      <c r="B29" s="57" t="s">
        <v>171</v>
      </c>
      <c r="C29" s="58"/>
      <c r="D29" s="58"/>
      <c r="E29" s="58"/>
      <c r="F29" s="59"/>
      <c r="G29" s="59"/>
      <c r="H29" s="60">
        <v>38.76</v>
      </c>
      <c r="I29" s="60">
        <v>38.820000000000007</v>
      </c>
      <c r="J29" s="60">
        <v>38.820000000000007</v>
      </c>
      <c r="K29" s="60">
        <v>38.820000000000007</v>
      </c>
      <c r="L29" s="60">
        <v>38.820000000000007</v>
      </c>
      <c r="M29" s="60">
        <v>38.81</v>
      </c>
      <c r="N29" s="60">
        <v>38.81</v>
      </c>
      <c r="O29" s="60">
        <v>38.81</v>
      </c>
      <c r="P29" s="60">
        <v>38.81</v>
      </c>
      <c r="Q29" s="60">
        <v>38.85</v>
      </c>
      <c r="R29" s="60">
        <v>38.85</v>
      </c>
      <c r="S29" s="60">
        <v>38.85</v>
      </c>
      <c r="T29" s="60">
        <v>38.85</v>
      </c>
      <c r="U29" s="60">
        <v>38.870000000000005</v>
      </c>
      <c r="V29" s="60">
        <v>38.870000000000005</v>
      </c>
      <c r="W29" s="60">
        <v>38.870000000000005</v>
      </c>
      <c r="X29" s="60">
        <v>38.870000000000005</v>
      </c>
      <c r="Y29" s="60">
        <v>38.870000000000005</v>
      </c>
      <c r="Z29" s="156"/>
    </row>
    <row r="30" spans="1:26" ht="15.75" thickBot="1" x14ac:dyDescent="0.3">
      <c r="A30" s="42"/>
      <c r="B30" s="34"/>
      <c r="C30" s="35"/>
      <c r="D30" s="35"/>
      <c r="E30" s="35"/>
      <c r="F30" s="35"/>
      <c r="G30" s="61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1"/>
      <c r="Z30" s="156"/>
    </row>
    <row r="31" spans="1:26" ht="15.75" thickBot="1" x14ac:dyDescent="0.3">
      <c r="A31" s="62">
        <v>7</v>
      </c>
      <c r="B31" s="63" t="s">
        <v>172</v>
      </c>
      <c r="C31" s="64"/>
      <c r="D31" s="64"/>
      <c r="E31" s="64"/>
      <c r="F31" s="64"/>
      <c r="G31" s="64"/>
      <c r="H31" s="65">
        <v>1.82</v>
      </c>
      <c r="I31" s="65">
        <v>1.71</v>
      </c>
      <c r="J31" s="65">
        <v>1.5</v>
      </c>
      <c r="K31" s="65">
        <v>1.1499999999999999</v>
      </c>
      <c r="L31" s="65">
        <v>0.87</v>
      </c>
      <c r="M31" s="65">
        <v>1.1199999999999999</v>
      </c>
      <c r="N31" s="65">
        <v>1.1199999999999999</v>
      </c>
      <c r="O31" s="65">
        <v>1.1199999999999999</v>
      </c>
      <c r="P31" s="65">
        <v>1.1199999999999999</v>
      </c>
      <c r="Q31" s="65">
        <v>1.0900000000000001</v>
      </c>
      <c r="R31" s="65">
        <v>1.29</v>
      </c>
      <c r="S31" s="65">
        <v>1.71</v>
      </c>
      <c r="T31" s="65">
        <v>2.0699999999999994</v>
      </c>
      <c r="U31" s="65">
        <v>1.9</v>
      </c>
      <c r="V31" s="65">
        <v>2.8</v>
      </c>
      <c r="W31" s="65">
        <v>2.35</v>
      </c>
      <c r="X31" s="65">
        <v>2.2799999999999998</v>
      </c>
      <c r="Y31" s="65">
        <v>2.2599999999999998</v>
      </c>
      <c r="Z31" s="156"/>
    </row>
    <row r="32" spans="1:26" x14ac:dyDescent="0.25">
      <c r="A32" s="66" t="s">
        <v>14</v>
      </c>
      <c r="B32" s="67" t="s">
        <v>74</v>
      </c>
      <c r="C32" s="68"/>
      <c r="D32" s="68"/>
      <c r="E32" s="68"/>
      <c r="F32" s="68"/>
      <c r="G32" s="68"/>
      <c r="H32" s="182">
        <v>0</v>
      </c>
      <c r="I32" s="183">
        <v>0</v>
      </c>
      <c r="J32" s="183">
        <v>0</v>
      </c>
      <c r="K32" s="183">
        <v>0</v>
      </c>
      <c r="L32" s="183">
        <v>0</v>
      </c>
      <c r="M32" s="183">
        <v>0</v>
      </c>
      <c r="N32" s="183">
        <v>0</v>
      </c>
      <c r="O32" s="183">
        <v>0</v>
      </c>
      <c r="P32" s="183">
        <v>0</v>
      </c>
      <c r="Q32" s="183">
        <v>0</v>
      </c>
      <c r="R32" s="183">
        <v>0</v>
      </c>
      <c r="S32" s="183">
        <v>0</v>
      </c>
      <c r="T32" s="183">
        <v>0</v>
      </c>
      <c r="U32" s="183">
        <v>0</v>
      </c>
      <c r="V32" s="183">
        <v>0</v>
      </c>
      <c r="W32" s="183">
        <v>0</v>
      </c>
      <c r="X32" s="183">
        <v>0</v>
      </c>
      <c r="Y32" s="184">
        <v>0</v>
      </c>
      <c r="Z32" s="156"/>
    </row>
    <row r="33" spans="1:26" x14ac:dyDescent="0.25">
      <c r="A33" s="66" t="s">
        <v>75</v>
      </c>
      <c r="B33" s="69" t="s">
        <v>54</v>
      </c>
      <c r="C33" s="70"/>
      <c r="D33" s="70"/>
      <c r="E33" s="70"/>
      <c r="F33" s="70"/>
      <c r="G33" s="70"/>
      <c r="H33" s="175">
        <v>0.42</v>
      </c>
      <c r="I33" s="185">
        <v>0.42</v>
      </c>
      <c r="J33" s="185">
        <v>0.42</v>
      </c>
      <c r="K33" s="185">
        <v>0</v>
      </c>
      <c r="L33" s="185">
        <v>0</v>
      </c>
      <c r="M33" s="185">
        <v>0</v>
      </c>
      <c r="N33" s="185">
        <v>0</v>
      </c>
      <c r="O33" s="185">
        <v>0</v>
      </c>
      <c r="P33" s="185">
        <v>0</v>
      </c>
      <c r="Q33" s="185">
        <v>0</v>
      </c>
      <c r="R33" s="185">
        <v>0</v>
      </c>
      <c r="S33" s="185">
        <v>0</v>
      </c>
      <c r="T33" s="185">
        <v>0.36</v>
      </c>
      <c r="U33" s="185">
        <v>0</v>
      </c>
      <c r="V33" s="185">
        <v>0</v>
      </c>
      <c r="W33" s="185">
        <v>0</v>
      </c>
      <c r="X33" s="185">
        <v>0</v>
      </c>
      <c r="Y33" s="186">
        <v>0</v>
      </c>
      <c r="Z33" s="156"/>
    </row>
    <row r="34" spans="1:26" x14ac:dyDescent="0.25">
      <c r="A34" s="66" t="s">
        <v>76</v>
      </c>
      <c r="B34" s="69" t="s">
        <v>56</v>
      </c>
      <c r="C34" s="70"/>
      <c r="D34" s="70"/>
      <c r="E34" s="70"/>
      <c r="F34" s="70"/>
      <c r="G34" s="70"/>
      <c r="H34" s="175">
        <v>0.89</v>
      </c>
      <c r="I34" s="185">
        <v>0.81</v>
      </c>
      <c r="J34" s="185">
        <v>0.6</v>
      </c>
      <c r="K34" s="185">
        <v>0.6</v>
      </c>
      <c r="L34" s="185">
        <v>0.39</v>
      </c>
      <c r="M34" s="185">
        <v>0.6</v>
      </c>
      <c r="N34" s="185">
        <v>0.6</v>
      </c>
      <c r="O34" s="185">
        <v>0.6</v>
      </c>
      <c r="P34" s="185">
        <v>0.6</v>
      </c>
      <c r="Q34" s="185">
        <v>0.56999999999999995</v>
      </c>
      <c r="R34" s="185">
        <v>0.77</v>
      </c>
      <c r="S34" s="185">
        <v>1.19</v>
      </c>
      <c r="T34" s="185">
        <v>1.19</v>
      </c>
      <c r="U34" s="185">
        <v>1.43</v>
      </c>
      <c r="V34" s="185">
        <v>2.33</v>
      </c>
      <c r="W34" s="185">
        <v>1.69</v>
      </c>
      <c r="X34" s="185">
        <v>1.67</v>
      </c>
      <c r="Y34" s="186">
        <v>1.74</v>
      </c>
      <c r="Z34" s="156"/>
    </row>
    <row r="35" spans="1:26" x14ac:dyDescent="0.25">
      <c r="A35" s="66" t="s">
        <v>77</v>
      </c>
      <c r="B35" s="69" t="s">
        <v>57</v>
      </c>
      <c r="C35" s="70"/>
      <c r="D35" s="70"/>
      <c r="E35" s="70"/>
      <c r="F35" s="70"/>
      <c r="G35" s="70"/>
      <c r="H35" s="175">
        <v>0.47</v>
      </c>
      <c r="I35" s="185">
        <v>0.47</v>
      </c>
      <c r="J35" s="185">
        <v>0.47</v>
      </c>
      <c r="K35" s="185">
        <v>0.47</v>
      </c>
      <c r="L35" s="185">
        <v>0.47</v>
      </c>
      <c r="M35" s="185">
        <v>0.47</v>
      </c>
      <c r="N35" s="185">
        <v>0.47</v>
      </c>
      <c r="O35" s="185">
        <v>0.47</v>
      </c>
      <c r="P35" s="185">
        <v>0.47</v>
      </c>
      <c r="Q35" s="185">
        <v>0.47</v>
      </c>
      <c r="R35" s="185">
        <v>0.47</v>
      </c>
      <c r="S35" s="185">
        <v>0.47</v>
      </c>
      <c r="T35" s="185">
        <v>0.47</v>
      </c>
      <c r="U35" s="185">
        <v>0.47</v>
      </c>
      <c r="V35" s="185">
        <v>0.47</v>
      </c>
      <c r="W35" s="185">
        <v>0.47</v>
      </c>
      <c r="X35" s="185">
        <v>0.47</v>
      </c>
      <c r="Y35" s="186">
        <v>0.47</v>
      </c>
      <c r="Z35" s="156"/>
    </row>
    <row r="36" spans="1:26" x14ac:dyDescent="0.25">
      <c r="A36" s="66" t="s">
        <v>78</v>
      </c>
      <c r="B36" s="69" t="s">
        <v>59</v>
      </c>
      <c r="C36" s="70"/>
      <c r="D36" s="70"/>
      <c r="E36" s="70"/>
      <c r="F36" s="70"/>
      <c r="G36" s="70"/>
      <c r="H36" s="175">
        <v>0</v>
      </c>
      <c r="I36" s="185">
        <v>0</v>
      </c>
      <c r="J36" s="185">
        <v>0</v>
      </c>
      <c r="K36" s="185">
        <v>0</v>
      </c>
      <c r="L36" s="185">
        <v>0</v>
      </c>
      <c r="M36" s="185">
        <v>0</v>
      </c>
      <c r="N36" s="185">
        <v>0</v>
      </c>
      <c r="O36" s="185">
        <v>0</v>
      </c>
      <c r="P36" s="185">
        <v>0</v>
      </c>
      <c r="Q36" s="185">
        <v>0</v>
      </c>
      <c r="R36" s="185">
        <v>0</v>
      </c>
      <c r="S36" s="185">
        <v>0</v>
      </c>
      <c r="T36" s="185">
        <v>0</v>
      </c>
      <c r="U36" s="185">
        <v>0</v>
      </c>
      <c r="V36" s="185">
        <v>0</v>
      </c>
      <c r="W36" s="185">
        <v>0</v>
      </c>
      <c r="X36" s="185">
        <v>0</v>
      </c>
      <c r="Y36" s="186">
        <v>0</v>
      </c>
      <c r="Z36" s="156"/>
    </row>
    <row r="37" spans="1:26" x14ac:dyDescent="0.25">
      <c r="A37" s="66" t="s">
        <v>79</v>
      </c>
      <c r="B37" s="69" t="s">
        <v>61</v>
      </c>
      <c r="C37" s="70"/>
      <c r="D37" s="70"/>
      <c r="E37" s="70"/>
      <c r="F37" s="70"/>
      <c r="G37" s="70"/>
      <c r="H37" s="175">
        <v>0</v>
      </c>
      <c r="I37" s="185">
        <v>0</v>
      </c>
      <c r="J37" s="185">
        <v>0</v>
      </c>
      <c r="K37" s="185">
        <v>0</v>
      </c>
      <c r="L37" s="185">
        <v>0</v>
      </c>
      <c r="M37" s="185">
        <v>0</v>
      </c>
      <c r="N37" s="185">
        <v>0</v>
      </c>
      <c r="O37" s="185">
        <v>0</v>
      </c>
      <c r="P37" s="185">
        <v>0</v>
      </c>
      <c r="Q37" s="185">
        <v>0</v>
      </c>
      <c r="R37" s="185">
        <v>0</v>
      </c>
      <c r="S37" s="185">
        <v>0</v>
      </c>
      <c r="T37" s="185">
        <v>0</v>
      </c>
      <c r="U37" s="185">
        <v>0</v>
      </c>
      <c r="V37" s="185">
        <v>0</v>
      </c>
      <c r="W37" s="185">
        <v>0</v>
      </c>
      <c r="X37" s="185">
        <v>0</v>
      </c>
      <c r="Y37" s="186">
        <v>0</v>
      </c>
      <c r="Z37" s="156"/>
    </row>
    <row r="38" spans="1:26" x14ac:dyDescent="0.25">
      <c r="A38" s="66" t="s">
        <v>80</v>
      </c>
      <c r="B38" s="69" t="s">
        <v>167</v>
      </c>
      <c r="C38" s="70"/>
      <c r="D38" s="70"/>
      <c r="E38" s="70"/>
      <c r="F38" s="70"/>
      <c r="G38" s="70"/>
      <c r="H38" s="175">
        <v>0</v>
      </c>
      <c r="I38" s="185">
        <v>0</v>
      </c>
      <c r="J38" s="185">
        <v>0</v>
      </c>
      <c r="K38" s="185">
        <v>0</v>
      </c>
      <c r="L38" s="185">
        <v>0</v>
      </c>
      <c r="M38" s="185">
        <v>0</v>
      </c>
      <c r="N38" s="185">
        <v>0</v>
      </c>
      <c r="O38" s="185">
        <v>0</v>
      </c>
      <c r="P38" s="185">
        <v>0</v>
      </c>
      <c r="Q38" s="185">
        <v>0</v>
      </c>
      <c r="R38" s="185">
        <v>0</v>
      </c>
      <c r="S38" s="185">
        <v>0</v>
      </c>
      <c r="T38" s="185">
        <v>0</v>
      </c>
      <c r="U38" s="185">
        <v>0</v>
      </c>
      <c r="V38" s="185">
        <v>0</v>
      </c>
      <c r="W38" s="185">
        <v>0</v>
      </c>
      <c r="X38" s="185">
        <v>0</v>
      </c>
      <c r="Y38" s="186">
        <v>0</v>
      </c>
      <c r="Z38" s="156"/>
    </row>
    <row r="39" spans="1:26" x14ac:dyDescent="0.25">
      <c r="A39" s="66" t="s">
        <v>81</v>
      </c>
      <c r="B39" s="69" t="s">
        <v>65</v>
      </c>
      <c r="C39" s="70"/>
      <c r="D39" s="70"/>
      <c r="E39" s="70"/>
      <c r="F39" s="70"/>
      <c r="G39" s="70"/>
      <c r="H39" s="175">
        <v>0</v>
      </c>
      <c r="I39" s="185">
        <v>0</v>
      </c>
      <c r="J39" s="185">
        <v>0</v>
      </c>
      <c r="K39" s="185">
        <v>0</v>
      </c>
      <c r="L39" s="185">
        <v>0</v>
      </c>
      <c r="M39" s="185">
        <v>0</v>
      </c>
      <c r="N39" s="185">
        <v>0</v>
      </c>
      <c r="O39" s="185">
        <v>0</v>
      </c>
      <c r="P39" s="185">
        <v>0</v>
      </c>
      <c r="Q39" s="185">
        <v>0</v>
      </c>
      <c r="R39" s="185">
        <v>0</v>
      </c>
      <c r="S39" s="185">
        <v>0</v>
      </c>
      <c r="T39" s="185">
        <v>0</v>
      </c>
      <c r="U39" s="185">
        <v>0</v>
      </c>
      <c r="V39" s="185">
        <v>0</v>
      </c>
      <c r="W39" s="185">
        <v>0</v>
      </c>
      <c r="X39" s="185">
        <v>0</v>
      </c>
      <c r="Y39" s="186">
        <v>0</v>
      </c>
      <c r="Z39" s="156"/>
    </row>
    <row r="40" spans="1:26" x14ac:dyDescent="0.25">
      <c r="A40" s="66" t="s">
        <v>82</v>
      </c>
      <c r="B40" s="69" t="s">
        <v>67</v>
      </c>
      <c r="C40" s="70"/>
      <c r="D40" s="70"/>
      <c r="E40" s="70"/>
      <c r="F40" s="70"/>
      <c r="G40" s="70"/>
      <c r="H40" s="175">
        <v>0</v>
      </c>
      <c r="I40" s="185">
        <v>0</v>
      </c>
      <c r="J40" s="185">
        <v>0</v>
      </c>
      <c r="K40" s="185">
        <v>0</v>
      </c>
      <c r="L40" s="185">
        <v>0</v>
      </c>
      <c r="M40" s="185">
        <v>0</v>
      </c>
      <c r="N40" s="185">
        <v>0</v>
      </c>
      <c r="O40" s="185">
        <v>0</v>
      </c>
      <c r="P40" s="185">
        <v>0</v>
      </c>
      <c r="Q40" s="185">
        <v>0</v>
      </c>
      <c r="R40" s="185">
        <v>0</v>
      </c>
      <c r="S40" s="185">
        <v>0</v>
      </c>
      <c r="T40" s="185">
        <v>0</v>
      </c>
      <c r="U40" s="185">
        <v>0</v>
      </c>
      <c r="V40" s="185">
        <v>0</v>
      </c>
      <c r="W40" s="185">
        <v>0</v>
      </c>
      <c r="X40" s="185">
        <v>0</v>
      </c>
      <c r="Y40" s="186">
        <v>0</v>
      </c>
      <c r="Z40" s="156"/>
    </row>
    <row r="41" spans="1:26" x14ac:dyDescent="0.25">
      <c r="A41" s="66" t="s">
        <v>83</v>
      </c>
      <c r="B41" s="69" t="s">
        <v>68</v>
      </c>
      <c r="C41" s="70"/>
      <c r="D41" s="70"/>
      <c r="E41" s="70"/>
      <c r="F41" s="70"/>
      <c r="G41" s="70"/>
      <c r="H41" s="175">
        <v>0</v>
      </c>
      <c r="I41" s="185">
        <v>0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5">
        <v>0</v>
      </c>
      <c r="Q41" s="185">
        <v>0</v>
      </c>
      <c r="R41" s="185">
        <v>0</v>
      </c>
      <c r="S41" s="185">
        <v>0</v>
      </c>
      <c r="T41" s="185">
        <v>0</v>
      </c>
      <c r="U41" s="185">
        <v>0</v>
      </c>
      <c r="V41" s="185">
        <v>0</v>
      </c>
      <c r="W41" s="185">
        <v>0</v>
      </c>
      <c r="X41" s="185">
        <v>0</v>
      </c>
      <c r="Y41" s="186">
        <v>0</v>
      </c>
      <c r="Z41" s="156"/>
    </row>
    <row r="42" spans="1:26" x14ac:dyDescent="0.25">
      <c r="A42" s="66" t="s">
        <v>84</v>
      </c>
      <c r="B42" s="69" t="s">
        <v>70</v>
      </c>
      <c r="C42" s="70"/>
      <c r="D42" s="70"/>
      <c r="E42" s="70"/>
      <c r="F42" s="70"/>
      <c r="G42" s="70"/>
      <c r="H42" s="175">
        <v>0</v>
      </c>
      <c r="I42" s="185">
        <v>0</v>
      </c>
      <c r="J42" s="185">
        <v>0</v>
      </c>
      <c r="K42" s="185">
        <v>0</v>
      </c>
      <c r="L42" s="185">
        <v>0</v>
      </c>
      <c r="M42" s="185">
        <v>0</v>
      </c>
      <c r="N42" s="185">
        <v>0</v>
      </c>
      <c r="O42" s="185">
        <v>0</v>
      </c>
      <c r="P42" s="185">
        <v>0</v>
      </c>
      <c r="Q42" s="185">
        <v>0</v>
      </c>
      <c r="R42" s="185">
        <v>0</v>
      </c>
      <c r="S42" s="185">
        <v>0</v>
      </c>
      <c r="T42" s="185">
        <v>0</v>
      </c>
      <c r="U42" s="185">
        <v>0</v>
      </c>
      <c r="V42" s="185">
        <v>0</v>
      </c>
      <c r="W42" s="185">
        <v>0</v>
      </c>
      <c r="X42" s="185">
        <v>0</v>
      </c>
      <c r="Y42" s="186">
        <v>0.05</v>
      </c>
      <c r="Z42" s="156"/>
    </row>
    <row r="43" spans="1:26" ht="14.25" customHeight="1" x14ac:dyDescent="0.25">
      <c r="A43" s="66" t="s">
        <v>85</v>
      </c>
      <c r="B43" s="334" t="s">
        <v>173</v>
      </c>
      <c r="C43" s="335"/>
      <c r="D43" s="335"/>
      <c r="E43" s="335"/>
      <c r="F43" s="335"/>
      <c r="G43" s="336"/>
      <c r="H43" s="175">
        <v>0</v>
      </c>
      <c r="I43" s="185">
        <v>0</v>
      </c>
      <c r="J43" s="185">
        <v>0</v>
      </c>
      <c r="K43" s="185">
        <v>0</v>
      </c>
      <c r="L43" s="185">
        <v>0</v>
      </c>
      <c r="M43" s="185">
        <v>0</v>
      </c>
      <c r="N43" s="185">
        <v>0</v>
      </c>
      <c r="O43" s="185">
        <v>0</v>
      </c>
      <c r="P43" s="185">
        <v>0</v>
      </c>
      <c r="Q43" s="185">
        <v>0</v>
      </c>
      <c r="R43" s="185">
        <v>0</v>
      </c>
      <c r="S43" s="185">
        <v>0</v>
      </c>
      <c r="T43" s="185">
        <v>0</v>
      </c>
      <c r="U43" s="185">
        <v>0</v>
      </c>
      <c r="V43" s="185">
        <v>0</v>
      </c>
      <c r="W43" s="185">
        <v>0</v>
      </c>
      <c r="X43" s="185">
        <v>0</v>
      </c>
      <c r="Y43" s="186">
        <v>0</v>
      </c>
      <c r="Z43" s="156"/>
    </row>
    <row r="44" spans="1:26" x14ac:dyDescent="0.25">
      <c r="A44" s="66" t="s">
        <v>86</v>
      </c>
      <c r="B44" s="69" t="s">
        <v>174</v>
      </c>
      <c r="C44" s="70"/>
      <c r="D44" s="70"/>
      <c r="E44" s="70"/>
      <c r="F44" s="70"/>
      <c r="G44" s="70"/>
      <c r="H44" s="175">
        <v>0.04</v>
      </c>
      <c r="I44" s="185">
        <v>0.01</v>
      </c>
      <c r="J44" s="185">
        <v>0.01</v>
      </c>
      <c r="K44" s="185">
        <v>0.01</v>
      </c>
      <c r="L44" s="185">
        <v>0.01</v>
      </c>
      <c r="M44" s="185">
        <v>0.05</v>
      </c>
      <c r="N44" s="185">
        <v>0.05</v>
      </c>
      <c r="O44" s="185">
        <v>0.05</v>
      </c>
      <c r="P44" s="185">
        <v>0.05</v>
      </c>
      <c r="Q44" s="185">
        <v>0.05</v>
      </c>
      <c r="R44" s="185">
        <v>0.05</v>
      </c>
      <c r="S44" s="185">
        <v>0.05</v>
      </c>
      <c r="T44" s="185">
        <v>0.05</v>
      </c>
      <c r="U44" s="185">
        <v>0</v>
      </c>
      <c r="V44" s="185">
        <v>0</v>
      </c>
      <c r="W44" s="185">
        <v>0</v>
      </c>
      <c r="X44" s="185">
        <v>0</v>
      </c>
      <c r="Y44" s="186">
        <v>0</v>
      </c>
      <c r="Z44" s="156"/>
    </row>
    <row r="45" spans="1:26" ht="15.75" thickBot="1" x14ac:dyDescent="0.3">
      <c r="A45" s="66" t="s">
        <v>87</v>
      </c>
      <c r="B45" s="69" t="s">
        <v>175</v>
      </c>
      <c r="C45" s="70"/>
      <c r="D45" s="70"/>
      <c r="E45" s="70"/>
      <c r="F45" s="70"/>
      <c r="G45" s="70"/>
      <c r="H45" s="175">
        <v>0</v>
      </c>
      <c r="I45" s="185">
        <v>0</v>
      </c>
      <c r="J45" s="185">
        <v>0</v>
      </c>
      <c r="K45" s="185">
        <v>7.0000000000000007E-2</v>
      </c>
      <c r="L45" s="185">
        <v>0</v>
      </c>
      <c r="M45" s="185">
        <v>0</v>
      </c>
      <c r="N45" s="185">
        <v>0</v>
      </c>
      <c r="O45" s="185">
        <v>0</v>
      </c>
      <c r="P45" s="185">
        <v>0</v>
      </c>
      <c r="Q45" s="185">
        <v>0</v>
      </c>
      <c r="R45" s="185">
        <v>0</v>
      </c>
      <c r="S45" s="185">
        <v>0</v>
      </c>
      <c r="T45" s="185">
        <v>0</v>
      </c>
      <c r="U45" s="185">
        <v>0</v>
      </c>
      <c r="V45" s="185">
        <v>0</v>
      </c>
      <c r="W45" s="185">
        <v>0.19</v>
      </c>
      <c r="X45" s="185">
        <v>0.14000000000000001</v>
      </c>
      <c r="Y45" s="186">
        <v>0</v>
      </c>
      <c r="Z45" s="156"/>
    </row>
    <row r="46" spans="1:26" ht="15.75" thickBot="1" x14ac:dyDescent="0.3">
      <c r="A46" s="71" t="s">
        <v>88</v>
      </c>
      <c r="B46" s="72" t="s">
        <v>89</v>
      </c>
      <c r="C46" s="73"/>
      <c r="D46" s="73"/>
      <c r="E46" s="73"/>
      <c r="F46" s="73"/>
      <c r="G46" s="73"/>
      <c r="H46" s="182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4">
        <v>0</v>
      </c>
      <c r="Z46" s="156"/>
    </row>
    <row r="47" spans="1:26" ht="15.75" thickBot="1" x14ac:dyDescent="0.3">
      <c r="A47" s="42"/>
      <c r="B47" s="43"/>
      <c r="C47" s="44"/>
      <c r="D47" s="44"/>
      <c r="E47" s="44"/>
      <c r="F47" s="44"/>
      <c r="G47" s="44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1"/>
      <c r="Z47" s="156"/>
    </row>
    <row r="48" spans="1:26" x14ac:dyDescent="0.25">
      <c r="A48" s="74"/>
      <c r="B48" s="337" t="s">
        <v>176</v>
      </c>
      <c r="C48" s="338"/>
      <c r="D48" s="338"/>
      <c r="E48" s="338"/>
      <c r="F48" s="338"/>
      <c r="G48" s="338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6"/>
      <c r="Z48" s="156"/>
    </row>
    <row r="49" spans="1:26" ht="15.75" thickBot="1" x14ac:dyDescent="0.3">
      <c r="A49" s="192"/>
      <c r="B49" s="339"/>
      <c r="C49" s="340"/>
      <c r="D49" s="340"/>
      <c r="E49" s="340"/>
      <c r="F49" s="340"/>
      <c r="G49" s="340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8"/>
      <c r="Z49" s="156"/>
    </row>
    <row r="50" spans="1:26" ht="42" customHeight="1" thickBot="1" x14ac:dyDescent="0.3">
      <c r="A50" s="79">
        <v>8</v>
      </c>
      <c r="B50" s="341" t="s">
        <v>90</v>
      </c>
      <c r="C50" s="342"/>
      <c r="D50" s="342"/>
      <c r="E50" s="342"/>
      <c r="F50" s="342"/>
      <c r="G50" s="343"/>
      <c r="H50" s="193">
        <v>8.8494221803700004</v>
      </c>
      <c r="I50" s="193">
        <v>8.2228407380000004</v>
      </c>
      <c r="J50" s="193">
        <v>8.1306949999999993</v>
      </c>
      <c r="K50" s="193">
        <v>7.9314570600000014</v>
      </c>
      <c r="L50" s="193">
        <v>8.0649701600000014</v>
      </c>
      <c r="M50" s="193">
        <v>8.0414389047999997</v>
      </c>
      <c r="N50" s="193">
        <v>7.9415799001000007</v>
      </c>
      <c r="O50" s="193">
        <v>8.3755737097000011</v>
      </c>
      <c r="P50" s="193">
        <v>8.5376099011999997</v>
      </c>
      <c r="Q50" s="193">
        <v>8.7241688499999999</v>
      </c>
      <c r="R50" s="193">
        <v>8.6048159779999995</v>
      </c>
      <c r="S50" s="193">
        <v>8.7649677975000007</v>
      </c>
      <c r="T50" s="193">
        <v>8.2093934050000001</v>
      </c>
      <c r="U50" s="193">
        <v>8.2074788980000015</v>
      </c>
      <c r="V50" s="193">
        <v>8.3485636769999996</v>
      </c>
      <c r="W50" s="193">
        <v>8.2395617019999996</v>
      </c>
      <c r="X50" s="193">
        <v>8.5527263050000002</v>
      </c>
      <c r="Y50" s="193">
        <v>8.6344396804999999</v>
      </c>
      <c r="Z50" s="156"/>
    </row>
    <row r="51" spans="1:26" x14ac:dyDescent="0.25">
      <c r="A51" s="79" t="s">
        <v>91</v>
      </c>
      <c r="B51" s="80" t="s">
        <v>74</v>
      </c>
      <c r="C51" s="81"/>
      <c r="D51" s="82"/>
      <c r="E51" s="82"/>
      <c r="F51" s="82"/>
      <c r="G51" s="83"/>
      <c r="H51" s="194">
        <v>0</v>
      </c>
      <c r="I51" s="195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>
        <v>0</v>
      </c>
      <c r="P51" s="195">
        <v>0</v>
      </c>
      <c r="Q51" s="195">
        <v>0</v>
      </c>
      <c r="R51" s="195">
        <v>0</v>
      </c>
      <c r="S51" s="195">
        <v>0</v>
      </c>
      <c r="T51" s="195">
        <v>0</v>
      </c>
      <c r="U51" s="195">
        <v>0</v>
      </c>
      <c r="V51" s="195">
        <v>0</v>
      </c>
      <c r="W51" s="195">
        <v>0</v>
      </c>
      <c r="X51" s="195">
        <v>0</v>
      </c>
      <c r="Y51" s="196">
        <v>0</v>
      </c>
      <c r="Z51" s="156"/>
    </row>
    <row r="52" spans="1:26" x14ac:dyDescent="0.25">
      <c r="A52" s="79" t="s">
        <v>92</v>
      </c>
      <c r="B52" s="80" t="s">
        <v>54</v>
      </c>
      <c r="C52" s="81"/>
      <c r="D52" s="82"/>
      <c r="E52" s="82"/>
      <c r="F52" s="82"/>
      <c r="G52" s="83"/>
      <c r="H52" s="175">
        <v>0.75</v>
      </c>
      <c r="I52" s="185">
        <v>0.62</v>
      </c>
      <c r="J52" s="185">
        <v>0.62</v>
      </c>
      <c r="K52" s="185">
        <v>0.63</v>
      </c>
      <c r="L52" s="185">
        <v>0.57999999999999996</v>
      </c>
      <c r="M52" s="185">
        <v>0.53</v>
      </c>
      <c r="N52" s="185">
        <v>0.56000000000000005</v>
      </c>
      <c r="O52" s="185">
        <v>0.85</v>
      </c>
      <c r="P52" s="185">
        <v>0.81</v>
      </c>
      <c r="Q52" s="185">
        <v>0.83</v>
      </c>
      <c r="R52" s="185">
        <v>0.82</v>
      </c>
      <c r="S52" s="185">
        <v>0.83</v>
      </c>
      <c r="T52" s="185">
        <v>0.56999999999999995</v>
      </c>
      <c r="U52" s="185">
        <v>0.54</v>
      </c>
      <c r="V52" s="185">
        <v>0.51</v>
      </c>
      <c r="W52" s="185">
        <v>0.46</v>
      </c>
      <c r="X52" s="185">
        <v>0.44</v>
      </c>
      <c r="Y52" s="186">
        <v>0.46</v>
      </c>
      <c r="Z52" s="156"/>
    </row>
    <row r="53" spans="1:26" x14ac:dyDescent="0.25">
      <c r="A53" s="79" t="s">
        <v>93</v>
      </c>
      <c r="B53" s="80" t="s">
        <v>56</v>
      </c>
      <c r="C53" s="81"/>
      <c r="D53" s="82"/>
      <c r="E53" s="82"/>
      <c r="F53" s="82"/>
      <c r="G53" s="83"/>
      <c r="H53" s="175">
        <v>1.57</v>
      </c>
      <c r="I53" s="185">
        <v>1.36</v>
      </c>
      <c r="J53" s="185">
        <v>1.25</v>
      </c>
      <c r="K53" s="185">
        <v>1.21</v>
      </c>
      <c r="L53" s="185">
        <v>1.23</v>
      </c>
      <c r="M53" s="185">
        <v>1.2</v>
      </c>
      <c r="N53" s="185">
        <v>1.24</v>
      </c>
      <c r="O53" s="185">
        <v>1.29</v>
      </c>
      <c r="P53" s="185">
        <v>1.41</v>
      </c>
      <c r="Q53" s="185">
        <v>1.34</v>
      </c>
      <c r="R53" s="185">
        <v>1.34</v>
      </c>
      <c r="S53" s="185">
        <v>1.31</v>
      </c>
      <c r="T53" s="185">
        <v>1.05</v>
      </c>
      <c r="U53" s="185">
        <v>1.06</v>
      </c>
      <c r="V53" s="185">
        <v>1.17</v>
      </c>
      <c r="W53" s="185">
        <v>1.1100000000000001</v>
      </c>
      <c r="X53" s="185">
        <v>1.29</v>
      </c>
      <c r="Y53" s="186">
        <v>1.35</v>
      </c>
      <c r="Z53" s="156"/>
    </row>
    <row r="54" spans="1:26" x14ac:dyDescent="0.25">
      <c r="A54" s="79" t="s">
        <v>94</v>
      </c>
      <c r="B54" s="80" t="s">
        <v>57</v>
      </c>
      <c r="C54" s="81"/>
      <c r="D54" s="82"/>
      <c r="E54" s="82"/>
      <c r="F54" s="82"/>
      <c r="G54" s="83"/>
      <c r="H54" s="175">
        <v>0.23</v>
      </c>
      <c r="I54" s="185">
        <v>0.21</v>
      </c>
      <c r="J54" s="185">
        <v>0.18</v>
      </c>
      <c r="K54" s="185">
        <v>0.19</v>
      </c>
      <c r="L54" s="185">
        <v>0.22</v>
      </c>
      <c r="M54" s="185">
        <v>0.24</v>
      </c>
      <c r="N54" s="185">
        <v>0.22</v>
      </c>
      <c r="O54" s="185">
        <v>0.19</v>
      </c>
      <c r="P54" s="185">
        <v>0.19</v>
      </c>
      <c r="Q54" s="185">
        <v>0.2</v>
      </c>
      <c r="R54" s="185">
        <v>0.21</v>
      </c>
      <c r="S54" s="185">
        <v>0.21</v>
      </c>
      <c r="T54" s="185">
        <v>0.2</v>
      </c>
      <c r="U54" s="185">
        <v>0.2</v>
      </c>
      <c r="V54" s="185">
        <v>0.2</v>
      </c>
      <c r="W54" s="185">
        <v>0.21</v>
      </c>
      <c r="X54" s="185">
        <v>0.23</v>
      </c>
      <c r="Y54" s="186">
        <v>0.25</v>
      </c>
      <c r="Z54" s="156"/>
    </row>
    <row r="55" spans="1:26" x14ac:dyDescent="0.25">
      <c r="A55" s="79" t="s">
        <v>95</v>
      </c>
      <c r="B55" s="80" t="s">
        <v>59</v>
      </c>
      <c r="C55" s="84"/>
      <c r="D55" s="82"/>
      <c r="E55" s="82"/>
      <c r="F55" s="82"/>
      <c r="G55" s="83"/>
      <c r="H55" s="175">
        <v>0</v>
      </c>
      <c r="I55" s="185">
        <v>0</v>
      </c>
      <c r="J55" s="185">
        <v>0</v>
      </c>
      <c r="K55" s="185">
        <v>0</v>
      </c>
      <c r="L55" s="185">
        <v>0</v>
      </c>
      <c r="M55" s="185">
        <v>0</v>
      </c>
      <c r="N55" s="185">
        <v>0</v>
      </c>
      <c r="O55" s="185">
        <v>0</v>
      </c>
      <c r="P55" s="185">
        <v>0</v>
      </c>
      <c r="Q55" s="185">
        <v>0</v>
      </c>
      <c r="R55" s="185">
        <v>0</v>
      </c>
      <c r="S55" s="185">
        <v>0</v>
      </c>
      <c r="T55" s="185">
        <v>0</v>
      </c>
      <c r="U55" s="185">
        <v>0</v>
      </c>
      <c r="V55" s="185">
        <v>0</v>
      </c>
      <c r="W55" s="185">
        <v>0</v>
      </c>
      <c r="X55" s="185">
        <v>0</v>
      </c>
      <c r="Y55" s="186">
        <v>0</v>
      </c>
      <c r="Z55" s="156"/>
    </row>
    <row r="56" spans="1:26" x14ac:dyDescent="0.25">
      <c r="A56" s="79" t="s">
        <v>96</v>
      </c>
      <c r="B56" s="80" t="s">
        <v>61</v>
      </c>
      <c r="C56" s="82"/>
      <c r="D56" s="82"/>
      <c r="E56" s="82"/>
      <c r="F56" s="82"/>
      <c r="G56" s="83"/>
      <c r="H56" s="175">
        <v>0</v>
      </c>
      <c r="I56" s="185">
        <v>0</v>
      </c>
      <c r="J56" s="185">
        <v>0</v>
      </c>
      <c r="K56" s="185">
        <v>0</v>
      </c>
      <c r="L56" s="185">
        <v>0</v>
      </c>
      <c r="M56" s="185">
        <v>0</v>
      </c>
      <c r="N56" s="185">
        <v>0</v>
      </c>
      <c r="O56" s="185">
        <v>0</v>
      </c>
      <c r="P56" s="185">
        <v>0</v>
      </c>
      <c r="Q56" s="185">
        <v>0</v>
      </c>
      <c r="R56" s="185">
        <v>0</v>
      </c>
      <c r="S56" s="185">
        <v>0</v>
      </c>
      <c r="T56" s="185">
        <v>0</v>
      </c>
      <c r="U56" s="185">
        <v>0</v>
      </c>
      <c r="V56" s="185">
        <v>0</v>
      </c>
      <c r="W56" s="185">
        <v>0</v>
      </c>
      <c r="X56" s="185">
        <v>0</v>
      </c>
      <c r="Y56" s="186">
        <v>0</v>
      </c>
      <c r="Z56" s="156"/>
    </row>
    <row r="57" spans="1:26" x14ac:dyDescent="0.25">
      <c r="A57" s="79" t="s">
        <v>97</v>
      </c>
      <c r="B57" s="80" t="s">
        <v>167</v>
      </c>
      <c r="C57" s="82"/>
      <c r="D57" s="82"/>
      <c r="E57" s="82"/>
      <c r="F57" s="82"/>
      <c r="G57" s="83"/>
      <c r="H57" s="175">
        <v>0</v>
      </c>
      <c r="I57" s="185">
        <v>0</v>
      </c>
      <c r="J57" s="185">
        <v>0</v>
      </c>
      <c r="K57" s="185">
        <v>0</v>
      </c>
      <c r="L57" s="185">
        <v>0</v>
      </c>
      <c r="M57" s="185">
        <v>0</v>
      </c>
      <c r="N57" s="185">
        <v>0</v>
      </c>
      <c r="O57" s="185">
        <v>0</v>
      </c>
      <c r="P57" s="185">
        <v>0</v>
      </c>
      <c r="Q57" s="185">
        <v>0</v>
      </c>
      <c r="R57" s="185">
        <v>0</v>
      </c>
      <c r="S57" s="185">
        <v>0</v>
      </c>
      <c r="T57" s="185">
        <v>0</v>
      </c>
      <c r="U57" s="185">
        <v>0</v>
      </c>
      <c r="V57" s="185">
        <v>0</v>
      </c>
      <c r="W57" s="185">
        <v>0</v>
      </c>
      <c r="X57" s="185">
        <v>0</v>
      </c>
      <c r="Y57" s="186">
        <v>0</v>
      </c>
      <c r="Z57" s="156"/>
    </row>
    <row r="58" spans="1:26" x14ac:dyDescent="0.25">
      <c r="A58" s="79" t="s">
        <v>98</v>
      </c>
      <c r="B58" s="80" t="s">
        <v>65</v>
      </c>
      <c r="C58" s="82"/>
      <c r="D58" s="82"/>
      <c r="E58" s="82"/>
      <c r="F58" s="82"/>
      <c r="G58" s="83"/>
      <c r="H58" s="197">
        <v>4.4794221803699994</v>
      </c>
      <c r="I58" s="198">
        <v>4.2328407380000002</v>
      </c>
      <c r="J58" s="198">
        <v>4.3006950000000002</v>
      </c>
      <c r="K58" s="198">
        <v>4.1914570600000003</v>
      </c>
      <c r="L58" s="198">
        <v>4.2549701600000001</v>
      </c>
      <c r="M58" s="198">
        <v>4.3114389048000001</v>
      </c>
      <c r="N58" s="198">
        <v>4.1815799001</v>
      </c>
      <c r="O58" s="198">
        <v>4.3455737097</v>
      </c>
      <c r="P58" s="198">
        <v>4.4376099012000001</v>
      </c>
      <c r="Q58" s="198">
        <v>4.6641688499999994</v>
      </c>
      <c r="R58" s="198">
        <v>4.5348159779999992</v>
      </c>
      <c r="S58" s="198">
        <v>4.6749677974999999</v>
      </c>
      <c r="T58" s="198">
        <v>4.6193934050000003</v>
      </c>
      <c r="U58" s="198">
        <v>4.6074788980000001</v>
      </c>
      <c r="V58" s="198">
        <v>4.6385636769999996</v>
      </c>
      <c r="W58" s="198">
        <v>4.5895617019999992</v>
      </c>
      <c r="X58" s="198">
        <v>4.6127263049999998</v>
      </c>
      <c r="Y58" s="199">
        <v>4.6044396804999996</v>
      </c>
      <c r="Z58" s="156"/>
    </row>
    <row r="59" spans="1:26" x14ac:dyDescent="0.25">
      <c r="A59" s="79" t="s">
        <v>99</v>
      </c>
      <c r="B59" s="80" t="s">
        <v>67</v>
      </c>
      <c r="C59" s="82"/>
      <c r="D59" s="82"/>
      <c r="E59" s="82"/>
      <c r="F59" s="82"/>
      <c r="G59" s="83"/>
      <c r="H59" s="197">
        <v>0</v>
      </c>
      <c r="I59" s="198">
        <v>0</v>
      </c>
      <c r="J59" s="198">
        <v>0</v>
      </c>
      <c r="K59" s="198">
        <v>0</v>
      </c>
      <c r="L59" s="198">
        <v>0</v>
      </c>
      <c r="M59" s="198">
        <v>0</v>
      </c>
      <c r="N59" s="198">
        <v>0</v>
      </c>
      <c r="O59" s="198">
        <v>0</v>
      </c>
      <c r="P59" s="198">
        <v>0</v>
      </c>
      <c r="Q59" s="198">
        <v>0</v>
      </c>
      <c r="R59" s="198">
        <v>0</v>
      </c>
      <c r="S59" s="198">
        <v>0</v>
      </c>
      <c r="T59" s="198">
        <v>0</v>
      </c>
      <c r="U59" s="198">
        <v>0</v>
      </c>
      <c r="V59" s="198">
        <v>0</v>
      </c>
      <c r="W59" s="198">
        <v>0</v>
      </c>
      <c r="X59" s="198">
        <v>0</v>
      </c>
      <c r="Y59" s="199">
        <v>0</v>
      </c>
      <c r="Z59" s="156"/>
    </row>
    <row r="60" spans="1:26" x14ac:dyDescent="0.25">
      <c r="A60" s="79" t="s">
        <v>100</v>
      </c>
      <c r="B60" s="80" t="s">
        <v>101</v>
      </c>
      <c r="C60" s="82"/>
      <c r="D60" s="82"/>
      <c r="E60" s="82"/>
      <c r="F60" s="82"/>
      <c r="G60" s="83"/>
      <c r="H60" s="197">
        <v>0.11</v>
      </c>
      <c r="I60" s="198">
        <v>0.11</v>
      </c>
      <c r="J60" s="198">
        <v>0.11</v>
      </c>
      <c r="K60" s="198">
        <v>0.11</v>
      </c>
      <c r="L60" s="198">
        <v>0.11</v>
      </c>
      <c r="M60" s="198">
        <v>0.11</v>
      </c>
      <c r="N60" s="198">
        <v>0.11</v>
      </c>
      <c r="O60" s="198">
        <v>0.11</v>
      </c>
      <c r="P60" s="198">
        <v>0.11</v>
      </c>
      <c r="Q60" s="198">
        <v>0.11</v>
      </c>
      <c r="R60" s="198">
        <v>0.11</v>
      </c>
      <c r="S60" s="198">
        <v>0.11</v>
      </c>
      <c r="T60" s="198">
        <v>0.11</v>
      </c>
      <c r="U60" s="198">
        <v>0.11</v>
      </c>
      <c r="V60" s="198">
        <v>0.11</v>
      </c>
      <c r="W60" s="198">
        <v>0.11</v>
      </c>
      <c r="X60" s="198">
        <v>0.11</v>
      </c>
      <c r="Y60" s="199">
        <v>0.11</v>
      </c>
      <c r="Z60" s="156"/>
    </row>
    <row r="61" spans="1:26" x14ac:dyDescent="0.25">
      <c r="A61" s="79" t="s">
        <v>102</v>
      </c>
      <c r="B61" s="80" t="s">
        <v>70</v>
      </c>
      <c r="C61" s="82"/>
      <c r="D61" s="82"/>
      <c r="E61" s="82"/>
      <c r="F61" s="82"/>
      <c r="G61" s="83"/>
      <c r="H61" s="175">
        <v>0.24</v>
      </c>
      <c r="I61" s="185">
        <v>0.23</v>
      </c>
      <c r="J61" s="185">
        <v>0.22</v>
      </c>
      <c r="K61" s="185">
        <v>0.23</v>
      </c>
      <c r="L61" s="185">
        <v>0.22</v>
      </c>
      <c r="M61" s="185">
        <v>0.22</v>
      </c>
      <c r="N61" s="185">
        <v>0.22</v>
      </c>
      <c r="O61" s="185">
        <v>0.2</v>
      </c>
      <c r="P61" s="185">
        <v>0.2</v>
      </c>
      <c r="Q61" s="185">
        <v>0.2</v>
      </c>
      <c r="R61" s="185">
        <v>0.2</v>
      </c>
      <c r="S61" s="185">
        <v>0.21</v>
      </c>
      <c r="T61" s="185">
        <v>0.22</v>
      </c>
      <c r="U61" s="185">
        <v>0.23</v>
      </c>
      <c r="V61" s="185">
        <v>0.23</v>
      </c>
      <c r="W61" s="185">
        <v>0.24</v>
      </c>
      <c r="X61" s="185">
        <v>0.26</v>
      </c>
      <c r="Y61" s="186">
        <v>0.26</v>
      </c>
      <c r="Z61" s="156"/>
    </row>
    <row r="62" spans="1:26" x14ac:dyDescent="0.25">
      <c r="A62" s="79" t="s">
        <v>103</v>
      </c>
      <c r="B62" s="80" t="s">
        <v>104</v>
      </c>
      <c r="C62" s="82"/>
      <c r="D62" s="82"/>
      <c r="E62" s="82"/>
      <c r="F62" s="82"/>
      <c r="G62" s="83"/>
      <c r="H62" s="175">
        <v>0.06</v>
      </c>
      <c r="I62" s="185">
        <v>0.06</v>
      </c>
      <c r="J62" s="185">
        <v>0.06</v>
      </c>
      <c r="K62" s="185">
        <v>0.06</v>
      </c>
      <c r="L62" s="185">
        <v>0.06</v>
      </c>
      <c r="M62" s="185">
        <v>0.06</v>
      </c>
      <c r="N62" s="185">
        <v>0.06</v>
      </c>
      <c r="O62" s="185">
        <v>0.05</v>
      </c>
      <c r="P62" s="185">
        <v>0.05</v>
      </c>
      <c r="Q62" s="185">
        <v>0.05</v>
      </c>
      <c r="R62" s="185">
        <v>0.05</v>
      </c>
      <c r="S62" s="185">
        <v>0.06</v>
      </c>
      <c r="T62" s="185">
        <v>0.06</v>
      </c>
      <c r="U62" s="185">
        <v>0.06</v>
      </c>
      <c r="V62" s="185">
        <v>0.06</v>
      </c>
      <c r="W62" s="185">
        <v>0.06</v>
      </c>
      <c r="X62" s="185">
        <v>7.0000000000000007E-2</v>
      </c>
      <c r="Y62" s="186">
        <v>7.0000000000000007E-2</v>
      </c>
      <c r="Z62" s="156"/>
    </row>
    <row r="63" spans="1:26" x14ac:dyDescent="0.25">
      <c r="A63" s="79" t="s">
        <v>105</v>
      </c>
      <c r="B63" s="200" t="s">
        <v>174</v>
      </c>
      <c r="C63" s="82"/>
      <c r="D63" s="82"/>
      <c r="E63" s="82"/>
      <c r="F63" s="82"/>
      <c r="G63" s="83"/>
      <c r="H63" s="175">
        <v>0.18</v>
      </c>
      <c r="I63" s="185">
        <v>0.2</v>
      </c>
      <c r="J63" s="185">
        <v>0.2</v>
      </c>
      <c r="K63" s="185">
        <v>0.2</v>
      </c>
      <c r="L63" s="185">
        <v>0.19</v>
      </c>
      <c r="M63" s="185">
        <v>0.17</v>
      </c>
      <c r="N63" s="185">
        <v>0.15</v>
      </c>
      <c r="O63" s="185">
        <v>0.13</v>
      </c>
      <c r="P63" s="185">
        <v>0.13</v>
      </c>
      <c r="Q63" s="185">
        <v>0.13</v>
      </c>
      <c r="R63" s="185">
        <v>0.13</v>
      </c>
      <c r="S63" s="185">
        <v>0.12</v>
      </c>
      <c r="T63" s="185">
        <v>0.12</v>
      </c>
      <c r="U63" s="185">
        <v>0.12</v>
      </c>
      <c r="V63" s="185">
        <v>0.13</v>
      </c>
      <c r="W63" s="185">
        <v>0.13</v>
      </c>
      <c r="X63" s="185">
        <v>0.14000000000000001</v>
      </c>
      <c r="Y63" s="186">
        <v>0.16</v>
      </c>
      <c r="Z63" s="156"/>
    </row>
    <row r="64" spans="1:26" x14ac:dyDescent="0.25">
      <c r="A64" s="85" t="s">
        <v>106</v>
      </c>
      <c r="B64" s="200" t="s">
        <v>175</v>
      </c>
      <c r="C64" s="86"/>
      <c r="D64" s="86"/>
      <c r="E64" s="86"/>
      <c r="F64" s="86"/>
      <c r="G64" s="87"/>
      <c r="H64" s="175">
        <v>0.2</v>
      </c>
      <c r="I64" s="185">
        <v>0.2</v>
      </c>
      <c r="J64" s="185">
        <v>0.2</v>
      </c>
      <c r="K64" s="185">
        <v>0.13</v>
      </c>
      <c r="L64" s="185">
        <v>0.2</v>
      </c>
      <c r="M64" s="185">
        <v>0.2</v>
      </c>
      <c r="N64" s="185">
        <v>0.2</v>
      </c>
      <c r="O64" s="185">
        <v>0.2</v>
      </c>
      <c r="P64" s="185">
        <v>0.2</v>
      </c>
      <c r="Q64" s="185">
        <v>0.2</v>
      </c>
      <c r="R64" s="185">
        <v>0.2</v>
      </c>
      <c r="S64" s="185">
        <v>0.2</v>
      </c>
      <c r="T64" s="185">
        <v>0.2</v>
      </c>
      <c r="U64" s="185">
        <v>0.2</v>
      </c>
      <c r="V64" s="185">
        <v>0.2</v>
      </c>
      <c r="W64" s="185">
        <v>0.21</v>
      </c>
      <c r="X64" s="185">
        <v>0.26</v>
      </c>
      <c r="Y64" s="186">
        <v>0.2</v>
      </c>
      <c r="Z64" s="88"/>
    </row>
    <row r="65" spans="1:26" ht="20.25" customHeight="1" thickBot="1" x14ac:dyDescent="0.3">
      <c r="A65" s="79" t="s">
        <v>107</v>
      </c>
      <c r="B65" s="80" t="s">
        <v>108</v>
      </c>
      <c r="C65" s="82"/>
      <c r="D65" s="82"/>
      <c r="E65" s="82"/>
      <c r="F65" s="82"/>
      <c r="G65" s="83"/>
      <c r="H65" s="175">
        <v>1.03</v>
      </c>
      <c r="I65" s="185">
        <v>1</v>
      </c>
      <c r="J65" s="185">
        <v>0.99</v>
      </c>
      <c r="K65" s="185">
        <v>0.98</v>
      </c>
      <c r="L65" s="185">
        <v>1</v>
      </c>
      <c r="M65" s="185">
        <v>1</v>
      </c>
      <c r="N65" s="185">
        <v>1</v>
      </c>
      <c r="O65" s="185">
        <v>1.01</v>
      </c>
      <c r="P65" s="185">
        <v>1</v>
      </c>
      <c r="Q65" s="185">
        <v>1</v>
      </c>
      <c r="R65" s="185">
        <v>1.01</v>
      </c>
      <c r="S65" s="185">
        <v>1.04</v>
      </c>
      <c r="T65" s="185">
        <v>1.06</v>
      </c>
      <c r="U65" s="185">
        <v>1.08</v>
      </c>
      <c r="V65" s="185">
        <v>1.1000000000000001</v>
      </c>
      <c r="W65" s="185">
        <v>1.1200000000000001</v>
      </c>
      <c r="X65" s="185">
        <v>1.1399999999999999</v>
      </c>
      <c r="Y65" s="186">
        <v>1.17</v>
      </c>
      <c r="Z65" s="156"/>
    </row>
    <row r="66" spans="1:26" ht="15.75" thickBot="1" x14ac:dyDescent="0.3">
      <c r="A66" s="89">
        <v>9</v>
      </c>
      <c r="B66" s="90" t="s">
        <v>109</v>
      </c>
      <c r="C66" s="90"/>
      <c r="D66" s="90"/>
      <c r="E66" s="90"/>
      <c r="F66" s="90"/>
      <c r="G66" s="90"/>
      <c r="H66" s="95">
        <v>28.090577819629999</v>
      </c>
      <c r="I66" s="96">
        <v>28.887159262000008</v>
      </c>
      <c r="J66" s="96">
        <v>29.189305000000008</v>
      </c>
      <c r="K66" s="96">
        <v>29.738542940000006</v>
      </c>
      <c r="L66" s="96">
        <v>29.885029840000009</v>
      </c>
      <c r="M66" s="96">
        <v>29.648561095200002</v>
      </c>
      <c r="N66" s="96">
        <v>29.748420099900002</v>
      </c>
      <c r="O66" s="96">
        <v>29.314426290300002</v>
      </c>
      <c r="P66" s="96">
        <v>29.152390098800005</v>
      </c>
      <c r="Q66" s="96">
        <v>29.03583115</v>
      </c>
      <c r="R66" s="96">
        <v>28.955184022000001</v>
      </c>
      <c r="S66" s="96">
        <v>28.375032202500002</v>
      </c>
      <c r="T66" s="96">
        <v>28.570606595000001</v>
      </c>
      <c r="U66" s="96">
        <v>28.762521102000001</v>
      </c>
      <c r="V66" s="96">
        <v>27.721436323000006</v>
      </c>
      <c r="W66" s="96">
        <v>28.280438298000007</v>
      </c>
      <c r="X66" s="96">
        <v>28.037273695000003</v>
      </c>
      <c r="Y66" s="91">
        <v>27.975560319500005</v>
      </c>
      <c r="Z66" s="156"/>
    </row>
    <row r="67" spans="1:26" ht="15.75" thickBot="1" x14ac:dyDescent="0.3">
      <c r="A67" s="92">
        <v>10</v>
      </c>
      <c r="B67" s="93" t="s">
        <v>110</v>
      </c>
      <c r="C67" s="90"/>
      <c r="D67" s="90"/>
      <c r="E67" s="90"/>
      <c r="F67" s="90"/>
      <c r="G67" s="100"/>
      <c r="H67" s="176">
        <v>1.67</v>
      </c>
      <c r="I67" s="176">
        <v>1.74</v>
      </c>
      <c r="J67" s="176">
        <v>1.87</v>
      </c>
      <c r="K67" s="176">
        <v>2.0699999999999998</v>
      </c>
      <c r="L67" s="176">
        <v>2.12</v>
      </c>
      <c r="M67" s="176">
        <v>1.52</v>
      </c>
      <c r="N67" s="176">
        <v>1.56</v>
      </c>
      <c r="O67" s="176">
        <v>1.59</v>
      </c>
      <c r="P67" s="176">
        <v>1.72</v>
      </c>
      <c r="Q67" s="176">
        <v>1.77</v>
      </c>
      <c r="R67" s="176">
        <v>1.78</v>
      </c>
      <c r="S67" s="176">
        <v>1.72</v>
      </c>
      <c r="T67" s="176">
        <v>1.71</v>
      </c>
      <c r="U67" s="176">
        <v>1.64</v>
      </c>
      <c r="V67" s="176">
        <v>1.67</v>
      </c>
      <c r="W67" s="176">
        <v>1.74</v>
      </c>
      <c r="X67" s="176">
        <v>1.85</v>
      </c>
      <c r="Y67" s="176">
        <v>1.84</v>
      </c>
      <c r="Z67" s="156"/>
    </row>
    <row r="68" spans="1:26" ht="15.75" thickBot="1" x14ac:dyDescent="0.3">
      <c r="A68" s="92">
        <v>11</v>
      </c>
      <c r="B68" s="93" t="s">
        <v>111</v>
      </c>
      <c r="C68" s="94"/>
      <c r="D68" s="94"/>
      <c r="E68" s="94"/>
      <c r="F68" s="94"/>
      <c r="G68" s="94"/>
      <c r="H68" s="187">
        <v>0.93</v>
      </c>
      <c r="I68" s="187">
        <v>0.93</v>
      </c>
      <c r="J68" s="187">
        <v>0.93</v>
      </c>
      <c r="K68" s="187">
        <v>0.93</v>
      </c>
      <c r="L68" s="187">
        <v>0.93</v>
      </c>
      <c r="M68" s="187">
        <v>0.93</v>
      </c>
      <c r="N68" s="187">
        <v>0.93</v>
      </c>
      <c r="O68" s="187">
        <v>0.93</v>
      </c>
      <c r="P68" s="187">
        <v>0.93</v>
      </c>
      <c r="Q68" s="187">
        <v>0.93</v>
      </c>
      <c r="R68" s="187">
        <v>0.93</v>
      </c>
      <c r="S68" s="187">
        <v>0.93</v>
      </c>
      <c r="T68" s="187">
        <v>0.93</v>
      </c>
      <c r="U68" s="187">
        <v>0.93</v>
      </c>
      <c r="V68" s="187">
        <v>0.93</v>
      </c>
      <c r="W68" s="187">
        <v>0.93</v>
      </c>
      <c r="X68" s="187">
        <v>0.93</v>
      </c>
      <c r="Y68" s="187">
        <v>0.93</v>
      </c>
      <c r="Z68" s="156"/>
    </row>
    <row r="69" spans="1:26" ht="15.75" thickBot="1" x14ac:dyDescent="0.3">
      <c r="A69" s="89">
        <v>12</v>
      </c>
      <c r="B69" s="90" t="s">
        <v>112</v>
      </c>
      <c r="C69" s="90"/>
      <c r="D69" s="90"/>
      <c r="E69" s="90"/>
      <c r="F69" s="90"/>
      <c r="G69" s="90"/>
      <c r="H69" s="95">
        <v>25.490577819629998</v>
      </c>
      <c r="I69" s="96">
        <v>26.21715926200001</v>
      </c>
      <c r="J69" s="96">
        <v>26.389305000000007</v>
      </c>
      <c r="K69" s="96">
        <v>26.738542940000006</v>
      </c>
      <c r="L69" s="96">
        <v>26.835029840000008</v>
      </c>
      <c r="M69" s="96">
        <v>27.198561095200002</v>
      </c>
      <c r="N69" s="96">
        <v>27.2584200999</v>
      </c>
      <c r="O69" s="96">
        <v>26.794426290300002</v>
      </c>
      <c r="P69" s="96">
        <v>26.502390098800007</v>
      </c>
      <c r="Q69" s="96">
        <v>26.335831150000001</v>
      </c>
      <c r="R69" s="96">
        <v>26.245184022</v>
      </c>
      <c r="S69" s="96">
        <v>25.725032202500003</v>
      </c>
      <c r="T69" s="96">
        <v>25.930606595</v>
      </c>
      <c r="U69" s="96">
        <v>26.192521102000001</v>
      </c>
      <c r="V69" s="96">
        <v>25.121436323000005</v>
      </c>
      <c r="W69" s="96">
        <v>25.610438298000005</v>
      </c>
      <c r="X69" s="96">
        <v>25.257273695000002</v>
      </c>
      <c r="Y69" s="97">
        <v>25.205560319500005</v>
      </c>
      <c r="Z69" s="156"/>
    </row>
    <row r="70" spans="1:26" ht="15.75" thickBot="1" x14ac:dyDescent="0.3">
      <c r="A70" s="98">
        <v>13</v>
      </c>
      <c r="B70" s="94" t="s">
        <v>113</v>
      </c>
      <c r="C70" s="90"/>
      <c r="D70" s="90"/>
      <c r="E70" s="90"/>
      <c r="F70" s="90"/>
      <c r="G70" s="90"/>
      <c r="H70" s="182">
        <v>22.5</v>
      </c>
      <c r="I70" s="182">
        <v>22.53</v>
      </c>
      <c r="J70" s="182">
        <v>22.54</v>
      </c>
      <c r="K70" s="182">
        <v>22</v>
      </c>
      <c r="L70" s="182">
        <v>21.46</v>
      </c>
      <c r="M70" s="182">
        <v>22.97</v>
      </c>
      <c r="N70" s="182">
        <v>23</v>
      </c>
      <c r="O70" s="182">
        <v>22.98</v>
      </c>
      <c r="P70" s="182">
        <v>22.98</v>
      </c>
      <c r="Q70" s="182">
        <v>22.96</v>
      </c>
      <c r="R70" s="182">
        <v>23.02</v>
      </c>
      <c r="S70" s="182">
        <v>23.01</v>
      </c>
      <c r="T70" s="182">
        <v>22.83</v>
      </c>
      <c r="U70" s="182">
        <v>22.27</v>
      </c>
      <c r="V70" s="182">
        <v>22.21</v>
      </c>
      <c r="W70" s="182">
        <v>21.93</v>
      </c>
      <c r="X70" s="182">
        <v>21.6</v>
      </c>
      <c r="Y70" s="182">
        <v>21.04</v>
      </c>
      <c r="Z70" s="156"/>
    </row>
    <row r="71" spans="1:26" ht="15.75" thickBot="1" x14ac:dyDescent="0.3">
      <c r="A71" s="98" t="s">
        <v>114</v>
      </c>
      <c r="B71" s="99" t="s">
        <v>115</v>
      </c>
      <c r="C71" s="90"/>
      <c r="D71" s="90"/>
      <c r="E71" s="90"/>
      <c r="F71" s="90"/>
      <c r="G71" s="100"/>
      <c r="H71" s="202">
        <v>1.3003462299312682</v>
      </c>
      <c r="I71" s="203">
        <v>0.51460512849559881</v>
      </c>
      <c r="J71" s="203">
        <v>-8.0201749881046613E-2</v>
      </c>
      <c r="K71" s="203">
        <v>-0.44769745507931252</v>
      </c>
      <c r="L71" s="203">
        <v>-0.55307295536629364</v>
      </c>
      <c r="M71" s="203">
        <v>-0.78494929728847829</v>
      </c>
      <c r="N71" s="203">
        <v>-1.1725182665445879</v>
      </c>
      <c r="O71" s="203">
        <v>-1.3551206017296007</v>
      </c>
      <c r="P71" s="203">
        <v>-1.3394408944360003</v>
      </c>
      <c r="Q71" s="203">
        <v>-1.1418238234445484</v>
      </c>
      <c r="R71" s="203">
        <v>-0.77492605221328237</v>
      </c>
      <c r="S71" s="203">
        <v>-0.24770078922787464</v>
      </c>
      <c r="T71" s="203">
        <v>0.41795165545333063</v>
      </c>
      <c r="U71" s="203">
        <v>1.2072006507929229</v>
      </c>
      <c r="V71" s="203">
        <v>2.1056360291733429</v>
      </c>
      <c r="W71" s="203">
        <v>3.0959528746011196</v>
      </c>
      <c r="X71" s="203">
        <v>4.1613036480497572</v>
      </c>
      <c r="Y71" s="204">
        <v>5.2853176499412475</v>
      </c>
      <c r="Z71" s="156"/>
    </row>
    <row r="72" spans="1:26" ht="15.75" thickBot="1" x14ac:dyDescent="0.3">
      <c r="A72" s="98">
        <v>14</v>
      </c>
      <c r="B72" s="94" t="s">
        <v>116</v>
      </c>
      <c r="C72" s="101"/>
      <c r="D72" s="101"/>
      <c r="E72" s="101"/>
      <c r="F72" s="101"/>
      <c r="G72" s="101"/>
      <c r="H72" s="187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9"/>
      <c r="Z72" s="156"/>
    </row>
    <row r="73" spans="1:26" ht="15.75" thickBot="1" x14ac:dyDescent="0.3">
      <c r="A73" s="89">
        <v>15</v>
      </c>
      <c r="B73" s="101" t="s">
        <v>117</v>
      </c>
      <c r="C73" s="101"/>
      <c r="D73" s="101"/>
      <c r="E73" s="101"/>
      <c r="F73" s="101"/>
      <c r="G73" s="101"/>
      <c r="H73" s="102">
        <v>22.5</v>
      </c>
      <c r="I73" s="103">
        <v>22.53</v>
      </c>
      <c r="J73" s="103">
        <v>22.54</v>
      </c>
      <c r="K73" s="103">
        <v>22</v>
      </c>
      <c r="L73" s="103">
        <v>21.46</v>
      </c>
      <c r="M73" s="103">
        <v>22.97</v>
      </c>
      <c r="N73" s="103">
        <v>23</v>
      </c>
      <c r="O73" s="103">
        <v>22.98</v>
      </c>
      <c r="P73" s="103">
        <v>22.98</v>
      </c>
      <c r="Q73" s="103">
        <v>22.96</v>
      </c>
      <c r="R73" s="103">
        <v>23.02</v>
      </c>
      <c r="S73" s="103">
        <v>23.01</v>
      </c>
      <c r="T73" s="103">
        <v>22.83</v>
      </c>
      <c r="U73" s="103">
        <v>22.27</v>
      </c>
      <c r="V73" s="103">
        <v>22.21</v>
      </c>
      <c r="W73" s="103">
        <v>21.93</v>
      </c>
      <c r="X73" s="103">
        <v>21.6</v>
      </c>
      <c r="Y73" s="104">
        <v>21.04</v>
      </c>
      <c r="Z73" s="156"/>
    </row>
    <row r="74" spans="1:26" ht="15.75" thickBot="1" x14ac:dyDescent="0.3">
      <c r="A74" s="105">
        <v>16</v>
      </c>
      <c r="B74" s="106" t="s">
        <v>118</v>
      </c>
      <c r="C74" s="107"/>
      <c r="D74" s="205"/>
      <c r="E74" s="205"/>
      <c r="F74" s="205"/>
      <c r="G74" s="205"/>
      <c r="H74" s="108">
        <v>2.9905778196299977</v>
      </c>
      <c r="I74" s="109">
        <v>3.6871592620000087</v>
      </c>
      <c r="J74" s="109">
        <v>3.8493050000000082</v>
      </c>
      <c r="K74" s="109">
        <v>4.7385429400000056</v>
      </c>
      <c r="L74" s="109">
        <v>5.3750298400000069</v>
      </c>
      <c r="M74" s="109">
        <v>4.2285610952000035</v>
      </c>
      <c r="N74" s="109">
        <v>4.2584200999000004</v>
      </c>
      <c r="O74" s="109">
        <v>3.8144262903000019</v>
      </c>
      <c r="P74" s="109">
        <v>3.5223900988000061</v>
      </c>
      <c r="Q74" s="109">
        <v>3.3758311499999998</v>
      </c>
      <c r="R74" s="109">
        <v>3.2251840220000005</v>
      </c>
      <c r="S74" s="109">
        <v>2.7150322025000015</v>
      </c>
      <c r="T74" s="109">
        <v>3.1006065950000021</v>
      </c>
      <c r="U74" s="109">
        <v>3.922521102000001</v>
      </c>
      <c r="V74" s="109">
        <v>2.9114363230000038</v>
      </c>
      <c r="W74" s="109">
        <v>3.6804382980000057</v>
      </c>
      <c r="X74" s="109">
        <v>3.6572736950000007</v>
      </c>
      <c r="Y74" s="110">
        <v>4.1655603195000062</v>
      </c>
      <c r="Z74" s="111"/>
    </row>
    <row r="75" spans="1:26" ht="15.75" thickBot="1" x14ac:dyDescent="0.3">
      <c r="A75" s="98" t="s">
        <v>19</v>
      </c>
      <c r="B75" s="99" t="s">
        <v>119</v>
      </c>
      <c r="C75" s="90"/>
      <c r="D75" s="90"/>
      <c r="E75" s="90"/>
      <c r="F75" s="90"/>
      <c r="G75" s="100"/>
      <c r="H75" s="182">
        <v>22.92</v>
      </c>
      <c r="I75" s="182">
        <v>23.01</v>
      </c>
      <c r="J75" s="182">
        <v>23.01</v>
      </c>
      <c r="K75" s="182">
        <v>22.46</v>
      </c>
      <c r="L75" s="182">
        <v>21.9</v>
      </c>
      <c r="M75" s="182">
        <v>23.2</v>
      </c>
      <c r="N75" s="182">
        <v>23.29</v>
      </c>
      <c r="O75" s="182">
        <v>23.29</v>
      </c>
      <c r="P75" s="182">
        <v>23.29</v>
      </c>
      <c r="Q75" s="182">
        <v>23.2</v>
      </c>
      <c r="R75" s="182">
        <v>23.11</v>
      </c>
      <c r="S75" s="182">
        <v>23.01</v>
      </c>
      <c r="T75" s="182">
        <v>22.83</v>
      </c>
      <c r="U75" s="182">
        <v>22.27</v>
      </c>
      <c r="V75" s="182">
        <v>22.27</v>
      </c>
      <c r="W75" s="182">
        <v>22.18</v>
      </c>
      <c r="X75" s="182">
        <v>22.09</v>
      </c>
      <c r="Y75" s="182">
        <v>21.99</v>
      </c>
      <c r="Z75" s="156"/>
    </row>
    <row r="76" spans="1:26" ht="15.75" thickBot="1" x14ac:dyDescent="0.3">
      <c r="A76" s="98" t="s">
        <v>20</v>
      </c>
      <c r="B76" s="99" t="s">
        <v>120</v>
      </c>
      <c r="C76" s="90"/>
      <c r="D76" s="90"/>
      <c r="E76" s="90"/>
      <c r="F76" s="90"/>
      <c r="G76" s="100"/>
      <c r="H76" s="206">
        <v>17</v>
      </c>
      <c r="I76" s="207">
        <v>17</v>
      </c>
      <c r="J76" s="207">
        <v>17</v>
      </c>
      <c r="K76" s="207">
        <v>17</v>
      </c>
      <c r="L76" s="207">
        <v>18</v>
      </c>
      <c r="M76" s="207">
        <v>18</v>
      </c>
      <c r="N76" s="207">
        <v>18</v>
      </c>
      <c r="O76" s="207">
        <v>18</v>
      </c>
      <c r="P76" s="207">
        <v>18</v>
      </c>
      <c r="Q76" s="207">
        <v>18</v>
      </c>
      <c r="R76" s="207">
        <v>18</v>
      </c>
      <c r="S76" s="207">
        <v>19</v>
      </c>
      <c r="T76" s="207">
        <v>19</v>
      </c>
      <c r="U76" s="207">
        <v>19</v>
      </c>
      <c r="V76" s="207">
        <v>20</v>
      </c>
      <c r="W76" s="207">
        <v>20</v>
      </c>
      <c r="X76" s="207">
        <v>20</v>
      </c>
      <c r="Y76" s="207">
        <v>20</v>
      </c>
      <c r="Z76" s="156"/>
    </row>
    <row r="77" spans="1:26" ht="15.75" thickBot="1" x14ac:dyDescent="0.3">
      <c r="A77" s="112"/>
      <c r="B77" s="113"/>
      <c r="C77" s="114"/>
      <c r="D77" s="114"/>
      <c r="E77" s="114"/>
      <c r="F77" s="114"/>
      <c r="G77" s="115"/>
      <c r="H77" s="316"/>
      <c r="I77" s="317"/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17"/>
      <c r="W77" s="317"/>
      <c r="X77" s="317"/>
      <c r="Y77" s="318"/>
      <c r="Z77" s="209"/>
    </row>
    <row r="78" spans="1:26" x14ac:dyDescent="0.25">
      <c r="A78" s="116"/>
      <c r="B78" s="319" t="s">
        <v>121</v>
      </c>
      <c r="C78" s="320"/>
      <c r="D78" s="320"/>
      <c r="E78" s="320"/>
      <c r="F78" s="320"/>
      <c r="G78" s="320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8"/>
      <c r="Z78" s="111"/>
    </row>
    <row r="79" spans="1:26" ht="15.75" thickBot="1" x14ac:dyDescent="0.3">
      <c r="A79" s="210"/>
      <c r="B79" s="321"/>
      <c r="C79" s="322"/>
      <c r="D79" s="322"/>
      <c r="E79" s="322"/>
      <c r="F79" s="322"/>
      <c r="G79" s="322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20"/>
      <c r="Z79" s="156"/>
    </row>
    <row r="80" spans="1:26" ht="40.5" customHeight="1" thickBot="1" x14ac:dyDescent="0.3">
      <c r="A80" s="121">
        <v>17</v>
      </c>
      <c r="B80" s="323" t="s">
        <v>90</v>
      </c>
      <c r="C80" s="324"/>
      <c r="D80" s="324"/>
      <c r="E80" s="324"/>
      <c r="F80" s="324"/>
      <c r="G80" s="324"/>
      <c r="H80" s="211">
        <v>10.627451049999999</v>
      </c>
      <c r="I80" s="211">
        <v>10.477612781999998</v>
      </c>
      <c r="J80" s="211">
        <v>10.299378059999999</v>
      </c>
      <c r="K80" s="211">
        <v>10.07571274</v>
      </c>
      <c r="L80" s="211">
        <v>10.248755159999998</v>
      </c>
      <c r="M80" s="211">
        <v>10.194339622900001</v>
      </c>
      <c r="N80" s="211">
        <v>10.145432463700001</v>
      </c>
      <c r="O80" s="211">
        <v>10.525497018600001</v>
      </c>
      <c r="P80" s="211">
        <v>10.644422448700002</v>
      </c>
      <c r="Q80" s="211">
        <v>10.653014198000001</v>
      </c>
      <c r="R80" s="211">
        <v>10.622447919500001</v>
      </c>
      <c r="S80" s="211">
        <v>10.681049642</v>
      </c>
      <c r="T80" s="211">
        <v>10.058761048000001</v>
      </c>
      <c r="U80" s="211">
        <v>10.019175718000001</v>
      </c>
      <c r="V80" s="211">
        <v>10.1726223565</v>
      </c>
      <c r="W80" s="211">
        <v>10.063351277500001</v>
      </c>
      <c r="X80" s="211">
        <v>10.413079829500001</v>
      </c>
      <c r="Y80" s="211">
        <v>10.568928075999999</v>
      </c>
      <c r="Z80" s="111"/>
    </row>
    <row r="81" spans="1:26" x14ac:dyDescent="0.25">
      <c r="A81" s="121" t="s">
        <v>122</v>
      </c>
      <c r="B81" s="122" t="s">
        <v>74</v>
      </c>
      <c r="C81" s="123"/>
      <c r="D81" s="123"/>
      <c r="E81" s="123"/>
      <c r="F81" s="123"/>
      <c r="G81" s="123"/>
      <c r="H81" s="182">
        <v>0</v>
      </c>
      <c r="I81" s="183">
        <v>0</v>
      </c>
      <c r="J81" s="183">
        <v>0</v>
      </c>
      <c r="K81" s="183">
        <v>0</v>
      </c>
      <c r="L81" s="183">
        <v>0</v>
      </c>
      <c r="M81" s="183">
        <v>0</v>
      </c>
      <c r="N81" s="183">
        <v>0</v>
      </c>
      <c r="O81" s="183">
        <v>0</v>
      </c>
      <c r="P81" s="183">
        <v>0</v>
      </c>
      <c r="Q81" s="183">
        <v>0</v>
      </c>
      <c r="R81" s="183">
        <v>0</v>
      </c>
      <c r="S81" s="183">
        <v>0</v>
      </c>
      <c r="T81" s="183">
        <v>0</v>
      </c>
      <c r="U81" s="183">
        <v>0</v>
      </c>
      <c r="V81" s="183">
        <v>0</v>
      </c>
      <c r="W81" s="183">
        <v>0</v>
      </c>
      <c r="X81" s="183">
        <v>0</v>
      </c>
      <c r="Y81" s="184">
        <v>0</v>
      </c>
      <c r="Z81" s="111"/>
    </row>
    <row r="82" spans="1:26" x14ac:dyDescent="0.25">
      <c r="A82" s="121" t="s">
        <v>123</v>
      </c>
      <c r="B82" s="122" t="s">
        <v>54</v>
      </c>
      <c r="C82" s="123"/>
      <c r="D82" s="123"/>
      <c r="E82" s="123"/>
      <c r="F82" s="123"/>
      <c r="G82" s="123"/>
      <c r="H82" s="175">
        <v>0.91</v>
      </c>
      <c r="I82" s="185">
        <v>0.78</v>
      </c>
      <c r="J82" s="185">
        <v>0.79</v>
      </c>
      <c r="K82" s="185">
        <v>0.8</v>
      </c>
      <c r="L82" s="185">
        <v>0.74</v>
      </c>
      <c r="M82" s="185">
        <v>0.65</v>
      </c>
      <c r="N82" s="185">
        <v>0.69</v>
      </c>
      <c r="O82" s="185">
        <v>1.03</v>
      </c>
      <c r="P82" s="185">
        <v>0.99</v>
      </c>
      <c r="Q82" s="185">
        <v>1.01</v>
      </c>
      <c r="R82" s="185">
        <v>1.01</v>
      </c>
      <c r="S82" s="185">
        <v>1.01</v>
      </c>
      <c r="T82" s="185">
        <v>0.69</v>
      </c>
      <c r="U82" s="185">
        <v>0.66</v>
      </c>
      <c r="V82" s="185">
        <v>0.62</v>
      </c>
      <c r="W82" s="185">
        <v>0.56000000000000005</v>
      </c>
      <c r="X82" s="185">
        <v>0.54</v>
      </c>
      <c r="Y82" s="186">
        <v>0.56000000000000005</v>
      </c>
      <c r="Z82" s="111"/>
    </row>
    <row r="83" spans="1:26" x14ac:dyDescent="0.25">
      <c r="A83" s="121" t="s">
        <v>124</v>
      </c>
      <c r="B83" s="122" t="s">
        <v>56</v>
      </c>
      <c r="C83" s="123"/>
      <c r="D83" s="123"/>
      <c r="E83" s="123"/>
      <c r="F83" s="123"/>
      <c r="G83" s="123"/>
      <c r="H83" s="175">
        <v>1.91</v>
      </c>
      <c r="I83" s="185">
        <v>1.73</v>
      </c>
      <c r="J83" s="185">
        <v>1.59</v>
      </c>
      <c r="K83" s="185">
        <v>1.54</v>
      </c>
      <c r="L83" s="185">
        <v>1.57</v>
      </c>
      <c r="M83" s="185">
        <v>1.47</v>
      </c>
      <c r="N83" s="185">
        <v>1.51</v>
      </c>
      <c r="O83" s="185">
        <v>1.57</v>
      </c>
      <c r="P83" s="185">
        <v>1.72</v>
      </c>
      <c r="Q83" s="185">
        <v>1.64</v>
      </c>
      <c r="R83" s="185">
        <v>1.63</v>
      </c>
      <c r="S83" s="185">
        <v>1.6</v>
      </c>
      <c r="T83" s="185">
        <v>1.28</v>
      </c>
      <c r="U83" s="185">
        <v>1.3</v>
      </c>
      <c r="V83" s="185">
        <v>1.43</v>
      </c>
      <c r="W83" s="185">
        <v>1.35</v>
      </c>
      <c r="X83" s="185">
        <v>1.58</v>
      </c>
      <c r="Y83" s="186">
        <v>1.66</v>
      </c>
      <c r="Z83" s="111"/>
    </row>
    <row r="84" spans="1:26" x14ac:dyDescent="0.25">
      <c r="A84" s="121" t="s">
        <v>125</v>
      </c>
      <c r="B84" s="122" t="s">
        <v>57</v>
      </c>
      <c r="C84" s="123"/>
      <c r="D84" s="123"/>
      <c r="E84" s="123"/>
      <c r="F84" s="123"/>
      <c r="G84" s="123"/>
      <c r="H84" s="175">
        <v>0.28000000000000003</v>
      </c>
      <c r="I84" s="185">
        <v>0.27</v>
      </c>
      <c r="J84" s="185">
        <v>0.23</v>
      </c>
      <c r="K84" s="185">
        <v>0.24</v>
      </c>
      <c r="L84" s="185">
        <v>0.28000000000000003</v>
      </c>
      <c r="M84" s="185">
        <v>0.3</v>
      </c>
      <c r="N84" s="185">
        <v>0.26</v>
      </c>
      <c r="O84" s="185">
        <v>0.23</v>
      </c>
      <c r="P84" s="185">
        <v>0.23</v>
      </c>
      <c r="Q84" s="185">
        <v>0.25</v>
      </c>
      <c r="R84" s="185">
        <v>0.25</v>
      </c>
      <c r="S84" s="185">
        <v>0.25</v>
      </c>
      <c r="T84" s="185">
        <v>0.25</v>
      </c>
      <c r="U84" s="185">
        <v>0.24</v>
      </c>
      <c r="V84" s="185">
        <v>0.24</v>
      </c>
      <c r="W84" s="185">
        <v>0.26</v>
      </c>
      <c r="X84" s="185">
        <v>0.28000000000000003</v>
      </c>
      <c r="Y84" s="186">
        <v>0.31</v>
      </c>
      <c r="Z84" s="111"/>
    </row>
    <row r="85" spans="1:26" x14ac:dyDescent="0.25">
      <c r="A85" s="121" t="s">
        <v>126</v>
      </c>
      <c r="B85" s="122" t="s">
        <v>59</v>
      </c>
      <c r="C85" s="123"/>
      <c r="D85" s="123"/>
      <c r="E85" s="123"/>
      <c r="F85" s="123"/>
      <c r="G85" s="123"/>
      <c r="H85" s="175">
        <v>0</v>
      </c>
      <c r="I85" s="185">
        <v>0</v>
      </c>
      <c r="J85" s="185">
        <v>0</v>
      </c>
      <c r="K85" s="185">
        <v>0</v>
      </c>
      <c r="L85" s="185">
        <v>0</v>
      </c>
      <c r="M85" s="185">
        <v>0</v>
      </c>
      <c r="N85" s="185">
        <v>0</v>
      </c>
      <c r="O85" s="185">
        <v>0</v>
      </c>
      <c r="P85" s="185">
        <v>0</v>
      </c>
      <c r="Q85" s="185">
        <v>0</v>
      </c>
      <c r="R85" s="185">
        <v>0</v>
      </c>
      <c r="S85" s="185">
        <v>0</v>
      </c>
      <c r="T85" s="185">
        <v>0</v>
      </c>
      <c r="U85" s="185">
        <v>0</v>
      </c>
      <c r="V85" s="185">
        <v>0</v>
      </c>
      <c r="W85" s="185">
        <v>0</v>
      </c>
      <c r="X85" s="185">
        <v>0</v>
      </c>
      <c r="Y85" s="186">
        <v>0</v>
      </c>
      <c r="Z85" s="111"/>
    </row>
    <row r="86" spans="1:26" x14ac:dyDescent="0.25">
      <c r="A86" s="121" t="s">
        <v>127</v>
      </c>
      <c r="B86" s="122" t="s">
        <v>61</v>
      </c>
      <c r="C86" s="123"/>
      <c r="D86" s="123"/>
      <c r="E86" s="123"/>
      <c r="F86" s="123"/>
      <c r="G86" s="123"/>
      <c r="H86" s="175">
        <v>0</v>
      </c>
      <c r="I86" s="185">
        <v>0</v>
      </c>
      <c r="J86" s="185">
        <v>0</v>
      </c>
      <c r="K86" s="185">
        <v>0</v>
      </c>
      <c r="L86" s="185">
        <v>0</v>
      </c>
      <c r="M86" s="185">
        <v>0</v>
      </c>
      <c r="N86" s="185">
        <v>0</v>
      </c>
      <c r="O86" s="185">
        <v>0</v>
      </c>
      <c r="P86" s="185">
        <v>0</v>
      </c>
      <c r="Q86" s="185">
        <v>0</v>
      </c>
      <c r="R86" s="185">
        <v>0</v>
      </c>
      <c r="S86" s="185">
        <v>0</v>
      </c>
      <c r="T86" s="185">
        <v>0</v>
      </c>
      <c r="U86" s="185">
        <v>0</v>
      </c>
      <c r="V86" s="185">
        <v>0</v>
      </c>
      <c r="W86" s="185">
        <v>0</v>
      </c>
      <c r="X86" s="185">
        <v>0</v>
      </c>
      <c r="Y86" s="186">
        <v>0</v>
      </c>
      <c r="Z86" s="111"/>
    </row>
    <row r="87" spans="1:26" x14ac:dyDescent="0.25">
      <c r="A87" s="121" t="s">
        <v>128</v>
      </c>
      <c r="B87" s="122" t="s">
        <v>167</v>
      </c>
      <c r="C87" s="123"/>
      <c r="D87" s="123"/>
      <c r="E87" s="123"/>
      <c r="F87" s="123"/>
      <c r="G87" s="123"/>
      <c r="H87" s="17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6">
        <v>0</v>
      </c>
      <c r="Z87" s="111"/>
    </row>
    <row r="88" spans="1:26" x14ac:dyDescent="0.25">
      <c r="A88" s="121" t="s">
        <v>129</v>
      </c>
      <c r="B88" s="122" t="s">
        <v>65</v>
      </c>
      <c r="C88" s="123"/>
      <c r="D88" s="123"/>
      <c r="E88" s="123"/>
      <c r="F88" s="123"/>
      <c r="G88" s="123"/>
      <c r="H88" s="212">
        <v>5.3374510500000003</v>
      </c>
      <c r="I88" s="198">
        <v>5.4376127820000004</v>
      </c>
      <c r="J88" s="198">
        <v>5.4493780599999999</v>
      </c>
      <c r="K88" s="213">
        <v>5.3557127400000004</v>
      </c>
      <c r="L88" s="198">
        <v>5.4187551600000008</v>
      </c>
      <c r="M88" s="198">
        <v>5.6543396229000003</v>
      </c>
      <c r="N88" s="198">
        <v>5.6054324637000006</v>
      </c>
      <c r="O88" s="198">
        <v>5.6354970185999997</v>
      </c>
      <c r="P88" s="198">
        <v>5.6844224487000004</v>
      </c>
      <c r="Q88" s="198">
        <v>5.7230141979999996</v>
      </c>
      <c r="R88" s="198">
        <v>5.6824479195000004</v>
      </c>
      <c r="S88" s="198">
        <v>5.7210496419999997</v>
      </c>
      <c r="T88" s="198">
        <v>5.7187610480000002</v>
      </c>
      <c r="U88" s="198">
        <v>5.6391757179999997</v>
      </c>
      <c r="V88" s="198">
        <v>5.6726223564999998</v>
      </c>
      <c r="W88" s="198">
        <v>5.6233512775000003</v>
      </c>
      <c r="X88" s="198">
        <v>5.6130798295000002</v>
      </c>
      <c r="Y88" s="214">
        <v>5.6489280759999998</v>
      </c>
      <c r="Z88" s="124"/>
    </row>
    <row r="89" spans="1:26" x14ac:dyDescent="0.25">
      <c r="A89" s="121" t="s">
        <v>130</v>
      </c>
      <c r="B89" s="122" t="s">
        <v>67</v>
      </c>
      <c r="C89" s="123"/>
      <c r="D89" s="123"/>
      <c r="E89" s="123"/>
      <c r="F89" s="123"/>
      <c r="G89" s="123"/>
      <c r="H89" s="212">
        <v>0</v>
      </c>
      <c r="I89" s="198">
        <v>0</v>
      </c>
      <c r="J89" s="198">
        <v>0</v>
      </c>
      <c r="K89" s="213">
        <v>0</v>
      </c>
      <c r="L89" s="198">
        <v>0</v>
      </c>
      <c r="M89" s="198">
        <v>0</v>
      </c>
      <c r="N89" s="198">
        <v>0</v>
      </c>
      <c r="O89" s="198">
        <v>0</v>
      </c>
      <c r="P89" s="198">
        <v>0</v>
      </c>
      <c r="Q89" s="198">
        <v>0</v>
      </c>
      <c r="R89" s="198">
        <v>0</v>
      </c>
      <c r="S89" s="198">
        <v>0</v>
      </c>
      <c r="T89" s="198">
        <v>0</v>
      </c>
      <c r="U89" s="198">
        <v>0</v>
      </c>
      <c r="V89" s="198">
        <v>0</v>
      </c>
      <c r="W89" s="198">
        <v>0</v>
      </c>
      <c r="X89" s="198">
        <v>0</v>
      </c>
      <c r="Y89" s="214">
        <v>0</v>
      </c>
      <c r="Z89" s="124"/>
    </row>
    <row r="90" spans="1:26" x14ac:dyDescent="0.25">
      <c r="A90" s="121" t="s">
        <v>131</v>
      </c>
      <c r="B90" s="122" t="s">
        <v>101</v>
      </c>
      <c r="C90" s="123"/>
      <c r="D90" s="123"/>
      <c r="E90" s="123"/>
      <c r="F90" s="123"/>
      <c r="G90" s="123"/>
      <c r="H90" s="212">
        <v>0.11</v>
      </c>
      <c r="I90" s="198">
        <v>0.11</v>
      </c>
      <c r="J90" s="198">
        <v>0.11</v>
      </c>
      <c r="K90" s="213">
        <v>0.11</v>
      </c>
      <c r="L90" s="198">
        <v>0.11</v>
      </c>
      <c r="M90" s="198">
        <v>0.11</v>
      </c>
      <c r="N90" s="198">
        <v>0.11</v>
      </c>
      <c r="O90" s="198">
        <v>0.11</v>
      </c>
      <c r="P90" s="198">
        <v>0.11</v>
      </c>
      <c r="Q90" s="198">
        <v>0.11</v>
      </c>
      <c r="R90" s="198">
        <v>0.11</v>
      </c>
      <c r="S90" s="198">
        <v>0.11</v>
      </c>
      <c r="T90" s="198">
        <v>0.11</v>
      </c>
      <c r="U90" s="198">
        <v>0.11</v>
      </c>
      <c r="V90" s="198">
        <v>0.11</v>
      </c>
      <c r="W90" s="198">
        <v>0.11</v>
      </c>
      <c r="X90" s="198">
        <v>0.11</v>
      </c>
      <c r="Y90" s="214">
        <v>0.11</v>
      </c>
      <c r="Z90" s="124"/>
    </row>
    <row r="91" spans="1:26" x14ac:dyDescent="0.25">
      <c r="A91" s="121" t="s">
        <v>132</v>
      </c>
      <c r="B91" s="122" t="s">
        <v>70</v>
      </c>
      <c r="C91" s="123"/>
      <c r="D91" s="123"/>
      <c r="E91" s="123"/>
      <c r="F91" s="123"/>
      <c r="G91" s="123"/>
      <c r="H91" s="175">
        <v>0.28999999999999998</v>
      </c>
      <c r="I91" s="185">
        <v>0.28999999999999998</v>
      </c>
      <c r="J91" s="185">
        <v>0.28000000000000003</v>
      </c>
      <c r="K91" s="185">
        <v>0.28999999999999998</v>
      </c>
      <c r="L91" s="185">
        <v>0.28999999999999998</v>
      </c>
      <c r="M91" s="185">
        <v>0.27</v>
      </c>
      <c r="N91" s="185">
        <v>0.26</v>
      </c>
      <c r="O91" s="185">
        <v>0.25</v>
      </c>
      <c r="P91" s="185">
        <v>0.24</v>
      </c>
      <c r="Q91" s="185">
        <v>0.24</v>
      </c>
      <c r="R91" s="185">
        <v>0.24</v>
      </c>
      <c r="S91" s="185">
        <v>0.26</v>
      </c>
      <c r="T91" s="185">
        <v>0.27</v>
      </c>
      <c r="U91" s="185">
        <v>0.28000000000000003</v>
      </c>
      <c r="V91" s="185">
        <v>0.28000000000000003</v>
      </c>
      <c r="W91" s="185">
        <v>0.28999999999999998</v>
      </c>
      <c r="X91" s="185">
        <v>0.32</v>
      </c>
      <c r="Y91" s="186">
        <v>0.32</v>
      </c>
      <c r="Z91" s="111"/>
    </row>
    <row r="92" spans="1:26" x14ac:dyDescent="0.25">
      <c r="A92" s="121" t="s">
        <v>133</v>
      </c>
      <c r="B92" s="122" t="s">
        <v>104</v>
      </c>
      <c r="C92" s="123"/>
      <c r="D92" s="123"/>
      <c r="E92" s="123"/>
      <c r="F92" s="123"/>
      <c r="G92" s="123"/>
      <c r="H92" s="175">
        <v>0.08</v>
      </c>
      <c r="I92" s="185">
        <v>0.08</v>
      </c>
      <c r="J92" s="185">
        <v>0.08</v>
      </c>
      <c r="K92" s="185">
        <v>0.08</v>
      </c>
      <c r="L92" s="185">
        <v>0.08</v>
      </c>
      <c r="M92" s="185">
        <v>7.0000000000000007E-2</v>
      </c>
      <c r="N92" s="185">
        <v>7.0000000000000007E-2</v>
      </c>
      <c r="O92" s="185">
        <v>7.0000000000000007E-2</v>
      </c>
      <c r="P92" s="185">
        <v>0.06</v>
      </c>
      <c r="Q92" s="185">
        <v>0.06</v>
      </c>
      <c r="R92" s="185">
        <v>0.06</v>
      </c>
      <c r="S92" s="185">
        <v>7.0000000000000007E-2</v>
      </c>
      <c r="T92" s="185">
        <v>7.0000000000000007E-2</v>
      </c>
      <c r="U92" s="185">
        <v>7.0000000000000007E-2</v>
      </c>
      <c r="V92" s="185">
        <v>7.0000000000000007E-2</v>
      </c>
      <c r="W92" s="185">
        <v>0.08</v>
      </c>
      <c r="X92" s="185">
        <v>0.08</v>
      </c>
      <c r="Y92" s="186">
        <v>0.09</v>
      </c>
      <c r="Z92" s="111"/>
    </row>
    <row r="93" spans="1:26" x14ac:dyDescent="0.25">
      <c r="A93" s="121" t="s">
        <v>134</v>
      </c>
      <c r="B93" s="215" t="s">
        <v>174</v>
      </c>
      <c r="C93" s="123"/>
      <c r="D93" s="123"/>
      <c r="E93" s="123"/>
      <c r="F93" s="123"/>
      <c r="G93" s="123"/>
      <c r="H93" s="175">
        <v>0.22</v>
      </c>
      <c r="I93" s="185">
        <v>0.25</v>
      </c>
      <c r="J93" s="185">
        <v>0.26</v>
      </c>
      <c r="K93" s="185">
        <v>0.25</v>
      </c>
      <c r="L93" s="185">
        <v>0.24</v>
      </c>
      <c r="M93" s="185">
        <v>0.21</v>
      </c>
      <c r="N93" s="185">
        <v>0.18</v>
      </c>
      <c r="O93" s="185">
        <v>0.16</v>
      </c>
      <c r="P93" s="185">
        <v>0.15</v>
      </c>
      <c r="Q93" s="185">
        <v>0.15</v>
      </c>
      <c r="R93" s="185">
        <v>0.16</v>
      </c>
      <c r="S93" s="185">
        <v>0.15</v>
      </c>
      <c r="T93" s="185">
        <v>0.14000000000000001</v>
      </c>
      <c r="U93" s="185">
        <v>0.15</v>
      </c>
      <c r="V93" s="185">
        <v>0.16</v>
      </c>
      <c r="W93" s="185">
        <v>0.16</v>
      </c>
      <c r="X93" s="185">
        <v>0.17</v>
      </c>
      <c r="Y93" s="186">
        <v>0.2</v>
      </c>
      <c r="Z93" s="111"/>
    </row>
    <row r="94" spans="1:26" x14ac:dyDescent="0.25">
      <c r="A94" s="125" t="s">
        <v>135</v>
      </c>
      <c r="B94" s="215" t="s">
        <v>175</v>
      </c>
      <c r="C94" s="126"/>
      <c r="D94" s="126"/>
      <c r="E94" s="126"/>
      <c r="F94" s="126"/>
      <c r="G94" s="126"/>
      <c r="H94" s="175">
        <v>0.24</v>
      </c>
      <c r="I94" s="185">
        <v>0.25</v>
      </c>
      <c r="J94" s="185">
        <v>0.25</v>
      </c>
      <c r="K94" s="185">
        <v>0.16</v>
      </c>
      <c r="L94" s="185">
        <v>0.25</v>
      </c>
      <c r="M94" s="185">
        <v>0.24</v>
      </c>
      <c r="N94" s="185">
        <v>0.24</v>
      </c>
      <c r="O94" s="185">
        <v>0.24</v>
      </c>
      <c r="P94" s="185">
        <v>0.24</v>
      </c>
      <c r="Q94" s="185">
        <v>0.24</v>
      </c>
      <c r="R94" s="185">
        <v>0.24</v>
      </c>
      <c r="S94" s="185">
        <v>0.24</v>
      </c>
      <c r="T94" s="185">
        <v>0.24</v>
      </c>
      <c r="U94" s="185">
        <v>0.24</v>
      </c>
      <c r="V94" s="185">
        <v>0.24</v>
      </c>
      <c r="W94" s="185">
        <v>0.26</v>
      </c>
      <c r="X94" s="185">
        <v>0.32</v>
      </c>
      <c r="Y94" s="186">
        <v>0.24</v>
      </c>
      <c r="Z94" s="111"/>
    </row>
    <row r="95" spans="1:26" ht="15.75" thickBot="1" x14ac:dyDescent="0.3">
      <c r="A95" s="121" t="s">
        <v>136</v>
      </c>
      <c r="B95" s="122" t="s">
        <v>108</v>
      </c>
      <c r="C95" s="123"/>
      <c r="D95" s="123"/>
      <c r="E95" s="123"/>
      <c r="F95" s="123"/>
      <c r="G95" s="123"/>
      <c r="H95" s="187">
        <v>1.25</v>
      </c>
      <c r="I95" s="188">
        <v>1.28</v>
      </c>
      <c r="J95" s="188">
        <v>1.26</v>
      </c>
      <c r="K95" s="188">
        <v>1.25</v>
      </c>
      <c r="L95" s="188">
        <v>1.27</v>
      </c>
      <c r="M95" s="188">
        <v>1.22</v>
      </c>
      <c r="N95" s="188">
        <v>1.22</v>
      </c>
      <c r="O95" s="188">
        <v>1.23</v>
      </c>
      <c r="P95" s="188">
        <v>1.22</v>
      </c>
      <c r="Q95" s="188">
        <v>1.23</v>
      </c>
      <c r="R95" s="188">
        <v>1.24</v>
      </c>
      <c r="S95" s="188">
        <v>1.27</v>
      </c>
      <c r="T95" s="188">
        <v>1.29</v>
      </c>
      <c r="U95" s="188">
        <v>1.33</v>
      </c>
      <c r="V95" s="188">
        <v>1.35</v>
      </c>
      <c r="W95" s="188">
        <v>1.37</v>
      </c>
      <c r="X95" s="188">
        <v>1.4</v>
      </c>
      <c r="Y95" s="189">
        <v>1.43</v>
      </c>
      <c r="Z95" s="111"/>
    </row>
    <row r="96" spans="1:26" ht="15.75" thickBot="1" x14ac:dyDescent="0.3">
      <c r="A96" s="127">
        <v>18</v>
      </c>
      <c r="B96" s="128" t="s">
        <v>137</v>
      </c>
      <c r="C96" s="128"/>
      <c r="D96" s="128"/>
      <c r="E96" s="128"/>
      <c r="F96" s="128"/>
      <c r="G96" s="128"/>
      <c r="H96" s="129">
        <v>26.31254895</v>
      </c>
      <c r="I96" s="129">
        <v>26.632387218000009</v>
      </c>
      <c r="J96" s="129">
        <v>27.020621940000009</v>
      </c>
      <c r="K96" s="129">
        <v>27.594287260000009</v>
      </c>
      <c r="L96" s="129">
        <v>27.701244840000008</v>
      </c>
      <c r="M96" s="129">
        <v>27.495660377100002</v>
      </c>
      <c r="N96" s="129">
        <v>27.544567536300001</v>
      </c>
      <c r="O96" s="129">
        <v>27.164502981400002</v>
      </c>
      <c r="P96" s="129">
        <v>27.045577551299999</v>
      </c>
      <c r="Q96" s="129">
        <v>27.106985802000001</v>
      </c>
      <c r="R96" s="129">
        <v>26.937552080500001</v>
      </c>
      <c r="S96" s="129">
        <v>26.458950358000003</v>
      </c>
      <c r="T96" s="129">
        <v>26.721238952</v>
      </c>
      <c r="U96" s="129">
        <v>26.950824282000003</v>
      </c>
      <c r="V96" s="129">
        <v>25.897377643500004</v>
      </c>
      <c r="W96" s="129">
        <v>26.456648722500006</v>
      </c>
      <c r="X96" s="129">
        <v>26.176920170500004</v>
      </c>
      <c r="Y96" s="129">
        <v>26.041071924000008</v>
      </c>
      <c r="Z96" s="111"/>
    </row>
    <row r="97" spans="1:26" ht="15.75" thickBot="1" x14ac:dyDescent="0.3">
      <c r="A97" s="130">
        <v>19</v>
      </c>
      <c r="B97" s="131" t="s">
        <v>138</v>
      </c>
      <c r="C97" s="128"/>
      <c r="D97" s="128"/>
      <c r="E97" s="128"/>
      <c r="F97" s="128"/>
      <c r="G97" s="128"/>
      <c r="H97" s="216">
        <v>2.04</v>
      </c>
      <c r="I97" s="216">
        <v>2.21</v>
      </c>
      <c r="J97" s="216">
        <v>2.38</v>
      </c>
      <c r="K97" s="216">
        <v>2.64</v>
      </c>
      <c r="L97" s="216">
        <v>2.7</v>
      </c>
      <c r="M97" s="216">
        <v>1.86</v>
      </c>
      <c r="N97" s="216">
        <v>1.9</v>
      </c>
      <c r="O97" s="216">
        <v>1.94</v>
      </c>
      <c r="P97" s="216">
        <v>2.1</v>
      </c>
      <c r="Q97" s="216">
        <v>2.17</v>
      </c>
      <c r="R97" s="216">
        <v>2.17</v>
      </c>
      <c r="S97" s="216">
        <v>2.1</v>
      </c>
      <c r="T97" s="216">
        <v>2.09</v>
      </c>
      <c r="U97" s="216">
        <v>2.0099999999999998</v>
      </c>
      <c r="V97" s="216">
        <v>2.04</v>
      </c>
      <c r="W97" s="216">
        <v>2.13</v>
      </c>
      <c r="X97" s="216">
        <v>2.2599999999999998</v>
      </c>
      <c r="Y97" s="216">
        <v>2.25</v>
      </c>
      <c r="Z97" s="111"/>
    </row>
    <row r="98" spans="1:26" ht="15.75" thickBot="1" x14ac:dyDescent="0.3">
      <c r="A98" s="130">
        <v>20</v>
      </c>
      <c r="B98" s="132" t="s">
        <v>139</v>
      </c>
      <c r="C98" s="133"/>
      <c r="D98" s="133"/>
      <c r="E98" s="133"/>
      <c r="F98" s="133"/>
      <c r="G98" s="133"/>
      <c r="H98" s="187">
        <v>0.93</v>
      </c>
      <c r="I98" s="187">
        <v>0.93</v>
      </c>
      <c r="J98" s="187">
        <v>0.93</v>
      </c>
      <c r="K98" s="187">
        <v>0.93</v>
      </c>
      <c r="L98" s="187">
        <v>0.93</v>
      </c>
      <c r="M98" s="187">
        <v>0.93</v>
      </c>
      <c r="N98" s="187">
        <v>0.93</v>
      </c>
      <c r="O98" s="187">
        <v>0.93</v>
      </c>
      <c r="P98" s="187">
        <v>0.93</v>
      </c>
      <c r="Q98" s="187">
        <v>0.93</v>
      </c>
      <c r="R98" s="187">
        <v>0.93</v>
      </c>
      <c r="S98" s="187">
        <v>0.93</v>
      </c>
      <c r="T98" s="187">
        <v>0.93</v>
      </c>
      <c r="U98" s="187">
        <v>0.93</v>
      </c>
      <c r="V98" s="187">
        <v>0.93</v>
      </c>
      <c r="W98" s="187">
        <v>0.93</v>
      </c>
      <c r="X98" s="187">
        <v>0.93</v>
      </c>
      <c r="Y98" s="187">
        <v>0.93</v>
      </c>
      <c r="Z98" s="111"/>
    </row>
    <row r="99" spans="1:26" ht="15.75" thickBot="1" x14ac:dyDescent="0.3">
      <c r="A99" s="127">
        <v>21</v>
      </c>
      <c r="B99" s="128" t="s">
        <v>140</v>
      </c>
      <c r="C99" s="128"/>
      <c r="D99" s="128"/>
      <c r="E99" s="128"/>
      <c r="F99" s="128"/>
      <c r="G99" s="128"/>
      <c r="H99" s="134">
        <v>23.342548950000001</v>
      </c>
      <c r="I99" s="135">
        <v>23.492387218000008</v>
      </c>
      <c r="J99" s="135">
        <v>23.71062194000001</v>
      </c>
      <c r="K99" s="135">
        <v>24.024287260000008</v>
      </c>
      <c r="L99" s="135">
        <v>24.071244840000009</v>
      </c>
      <c r="M99" s="135">
        <v>24.705660377100003</v>
      </c>
      <c r="N99" s="135">
        <v>24.714567536300002</v>
      </c>
      <c r="O99" s="135">
        <v>24.294502981400001</v>
      </c>
      <c r="P99" s="135">
        <v>24.015577551299998</v>
      </c>
      <c r="Q99" s="135">
        <v>24.006985801999999</v>
      </c>
      <c r="R99" s="135">
        <v>23.8375520805</v>
      </c>
      <c r="S99" s="135">
        <v>23.428950358000002</v>
      </c>
      <c r="T99" s="135">
        <v>23.701238952000001</v>
      </c>
      <c r="U99" s="135">
        <v>24.010824282000002</v>
      </c>
      <c r="V99" s="135">
        <v>22.927377643500005</v>
      </c>
      <c r="W99" s="135">
        <v>23.396648722500007</v>
      </c>
      <c r="X99" s="135">
        <v>22.986920170500003</v>
      </c>
      <c r="Y99" s="136">
        <v>22.861071924000008</v>
      </c>
      <c r="Z99" s="111"/>
    </row>
    <row r="100" spans="1:26" ht="15.75" thickBot="1" x14ac:dyDescent="0.3">
      <c r="A100" s="127">
        <v>22</v>
      </c>
      <c r="B100" s="137" t="s">
        <v>177</v>
      </c>
      <c r="C100" s="128"/>
      <c r="D100" s="128"/>
      <c r="E100" s="128"/>
      <c r="F100" s="128"/>
      <c r="G100" s="128"/>
      <c r="H100" s="182">
        <v>23.32</v>
      </c>
      <c r="I100" s="182">
        <v>23.26</v>
      </c>
      <c r="J100" s="182">
        <v>23.36</v>
      </c>
      <c r="K100" s="182">
        <v>23.09</v>
      </c>
      <c r="L100" s="182">
        <v>22.82</v>
      </c>
      <c r="M100" s="182">
        <v>23.98</v>
      </c>
      <c r="N100" s="182">
        <v>24.01</v>
      </c>
      <c r="O100" s="182">
        <v>23.99</v>
      </c>
      <c r="P100" s="182">
        <v>23.98</v>
      </c>
      <c r="Q100" s="182">
        <v>23.79</v>
      </c>
      <c r="R100" s="182">
        <v>23.94</v>
      </c>
      <c r="S100" s="182">
        <v>23.85</v>
      </c>
      <c r="T100" s="182">
        <v>23.76</v>
      </c>
      <c r="U100" s="182">
        <v>23.11</v>
      </c>
      <c r="V100" s="182">
        <v>23.04</v>
      </c>
      <c r="W100" s="182">
        <v>22.85</v>
      </c>
      <c r="X100" s="182">
        <v>22.42</v>
      </c>
      <c r="Y100" s="182">
        <v>21.84</v>
      </c>
      <c r="Z100" s="111"/>
    </row>
    <row r="101" spans="1:26" ht="15.75" thickBot="1" x14ac:dyDescent="0.3">
      <c r="A101" s="127">
        <v>23</v>
      </c>
      <c r="B101" s="133" t="s">
        <v>178</v>
      </c>
      <c r="C101" s="128"/>
      <c r="D101" s="128"/>
      <c r="E101" s="128"/>
      <c r="F101" s="128"/>
      <c r="G101" s="128"/>
      <c r="H101" s="187">
        <v>0</v>
      </c>
      <c r="I101" s="187">
        <v>0</v>
      </c>
      <c r="J101" s="187">
        <v>0</v>
      </c>
      <c r="K101" s="187">
        <v>0</v>
      </c>
      <c r="L101" s="187">
        <v>0</v>
      </c>
      <c r="M101" s="187">
        <v>0</v>
      </c>
      <c r="N101" s="187">
        <v>0</v>
      </c>
      <c r="O101" s="187">
        <v>0</v>
      </c>
      <c r="P101" s="187">
        <v>0</v>
      </c>
      <c r="Q101" s="187">
        <v>0</v>
      </c>
      <c r="R101" s="187">
        <v>0.19</v>
      </c>
      <c r="S101" s="187">
        <v>0.19</v>
      </c>
      <c r="T101" s="187">
        <v>0.19</v>
      </c>
      <c r="U101" s="187">
        <v>0</v>
      </c>
      <c r="V101" s="187">
        <v>0.19</v>
      </c>
      <c r="W101" s="187">
        <v>0</v>
      </c>
      <c r="X101" s="187">
        <v>0</v>
      </c>
      <c r="Y101" s="187">
        <v>0</v>
      </c>
      <c r="Z101" s="111"/>
    </row>
    <row r="102" spans="1:26" ht="15.75" thickBot="1" x14ac:dyDescent="0.3">
      <c r="A102" s="138">
        <v>24</v>
      </c>
      <c r="B102" s="139" t="s">
        <v>141</v>
      </c>
      <c r="C102" s="128"/>
      <c r="D102" s="128"/>
      <c r="E102" s="128"/>
      <c r="F102" s="128"/>
      <c r="G102" s="128"/>
      <c r="H102" s="134">
        <v>23.32</v>
      </c>
      <c r="I102" s="135">
        <v>23.26</v>
      </c>
      <c r="J102" s="135">
        <v>23.36</v>
      </c>
      <c r="K102" s="135">
        <v>23.09</v>
      </c>
      <c r="L102" s="135">
        <v>22.82</v>
      </c>
      <c r="M102" s="135">
        <v>23.98</v>
      </c>
      <c r="N102" s="135">
        <v>24.01</v>
      </c>
      <c r="O102" s="135">
        <v>23.99</v>
      </c>
      <c r="P102" s="135">
        <v>23.98</v>
      </c>
      <c r="Q102" s="135">
        <v>23.79</v>
      </c>
      <c r="R102" s="135">
        <v>23.75</v>
      </c>
      <c r="S102" s="135">
        <v>23.66</v>
      </c>
      <c r="T102" s="135">
        <v>23.57</v>
      </c>
      <c r="U102" s="135">
        <v>23.11</v>
      </c>
      <c r="V102" s="135">
        <v>22.849999999999998</v>
      </c>
      <c r="W102" s="135">
        <v>22.85</v>
      </c>
      <c r="X102" s="135">
        <v>22.42</v>
      </c>
      <c r="Y102" s="136">
        <v>21.84</v>
      </c>
      <c r="Z102" s="111"/>
    </row>
    <row r="103" spans="1:26" ht="15.75" thickBot="1" x14ac:dyDescent="0.3">
      <c r="A103" s="140">
        <v>25</v>
      </c>
      <c r="B103" s="141" t="s">
        <v>142</v>
      </c>
      <c r="C103" s="142"/>
      <c r="D103" s="142"/>
      <c r="E103" s="142"/>
      <c r="F103" s="142"/>
      <c r="G103" s="142"/>
      <c r="H103" s="143">
        <v>2.25489500000009E-2</v>
      </c>
      <c r="I103" s="144">
        <v>0.23238721800000661</v>
      </c>
      <c r="J103" s="144">
        <v>0.35062194000001057</v>
      </c>
      <c r="K103" s="144">
        <v>0.9342872600000085</v>
      </c>
      <c r="L103" s="144">
        <v>1.2512448400000089</v>
      </c>
      <c r="M103" s="144">
        <v>0.72566037710000231</v>
      </c>
      <c r="N103" s="144">
        <v>0.7045675363000008</v>
      </c>
      <c r="O103" s="144">
        <v>0.30450298140000243</v>
      </c>
      <c r="P103" s="144">
        <v>3.5577551299997623E-2</v>
      </c>
      <c r="Q103" s="144">
        <v>0.21698580199999995</v>
      </c>
      <c r="R103" s="144">
        <v>8.7552080500000073E-2</v>
      </c>
      <c r="S103" s="144">
        <v>-0.23104964199999856</v>
      </c>
      <c r="T103" s="144">
        <v>0.13123895200000035</v>
      </c>
      <c r="U103" s="144">
        <v>0.90082428200000209</v>
      </c>
      <c r="V103" s="144">
        <v>7.7377643500007309E-2</v>
      </c>
      <c r="W103" s="144">
        <v>0.54664872250000585</v>
      </c>
      <c r="X103" s="144">
        <v>0.56692017050000132</v>
      </c>
      <c r="Y103" s="145">
        <v>1.0210719240000081</v>
      </c>
      <c r="Z103" s="111"/>
    </row>
    <row r="104" spans="1:26" ht="15.75" thickBot="1" x14ac:dyDescent="0.3">
      <c r="A104" s="127" t="s">
        <v>17</v>
      </c>
      <c r="B104" s="137" t="s">
        <v>143</v>
      </c>
      <c r="C104" s="128"/>
      <c r="D104" s="128"/>
      <c r="E104" s="128"/>
      <c r="F104" s="128"/>
      <c r="G104" s="128"/>
      <c r="H104" s="217">
        <v>0</v>
      </c>
      <c r="I104" s="217">
        <v>0</v>
      </c>
      <c r="J104" s="217">
        <v>0</v>
      </c>
      <c r="K104" s="217">
        <v>0</v>
      </c>
      <c r="L104" s="217">
        <v>0</v>
      </c>
      <c r="M104" s="217">
        <v>0</v>
      </c>
      <c r="N104" s="217">
        <v>0</v>
      </c>
      <c r="O104" s="217">
        <v>0</v>
      </c>
      <c r="P104" s="217">
        <v>0</v>
      </c>
      <c r="Q104" s="217">
        <v>0</v>
      </c>
      <c r="R104" s="217">
        <v>0</v>
      </c>
      <c r="S104" s="217">
        <v>0</v>
      </c>
      <c r="T104" s="217">
        <v>0</v>
      </c>
      <c r="U104" s="217">
        <v>0</v>
      </c>
      <c r="V104" s="217">
        <v>0</v>
      </c>
      <c r="W104" s="217">
        <v>0</v>
      </c>
      <c r="X104" s="217">
        <v>0</v>
      </c>
      <c r="Y104" s="217">
        <v>0</v>
      </c>
      <c r="Z104" s="156"/>
    </row>
    <row r="105" spans="1:26" ht="15.75" thickBot="1" x14ac:dyDescent="0.3">
      <c r="A105" s="127" t="s">
        <v>18</v>
      </c>
      <c r="B105" s="133" t="s">
        <v>120</v>
      </c>
      <c r="C105" s="128"/>
      <c r="D105" s="128"/>
      <c r="E105" s="128"/>
      <c r="F105" s="128"/>
      <c r="G105" s="128"/>
      <c r="H105" s="220">
        <v>17</v>
      </c>
      <c r="I105" s="220">
        <v>17</v>
      </c>
      <c r="J105" s="220">
        <v>17</v>
      </c>
      <c r="K105" s="220">
        <v>17</v>
      </c>
      <c r="L105" s="220">
        <v>18</v>
      </c>
      <c r="M105" s="220">
        <v>18</v>
      </c>
      <c r="N105" s="220">
        <v>18</v>
      </c>
      <c r="O105" s="220">
        <v>18</v>
      </c>
      <c r="P105" s="220">
        <v>18</v>
      </c>
      <c r="Q105" s="220">
        <v>18</v>
      </c>
      <c r="R105" s="220">
        <v>18</v>
      </c>
      <c r="S105" s="220">
        <v>19</v>
      </c>
      <c r="T105" s="220">
        <v>19</v>
      </c>
      <c r="U105" s="220">
        <v>19</v>
      </c>
      <c r="V105" s="220">
        <v>20</v>
      </c>
      <c r="W105" s="220">
        <v>20</v>
      </c>
      <c r="X105" s="220">
        <v>20</v>
      </c>
      <c r="Y105" s="220">
        <v>21</v>
      </c>
      <c r="Z105" s="156"/>
    </row>
    <row r="106" spans="1:26" ht="15.75" thickBot="1" x14ac:dyDescent="0.3">
      <c r="A106" s="146"/>
      <c r="B106" s="325"/>
      <c r="C106" s="326"/>
      <c r="D106" s="326"/>
      <c r="E106" s="326"/>
      <c r="F106" s="326"/>
      <c r="G106" s="326"/>
      <c r="H106" s="147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9"/>
      <c r="Z106" s="111"/>
    </row>
    <row r="107" spans="1:26" ht="38.25" customHeight="1" thickBot="1" x14ac:dyDescent="0.3">
      <c r="A107" s="150"/>
      <c r="B107" s="327" t="s">
        <v>179</v>
      </c>
      <c r="C107" s="308"/>
      <c r="D107" s="308"/>
      <c r="E107" s="308"/>
      <c r="F107" s="308"/>
      <c r="G107" s="309"/>
      <c r="H107" s="298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300"/>
      <c r="Z107" s="156"/>
    </row>
    <row r="108" spans="1:26" ht="15.75" thickBot="1" x14ac:dyDescent="0.3">
      <c r="A108" s="151">
        <v>31</v>
      </c>
      <c r="B108" s="292" t="s">
        <v>144</v>
      </c>
      <c r="C108" s="293"/>
      <c r="D108" s="293"/>
      <c r="E108" s="293"/>
      <c r="F108" s="293"/>
      <c r="G108" s="294"/>
      <c r="H108" s="223">
        <v>1.57</v>
      </c>
      <c r="I108" s="224">
        <v>1.57</v>
      </c>
      <c r="J108" s="224">
        <v>1.57</v>
      </c>
      <c r="K108" s="224">
        <v>1.57</v>
      </c>
      <c r="L108" s="224">
        <v>1.57</v>
      </c>
      <c r="M108" s="224">
        <v>1.57</v>
      </c>
      <c r="N108" s="224">
        <v>1.57</v>
      </c>
      <c r="O108" s="224">
        <v>1.57</v>
      </c>
      <c r="P108" s="224">
        <v>1.57</v>
      </c>
      <c r="Q108" s="224">
        <v>1.57</v>
      </c>
      <c r="R108" s="224">
        <v>1.57</v>
      </c>
      <c r="S108" s="224">
        <v>1.57</v>
      </c>
      <c r="T108" s="224">
        <v>1.57</v>
      </c>
      <c r="U108" s="224">
        <v>1.57</v>
      </c>
      <c r="V108" s="224">
        <v>1.57</v>
      </c>
      <c r="W108" s="224">
        <v>1.57</v>
      </c>
      <c r="X108" s="224">
        <v>1.57</v>
      </c>
      <c r="Y108" s="225">
        <v>1.57</v>
      </c>
      <c r="Z108" s="156"/>
    </row>
    <row r="109" spans="1:26" ht="15.75" thickBot="1" x14ac:dyDescent="0.3">
      <c r="A109" s="151">
        <v>32</v>
      </c>
      <c r="B109" s="292" t="s">
        <v>145</v>
      </c>
      <c r="C109" s="293"/>
      <c r="D109" s="293"/>
      <c r="E109" s="293"/>
      <c r="F109" s="293"/>
      <c r="G109" s="294"/>
      <c r="H109" s="223">
        <v>1.45</v>
      </c>
      <c r="I109" s="224">
        <v>0.25</v>
      </c>
      <c r="J109" s="224">
        <v>0.25</v>
      </c>
      <c r="K109" s="224">
        <v>1.45</v>
      </c>
      <c r="L109" s="224">
        <v>1.45</v>
      </c>
      <c r="M109" s="224">
        <v>1.45</v>
      </c>
      <c r="N109" s="224">
        <v>1.45</v>
      </c>
      <c r="O109" s="224">
        <v>1.45</v>
      </c>
      <c r="P109" s="224">
        <v>1.45</v>
      </c>
      <c r="Q109" s="224">
        <v>1.45</v>
      </c>
      <c r="R109" s="224">
        <v>1.45</v>
      </c>
      <c r="S109" s="224">
        <v>1.45</v>
      </c>
      <c r="T109" s="224">
        <v>1.45</v>
      </c>
      <c r="U109" s="224">
        <v>1.45</v>
      </c>
      <c r="V109" s="224">
        <v>1.45</v>
      </c>
      <c r="W109" s="224">
        <v>1.45</v>
      </c>
      <c r="X109" s="224">
        <v>1.45</v>
      </c>
      <c r="Y109" s="225">
        <v>1.45</v>
      </c>
      <c r="Z109" s="156"/>
    </row>
    <row r="110" spans="1:26" x14ac:dyDescent="0.25">
      <c r="A110" s="226"/>
      <c r="B110" s="310" t="s">
        <v>180</v>
      </c>
      <c r="C110" s="311"/>
      <c r="D110" s="311"/>
      <c r="E110" s="311"/>
      <c r="F110" s="311"/>
      <c r="G110" s="312"/>
      <c r="H110" s="161">
        <v>42708</v>
      </c>
      <c r="I110" s="162">
        <v>42715</v>
      </c>
      <c r="J110" s="162">
        <v>42722</v>
      </c>
      <c r="K110" s="162">
        <v>42729</v>
      </c>
      <c r="L110" s="162">
        <v>42736</v>
      </c>
      <c r="M110" s="162">
        <v>42743</v>
      </c>
      <c r="N110" s="162">
        <v>42750</v>
      </c>
      <c r="O110" s="162">
        <v>42757</v>
      </c>
      <c r="P110" s="162">
        <v>42764</v>
      </c>
      <c r="Q110" s="162">
        <v>42771</v>
      </c>
      <c r="R110" s="162">
        <v>42778</v>
      </c>
      <c r="S110" s="162">
        <v>42785</v>
      </c>
      <c r="T110" s="162">
        <v>42792</v>
      </c>
      <c r="U110" s="162">
        <v>42799</v>
      </c>
      <c r="V110" s="162">
        <v>42806</v>
      </c>
      <c r="W110" s="162">
        <v>42813</v>
      </c>
      <c r="X110" s="162">
        <v>42820</v>
      </c>
      <c r="Y110" s="163">
        <v>42827</v>
      </c>
      <c r="Z110" s="111"/>
    </row>
    <row r="111" spans="1:26" ht="15.75" thickBot="1" x14ac:dyDescent="0.3">
      <c r="A111" s="227"/>
      <c r="B111" s="313" t="s">
        <v>47</v>
      </c>
      <c r="C111" s="314"/>
      <c r="D111" s="314"/>
      <c r="E111" s="314"/>
      <c r="F111" s="314"/>
      <c r="G111" s="315"/>
      <c r="H111" s="165">
        <v>48</v>
      </c>
      <c r="I111" s="166">
        <v>49</v>
      </c>
      <c r="J111" s="166">
        <v>50</v>
      </c>
      <c r="K111" s="166">
        <v>51</v>
      </c>
      <c r="L111" s="166">
        <v>52</v>
      </c>
      <c r="M111" s="166">
        <v>1</v>
      </c>
      <c r="N111" s="166">
        <v>2</v>
      </c>
      <c r="O111" s="166">
        <v>3</v>
      </c>
      <c r="P111" s="166">
        <v>4</v>
      </c>
      <c r="Q111" s="166">
        <v>5</v>
      </c>
      <c r="R111" s="166">
        <v>6</v>
      </c>
      <c r="S111" s="166">
        <v>7</v>
      </c>
      <c r="T111" s="166">
        <v>8</v>
      </c>
      <c r="U111" s="166">
        <v>9</v>
      </c>
      <c r="V111" s="166">
        <v>10</v>
      </c>
      <c r="W111" s="166">
        <v>11</v>
      </c>
      <c r="X111" s="166">
        <v>12</v>
      </c>
      <c r="Y111" s="166">
        <v>13</v>
      </c>
      <c r="Z111" s="53"/>
    </row>
    <row r="112" spans="1:26" ht="15.75" thickBot="1" x14ac:dyDescent="0.3">
      <c r="A112" s="21"/>
      <c r="B112" s="304" t="s">
        <v>48</v>
      </c>
      <c r="C112" s="305"/>
      <c r="D112" s="305"/>
      <c r="E112" s="305"/>
      <c r="F112" s="305"/>
      <c r="G112" s="306"/>
      <c r="H112" s="228">
        <v>0.20833333333333334</v>
      </c>
      <c r="I112" s="229">
        <v>0.20833333333333334</v>
      </c>
      <c r="J112" s="229">
        <v>0.20833333333333334</v>
      </c>
      <c r="K112" s="229">
        <v>0.20833333333333334</v>
      </c>
      <c r="L112" s="229">
        <v>0.20833333333333334</v>
      </c>
      <c r="M112" s="229">
        <v>0.20833333333333334</v>
      </c>
      <c r="N112" s="229">
        <v>0.20833333333333334</v>
      </c>
      <c r="O112" s="229">
        <v>0.20833333333333334</v>
      </c>
      <c r="P112" s="229">
        <v>0.20833333333333334</v>
      </c>
      <c r="Q112" s="229">
        <v>0.20833333333333334</v>
      </c>
      <c r="R112" s="229">
        <v>0.20833333333333334</v>
      </c>
      <c r="S112" s="229">
        <v>0.20833333333333334</v>
      </c>
      <c r="T112" s="229">
        <v>0.20833333333333334</v>
      </c>
      <c r="U112" s="229">
        <v>0.20833333333333334</v>
      </c>
      <c r="V112" s="229">
        <v>0.20833333333333334</v>
      </c>
      <c r="W112" s="229">
        <v>0.20833333333333334</v>
      </c>
      <c r="X112" s="229">
        <v>0.20833333333333334</v>
      </c>
      <c r="Y112" s="229">
        <v>0.20833333333333334</v>
      </c>
      <c r="Z112" s="24"/>
    </row>
    <row r="113" spans="1:26" ht="15.75" thickBot="1" x14ac:dyDescent="0.3">
      <c r="A113" s="226"/>
      <c r="B113" s="230" t="s">
        <v>181</v>
      </c>
      <c r="C113" s="231"/>
      <c r="D113" s="231"/>
      <c r="E113" s="231"/>
      <c r="F113" s="231"/>
      <c r="G113" s="231"/>
      <c r="H113" s="232"/>
      <c r="I113" s="233"/>
      <c r="J113" s="232"/>
      <c r="K113" s="232"/>
      <c r="L113" s="232"/>
      <c r="M113" s="232"/>
      <c r="N113" s="233"/>
      <c r="O113" s="232"/>
      <c r="P113" s="232"/>
      <c r="Q113" s="232"/>
      <c r="R113" s="232"/>
      <c r="S113" s="232"/>
      <c r="T113" s="233"/>
      <c r="U113" s="232"/>
      <c r="V113" s="232"/>
      <c r="W113" s="232"/>
      <c r="X113" s="232"/>
      <c r="Y113" s="234"/>
      <c r="Z113" s="235"/>
    </row>
    <row r="114" spans="1:26" x14ac:dyDescent="0.25">
      <c r="A114" s="236">
        <v>33</v>
      </c>
      <c r="B114" s="237" t="s">
        <v>182</v>
      </c>
      <c r="C114" s="238"/>
      <c r="D114" s="238"/>
      <c r="E114" s="238"/>
      <c r="F114" s="238"/>
      <c r="G114" s="239"/>
      <c r="H114" s="240">
        <v>13.48</v>
      </c>
      <c r="I114" s="240">
        <v>13.64</v>
      </c>
      <c r="J114" s="240">
        <v>13.78</v>
      </c>
      <c r="K114" s="240">
        <v>11.19</v>
      </c>
      <c r="L114" s="240">
        <v>13.19</v>
      </c>
      <c r="M114" s="240">
        <v>13.86</v>
      </c>
      <c r="N114" s="240">
        <v>13.45</v>
      </c>
      <c r="O114" s="240">
        <v>13.73</v>
      </c>
      <c r="P114" s="240">
        <v>13.6</v>
      </c>
      <c r="Q114" s="240">
        <v>13.74</v>
      </c>
      <c r="R114" s="240">
        <v>13.7</v>
      </c>
      <c r="S114" s="240">
        <v>13.52</v>
      </c>
      <c r="T114" s="240">
        <v>13.46</v>
      </c>
      <c r="U114" s="240">
        <v>13.39</v>
      </c>
      <c r="V114" s="240">
        <v>13.37</v>
      </c>
      <c r="W114" s="240">
        <v>13.31</v>
      </c>
      <c r="X114" s="240">
        <v>13.38</v>
      </c>
      <c r="Y114" s="240">
        <v>11.9</v>
      </c>
      <c r="Z114" s="53"/>
    </row>
    <row r="115" spans="1:26" x14ac:dyDescent="0.25">
      <c r="A115" s="236">
        <v>34</v>
      </c>
      <c r="B115" s="236" t="s">
        <v>183</v>
      </c>
      <c r="C115" s="242"/>
      <c r="D115" s="242"/>
      <c r="E115" s="242"/>
      <c r="F115" s="242"/>
      <c r="G115" s="243"/>
      <c r="H115" s="240">
        <v>10.57</v>
      </c>
      <c r="I115" s="240">
        <v>10.65</v>
      </c>
      <c r="J115" s="240">
        <v>10.79</v>
      </c>
      <c r="K115" s="240">
        <v>10.78</v>
      </c>
      <c r="L115" s="240">
        <v>10.57</v>
      </c>
      <c r="M115" s="240">
        <v>10.74</v>
      </c>
      <c r="N115" s="240">
        <v>10.78</v>
      </c>
      <c r="O115" s="240">
        <v>10.83</v>
      </c>
      <c r="P115" s="240">
        <v>10.88</v>
      </c>
      <c r="Q115" s="240">
        <v>10.9</v>
      </c>
      <c r="R115" s="240">
        <v>10.86</v>
      </c>
      <c r="S115" s="240">
        <v>10.88</v>
      </c>
      <c r="T115" s="240">
        <v>10.76</v>
      </c>
      <c r="U115" s="240">
        <v>9.86</v>
      </c>
      <c r="V115" s="240">
        <v>9.9</v>
      </c>
      <c r="W115" s="240">
        <v>9.7100000000000009</v>
      </c>
      <c r="X115" s="240">
        <v>9.52</v>
      </c>
      <c r="Y115" s="240">
        <v>9.33</v>
      </c>
      <c r="Z115" s="53"/>
    </row>
    <row r="116" spans="1:26" x14ac:dyDescent="0.25">
      <c r="A116" s="236">
        <v>35</v>
      </c>
      <c r="B116" s="236" t="s">
        <v>184</v>
      </c>
      <c r="C116" s="242"/>
      <c r="D116" s="242"/>
      <c r="E116" s="242"/>
      <c r="F116" s="242"/>
      <c r="G116" s="243"/>
      <c r="H116" s="240">
        <v>0</v>
      </c>
      <c r="I116" s="240">
        <v>0</v>
      </c>
      <c r="J116" s="240">
        <v>0</v>
      </c>
      <c r="K116" s="240">
        <v>0</v>
      </c>
      <c r="L116" s="240">
        <v>0</v>
      </c>
      <c r="M116" s="240">
        <v>0</v>
      </c>
      <c r="N116" s="240">
        <v>0</v>
      </c>
      <c r="O116" s="240">
        <v>0</v>
      </c>
      <c r="P116" s="240">
        <v>0</v>
      </c>
      <c r="Q116" s="240">
        <v>0</v>
      </c>
      <c r="R116" s="240">
        <v>0</v>
      </c>
      <c r="S116" s="240">
        <v>0</v>
      </c>
      <c r="T116" s="240">
        <v>0</v>
      </c>
      <c r="U116" s="240">
        <v>0</v>
      </c>
      <c r="V116" s="240">
        <v>0</v>
      </c>
      <c r="W116" s="240">
        <v>0</v>
      </c>
      <c r="X116" s="240">
        <v>0</v>
      </c>
      <c r="Y116" s="240">
        <v>0</v>
      </c>
      <c r="Z116" s="53"/>
    </row>
    <row r="117" spans="1:26" x14ac:dyDescent="0.25">
      <c r="A117" s="246">
        <v>36</v>
      </c>
      <c r="B117" s="236" t="s">
        <v>185</v>
      </c>
      <c r="C117" s="247"/>
      <c r="D117" s="247"/>
      <c r="E117" s="247"/>
      <c r="F117" s="247"/>
      <c r="G117" s="248"/>
      <c r="H117" s="240">
        <v>0.46</v>
      </c>
      <c r="I117" s="240">
        <v>0.46</v>
      </c>
      <c r="J117" s="240">
        <v>0.46</v>
      </c>
      <c r="K117" s="240">
        <v>0.46</v>
      </c>
      <c r="L117" s="240">
        <v>0.46</v>
      </c>
      <c r="M117" s="240">
        <v>0.46</v>
      </c>
      <c r="N117" s="240">
        <v>0.46</v>
      </c>
      <c r="O117" s="240">
        <v>0.46</v>
      </c>
      <c r="P117" s="240">
        <v>0.46</v>
      </c>
      <c r="Q117" s="240">
        <v>0.46</v>
      </c>
      <c r="R117" s="240">
        <v>0.46</v>
      </c>
      <c r="S117" s="240">
        <v>0.46</v>
      </c>
      <c r="T117" s="240">
        <v>0.46</v>
      </c>
      <c r="U117" s="240">
        <v>0.46</v>
      </c>
      <c r="V117" s="240">
        <v>0.46</v>
      </c>
      <c r="W117" s="240">
        <v>0.46</v>
      </c>
      <c r="X117" s="240">
        <v>0.46</v>
      </c>
      <c r="Y117" s="240">
        <v>0.46</v>
      </c>
      <c r="Z117" s="156"/>
    </row>
    <row r="118" spans="1:26" ht="15.75" thickBot="1" x14ac:dyDescent="0.3">
      <c r="A118" s="246">
        <v>37</v>
      </c>
      <c r="B118" s="249" t="s">
        <v>186</v>
      </c>
      <c r="C118" s="250"/>
      <c r="D118" s="250"/>
      <c r="E118" s="250"/>
      <c r="F118" s="250"/>
      <c r="G118" s="251"/>
      <c r="H118" s="240">
        <v>1</v>
      </c>
      <c r="I118" s="240">
        <v>1</v>
      </c>
      <c r="J118" s="240">
        <v>1</v>
      </c>
      <c r="K118" s="240">
        <v>1</v>
      </c>
      <c r="L118" s="240">
        <v>1</v>
      </c>
      <c r="M118" s="240">
        <v>1</v>
      </c>
      <c r="N118" s="240">
        <v>1</v>
      </c>
      <c r="O118" s="240">
        <v>1</v>
      </c>
      <c r="P118" s="240">
        <v>1</v>
      </c>
      <c r="Q118" s="240">
        <v>1</v>
      </c>
      <c r="R118" s="240">
        <v>1</v>
      </c>
      <c r="S118" s="240">
        <v>1</v>
      </c>
      <c r="T118" s="240">
        <v>1</v>
      </c>
      <c r="U118" s="240">
        <v>1</v>
      </c>
      <c r="V118" s="240">
        <v>1</v>
      </c>
      <c r="W118" s="240">
        <v>1</v>
      </c>
      <c r="X118" s="240">
        <v>1</v>
      </c>
      <c r="Y118" s="240">
        <v>1</v>
      </c>
      <c r="Z118" s="156"/>
    </row>
    <row r="119" spans="1:26" x14ac:dyDescent="0.25">
      <c r="A119" s="254" t="s">
        <v>187</v>
      </c>
      <c r="B119" s="236" t="s">
        <v>188</v>
      </c>
      <c r="C119" s="247"/>
      <c r="D119" s="247"/>
      <c r="E119" s="247"/>
      <c r="F119" s="247"/>
      <c r="G119" s="247"/>
      <c r="H119" s="240">
        <v>3.9568864816427229</v>
      </c>
      <c r="I119" s="240">
        <v>3.7931619250774387</v>
      </c>
      <c r="J119" s="240">
        <v>3.9272477209568026</v>
      </c>
      <c r="K119" s="240">
        <v>4.1387145769596101</v>
      </c>
      <c r="L119" s="240">
        <v>4.3378811514377595</v>
      </c>
      <c r="M119" s="240">
        <v>4.6283045250177386</v>
      </c>
      <c r="N119" s="240">
        <v>4.6745991039276129</v>
      </c>
      <c r="O119" s="240">
        <v>4.5914068776369099</v>
      </c>
      <c r="P119" s="240">
        <v>4.5421090185642248</v>
      </c>
      <c r="Q119" s="240">
        <v>3.41564964056015</v>
      </c>
      <c r="R119" s="240">
        <v>3.3537956148385999</v>
      </c>
      <c r="S119" s="240">
        <v>3.3772214382886885</v>
      </c>
      <c r="T119" s="240">
        <v>3.5180219531059262</v>
      </c>
      <c r="U119" s="240">
        <v>3.7074151307344434</v>
      </c>
      <c r="V119" s="240">
        <v>3.8394737839698792</v>
      </c>
      <c r="W119" s="240">
        <v>3.8195534318685529</v>
      </c>
      <c r="X119" s="240">
        <v>3.8246834427118301</v>
      </c>
      <c r="Y119" s="240">
        <v>2.4617853194475172</v>
      </c>
      <c r="Z119" s="156"/>
    </row>
    <row r="120" spans="1:26" ht="15.75" thickBot="1" x14ac:dyDescent="0.3">
      <c r="A120" s="255" t="s">
        <v>189</v>
      </c>
      <c r="B120" s="236" t="s">
        <v>190</v>
      </c>
      <c r="C120" s="247"/>
      <c r="D120" s="247"/>
      <c r="E120" s="247"/>
      <c r="F120" s="247"/>
      <c r="G120" s="247"/>
      <c r="H120" s="240">
        <v>0</v>
      </c>
      <c r="I120" s="240">
        <v>0</v>
      </c>
      <c r="J120" s="240">
        <v>0</v>
      </c>
      <c r="K120" s="240">
        <v>0</v>
      </c>
      <c r="L120" s="240">
        <v>0</v>
      </c>
      <c r="M120" s="240">
        <v>0</v>
      </c>
      <c r="N120" s="240">
        <v>0</v>
      </c>
      <c r="O120" s="240">
        <v>0</v>
      </c>
      <c r="P120" s="240">
        <v>0</v>
      </c>
      <c r="Q120" s="240">
        <v>0</v>
      </c>
      <c r="R120" s="240">
        <v>0</v>
      </c>
      <c r="S120" s="240">
        <v>0</v>
      </c>
      <c r="T120" s="240">
        <v>0</v>
      </c>
      <c r="U120" s="240">
        <v>0</v>
      </c>
      <c r="V120" s="240">
        <v>0</v>
      </c>
      <c r="W120" s="240">
        <v>0</v>
      </c>
      <c r="X120" s="240">
        <v>0</v>
      </c>
      <c r="Y120" s="240">
        <v>0</v>
      </c>
      <c r="Z120" s="156"/>
    </row>
    <row r="121" spans="1:26" ht="15.75" thickBot="1" x14ac:dyDescent="0.3">
      <c r="A121" s="256">
        <v>39</v>
      </c>
      <c r="B121" s="257" t="s">
        <v>191</v>
      </c>
      <c r="C121" s="258"/>
      <c r="D121" s="258"/>
      <c r="E121" s="258"/>
      <c r="F121" s="258"/>
      <c r="G121" s="259"/>
      <c r="H121" s="282">
        <v>-0.50688648164272276</v>
      </c>
      <c r="I121" s="282">
        <v>-0.26316192507743841</v>
      </c>
      <c r="J121" s="282">
        <v>-0.39724772095680239</v>
      </c>
      <c r="K121" s="282">
        <v>-3.1887145769596099</v>
      </c>
      <c r="L121" s="282">
        <v>-1.1778811514377603</v>
      </c>
      <c r="M121" s="282">
        <v>-0.96830452501773934</v>
      </c>
      <c r="N121" s="282">
        <v>-1.4645991039276129</v>
      </c>
      <c r="O121" s="282">
        <v>-1.1514068776369095</v>
      </c>
      <c r="P121" s="282">
        <v>-1.2821090185642259</v>
      </c>
      <c r="Q121" s="282">
        <v>-3.5649640560150075E-2</v>
      </c>
      <c r="R121" s="282">
        <v>2.6204385161400001E-2</v>
      </c>
      <c r="S121" s="282">
        <v>-0.19722143828868965</v>
      </c>
      <c r="T121" s="282">
        <v>-0.27802195310592515</v>
      </c>
      <c r="U121" s="282">
        <v>0.36258486926555777</v>
      </c>
      <c r="V121" s="282">
        <v>0.17052621603011975</v>
      </c>
      <c r="W121" s="282">
        <v>0.32044656813144679</v>
      </c>
      <c r="X121" s="282">
        <v>0.5753165572881711</v>
      </c>
      <c r="Y121" s="282">
        <v>0.6482146805524831</v>
      </c>
      <c r="Z121" s="156"/>
    </row>
    <row r="122" spans="1:26" ht="15.75" thickBot="1" x14ac:dyDescent="0.3">
      <c r="A122" s="261"/>
      <c r="B122" s="262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263"/>
      <c r="Z122" s="156"/>
    </row>
    <row r="123" spans="1:26" ht="15.75" thickBot="1" x14ac:dyDescent="0.3">
      <c r="A123" s="150"/>
      <c r="B123" s="307" t="s">
        <v>192</v>
      </c>
      <c r="C123" s="308"/>
      <c r="D123" s="308"/>
      <c r="E123" s="308"/>
      <c r="F123" s="308"/>
      <c r="G123" s="308"/>
      <c r="H123" s="298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300"/>
      <c r="Z123" s="156"/>
    </row>
    <row r="124" spans="1:26" ht="15.75" thickBot="1" x14ac:dyDescent="0.3">
      <c r="A124" s="150"/>
      <c r="B124" s="264" t="s">
        <v>193</v>
      </c>
      <c r="C124" s="264"/>
      <c r="D124" s="264"/>
      <c r="E124" s="265"/>
      <c r="F124" s="264"/>
      <c r="G124" s="265"/>
      <c r="H124" s="301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3"/>
      <c r="Z124" s="156"/>
    </row>
    <row r="125" spans="1:26" ht="15.75" thickBot="1" x14ac:dyDescent="0.3">
      <c r="A125" s="151">
        <v>40</v>
      </c>
      <c r="B125" s="292" t="s">
        <v>144</v>
      </c>
      <c r="C125" s="293"/>
      <c r="D125" s="293"/>
      <c r="E125" s="293"/>
      <c r="F125" s="293"/>
      <c r="G125" s="294"/>
      <c r="H125" s="283">
        <v>1.57</v>
      </c>
      <c r="I125" s="284">
        <v>1.57</v>
      </c>
      <c r="J125" s="284">
        <v>1.57</v>
      </c>
      <c r="K125" s="284">
        <v>1.57</v>
      </c>
      <c r="L125" s="284">
        <v>1.57</v>
      </c>
      <c r="M125" s="284">
        <v>1.57</v>
      </c>
      <c r="N125" s="284">
        <v>1.57</v>
      </c>
      <c r="O125" s="284">
        <v>1.57</v>
      </c>
      <c r="P125" s="284">
        <v>1.57</v>
      </c>
      <c r="Q125" s="284">
        <v>1.57</v>
      </c>
      <c r="R125" s="284">
        <v>1.57</v>
      </c>
      <c r="S125" s="284">
        <v>1.57</v>
      </c>
      <c r="T125" s="284">
        <v>1.57</v>
      </c>
      <c r="U125" s="284">
        <v>1.57</v>
      </c>
      <c r="V125" s="284">
        <v>1.57</v>
      </c>
      <c r="W125" s="284">
        <v>1.57</v>
      </c>
      <c r="X125" s="284">
        <v>1.57</v>
      </c>
      <c r="Y125" s="285">
        <v>1.57</v>
      </c>
      <c r="Z125" s="156"/>
    </row>
    <row r="126" spans="1:26" x14ac:dyDescent="0.25">
      <c r="A126" s="150">
        <v>41</v>
      </c>
      <c r="B126" s="295" t="s">
        <v>145</v>
      </c>
      <c r="C126" s="296"/>
      <c r="D126" s="296"/>
      <c r="E126" s="296"/>
      <c r="F126" s="296"/>
      <c r="G126" s="297"/>
      <c r="H126" s="286">
        <v>1.6</v>
      </c>
      <c r="I126" s="287">
        <v>0.8</v>
      </c>
      <c r="J126" s="287">
        <v>2</v>
      </c>
      <c r="K126" s="287">
        <v>2</v>
      </c>
      <c r="L126" s="287">
        <v>2</v>
      </c>
      <c r="M126" s="287">
        <v>2</v>
      </c>
      <c r="N126" s="287">
        <v>2</v>
      </c>
      <c r="O126" s="287">
        <v>2</v>
      </c>
      <c r="P126" s="287">
        <v>2</v>
      </c>
      <c r="Q126" s="287">
        <v>2</v>
      </c>
      <c r="R126" s="287">
        <v>2</v>
      </c>
      <c r="S126" s="287">
        <v>2</v>
      </c>
      <c r="T126" s="287">
        <v>2</v>
      </c>
      <c r="U126" s="287">
        <v>2</v>
      </c>
      <c r="V126" s="287">
        <v>2</v>
      </c>
      <c r="W126" s="287">
        <v>2</v>
      </c>
      <c r="X126" s="287">
        <v>2</v>
      </c>
      <c r="Y126" s="288">
        <v>2</v>
      </c>
      <c r="Z126" s="158"/>
    </row>
    <row r="127" spans="1:26" ht="15.75" thickBot="1" x14ac:dyDescent="0.3">
      <c r="A127" s="261"/>
      <c r="B127" s="262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263"/>
      <c r="Z127" s="156"/>
    </row>
    <row r="128" spans="1:26" ht="15.75" thickBot="1" x14ac:dyDescent="0.3">
      <c r="A128" s="21"/>
      <c r="B128" s="304" t="s">
        <v>48</v>
      </c>
      <c r="C128" s="305"/>
      <c r="D128" s="305"/>
      <c r="E128" s="305"/>
      <c r="F128" s="305"/>
      <c r="G128" s="306"/>
      <c r="H128" s="266">
        <v>0.45833333333333331</v>
      </c>
      <c r="I128" s="267">
        <v>0.45833333333333331</v>
      </c>
      <c r="J128" s="267">
        <v>0.45833333333333331</v>
      </c>
      <c r="K128" s="267">
        <v>0.45833333333333331</v>
      </c>
      <c r="L128" s="267">
        <v>0.45833333333333331</v>
      </c>
      <c r="M128" s="267">
        <v>0.45833333333333331</v>
      </c>
      <c r="N128" s="267">
        <v>0.45833333333333331</v>
      </c>
      <c r="O128" s="267">
        <v>0.45833333333333331</v>
      </c>
      <c r="P128" s="267">
        <v>0.45833333333333331</v>
      </c>
      <c r="Q128" s="267">
        <v>0.45833333333333331</v>
      </c>
      <c r="R128" s="267">
        <v>0.45833333333333331</v>
      </c>
      <c r="S128" s="267">
        <v>0.45833333333333331</v>
      </c>
      <c r="T128" s="267">
        <v>0.45833333333333331</v>
      </c>
      <c r="U128" s="267">
        <v>0.45833333333333331</v>
      </c>
      <c r="V128" s="267">
        <v>0.45833333333333331</v>
      </c>
      <c r="W128" s="267">
        <v>0.45833333333333331</v>
      </c>
      <c r="X128" s="267">
        <v>0.45833333333333331</v>
      </c>
      <c r="Y128" s="268">
        <v>0.45833333333333331</v>
      </c>
      <c r="Z128" s="24"/>
    </row>
    <row r="129" spans="1:26" ht="15.75" thickBot="1" x14ac:dyDescent="0.3">
      <c r="A129" s="226"/>
      <c r="B129" s="230" t="s">
        <v>194</v>
      </c>
      <c r="C129" s="231"/>
      <c r="D129" s="231"/>
      <c r="E129" s="231"/>
      <c r="F129" s="231"/>
      <c r="G129" s="231"/>
      <c r="H129" s="232"/>
      <c r="I129" s="233"/>
      <c r="J129" s="232"/>
      <c r="K129" s="232"/>
      <c r="L129" s="232"/>
      <c r="M129" s="232"/>
      <c r="N129" s="233"/>
      <c r="O129" s="232"/>
      <c r="P129" s="232"/>
      <c r="Q129" s="232"/>
      <c r="R129" s="232"/>
      <c r="S129" s="232"/>
      <c r="T129" s="233"/>
      <c r="U129" s="232"/>
      <c r="V129" s="232"/>
      <c r="W129" s="232"/>
      <c r="X129" s="232"/>
      <c r="Y129" s="234"/>
      <c r="Z129" s="235"/>
    </row>
    <row r="130" spans="1:26" ht="15.75" thickBot="1" x14ac:dyDescent="0.3">
      <c r="A130" s="236">
        <v>42</v>
      </c>
      <c r="B130" s="237" t="s">
        <v>195</v>
      </c>
      <c r="C130" s="238"/>
      <c r="D130" s="238"/>
      <c r="E130" s="238"/>
      <c r="F130" s="238"/>
      <c r="G130" s="239"/>
      <c r="H130" s="269">
        <v>16.5</v>
      </c>
      <c r="I130" s="269">
        <v>16.63</v>
      </c>
      <c r="J130" s="269">
        <v>16.760000000000002</v>
      </c>
      <c r="K130" s="269">
        <v>13.71</v>
      </c>
      <c r="L130" s="269">
        <v>16.39</v>
      </c>
      <c r="M130" s="269">
        <v>14.48</v>
      </c>
      <c r="N130" s="269">
        <v>16.34</v>
      </c>
      <c r="O130" s="269">
        <v>16.59</v>
      </c>
      <c r="P130" s="269">
        <v>16.63</v>
      </c>
      <c r="Q130" s="269">
        <v>16.48</v>
      </c>
      <c r="R130" s="269">
        <v>16.52</v>
      </c>
      <c r="S130" s="269">
        <v>16.32</v>
      </c>
      <c r="T130" s="269">
        <v>16.260000000000002</v>
      </c>
      <c r="U130" s="269">
        <v>16.18</v>
      </c>
      <c r="V130" s="269">
        <v>16.13</v>
      </c>
      <c r="W130" s="269">
        <v>16.100000000000001</v>
      </c>
      <c r="X130" s="269">
        <v>16.18</v>
      </c>
      <c r="Y130" s="269">
        <v>14.94</v>
      </c>
      <c r="Z130" s="53"/>
    </row>
    <row r="131" spans="1:26" ht="15.75" thickBot="1" x14ac:dyDescent="0.3">
      <c r="A131" s="236">
        <v>43</v>
      </c>
      <c r="B131" s="236" t="s">
        <v>196</v>
      </c>
      <c r="C131" s="242"/>
      <c r="D131" s="242"/>
      <c r="E131" s="242"/>
      <c r="F131" s="242"/>
      <c r="G131" s="243"/>
      <c r="H131" s="269">
        <v>10.57</v>
      </c>
      <c r="I131" s="269">
        <v>10.65</v>
      </c>
      <c r="J131" s="269">
        <v>10.79</v>
      </c>
      <c r="K131" s="269">
        <v>10.78</v>
      </c>
      <c r="L131" s="269">
        <v>10.57</v>
      </c>
      <c r="M131" s="269">
        <v>10.74</v>
      </c>
      <c r="N131" s="269">
        <v>10.78</v>
      </c>
      <c r="O131" s="269">
        <v>10.83</v>
      </c>
      <c r="P131" s="269">
        <v>10.88</v>
      </c>
      <c r="Q131" s="269">
        <v>10.9</v>
      </c>
      <c r="R131" s="269">
        <v>10.86</v>
      </c>
      <c r="S131" s="269">
        <v>10.88</v>
      </c>
      <c r="T131" s="269">
        <v>10.76</v>
      </c>
      <c r="U131" s="269">
        <v>9.86</v>
      </c>
      <c r="V131" s="269">
        <v>9.9</v>
      </c>
      <c r="W131" s="269">
        <v>9.7100000000000009</v>
      </c>
      <c r="X131" s="269">
        <v>9.52</v>
      </c>
      <c r="Y131" s="269">
        <v>9.33</v>
      </c>
      <c r="Z131" s="53"/>
    </row>
    <row r="132" spans="1:26" ht="15.75" thickBot="1" x14ac:dyDescent="0.3">
      <c r="A132" s="236">
        <v>44</v>
      </c>
      <c r="B132" s="236" t="s">
        <v>184</v>
      </c>
      <c r="C132" s="242"/>
      <c r="D132" s="242"/>
      <c r="E132" s="242"/>
      <c r="F132" s="242"/>
      <c r="G132" s="243"/>
      <c r="H132" s="269">
        <v>0</v>
      </c>
      <c r="I132" s="269">
        <v>0</v>
      </c>
      <c r="J132" s="269">
        <v>0</v>
      </c>
      <c r="K132" s="269">
        <v>0</v>
      </c>
      <c r="L132" s="269">
        <v>0</v>
      </c>
      <c r="M132" s="269">
        <v>0</v>
      </c>
      <c r="N132" s="269">
        <v>0</v>
      </c>
      <c r="O132" s="269">
        <v>0</v>
      </c>
      <c r="P132" s="269">
        <v>0</v>
      </c>
      <c r="Q132" s="269">
        <v>0</v>
      </c>
      <c r="R132" s="269">
        <v>0</v>
      </c>
      <c r="S132" s="269">
        <v>0</v>
      </c>
      <c r="T132" s="269">
        <v>0</v>
      </c>
      <c r="U132" s="269">
        <v>0</v>
      </c>
      <c r="V132" s="269">
        <v>0</v>
      </c>
      <c r="W132" s="269">
        <v>0</v>
      </c>
      <c r="X132" s="269">
        <v>0</v>
      </c>
      <c r="Y132" s="269">
        <v>0</v>
      </c>
      <c r="Z132" s="53"/>
    </row>
    <row r="133" spans="1:26" ht="15.75" thickBot="1" x14ac:dyDescent="0.3">
      <c r="A133" s="236">
        <v>45</v>
      </c>
      <c r="B133" s="236" t="s">
        <v>185</v>
      </c>
      <c r="C133" s="247"/>
      <c r="D133" s="247"/>
      <c r="E133" s="247"/>
      <c r="F133" s="247"/>
      <c r="G133" s="248"/>
      <c r="H133" s="269">
        <v>0.46</v>
      </c>
      <c r="I133" s="269">
        <v>0.46</v>
      </c>
      <c r="J133" s="269">
        <v>0.46</v>
      </c>
      <c r="K133" s="269">
        <v>0.46</v>
      </c>
      <c r="L133" s="269">
        <v>0.46</v>
      </c>
      <c r="M133" s="269">
        <v>0.46</v>
      </c>
      <c r="N133" s="269">
        <v>0.46</v>
      </c>
      <c r="O133" s="269">
        <v>0.46</v>
      </c>
      <c r="P133" s="269">
        <v>0.46</v>
      </c>
      <c r="Q133" s="269">
        <v>0.46</v>
      </c>
      <c r="R133" s="269">
        <v>0.46</v>
      </c>
      <c r="S133" s="269">
        <v>0.46</v>
      </c>
      <c r="T133" s="269">
        <v>0.46</v>
      </c>
      <c r="U133" s="269">
        <v>0.46</v>
      </c>
      <c r="V133" s="269">
        <v>0.46</v>
      </c>
      <c r="W133" s="269">
        <v>0.46</v>
      </c>
      <c r="X133" s="269">
        <v>0.46</v>
      </c>
      <c r="Y133" s="269">
        <v>0.46</v>
      </c>
      <c r="Z133" s="156"/>
    </row>
    <row r="134" spans="1:26" ht="15.75" thickBot="1" x14ac:dyDescent="0.3">
      <c r="A134" s="236">
        <v>46</v>
      </c>
      <c r="B134" s="273" t="s">
        <v>186</v>
      </c>
      <c r="C134" s="274"/>
      <c r="D134" s="274"/>
      <c r="E134" s="274"/>
      <c r="F134" s="274"/>
      <c r="G134" s="275"/>
      <c r="H134" s="269">
        <v>1</v>
      </c>
      <c r="I134" s="269">
        <v>1</v>
      </c>
      <c r="J134" s="269">
        <v>1</v>
      </c>
      <c r="K134" s="269">
        <v>1</v>
      </c>
      <c r="L134" s="269">
        <v>1</v>
      </c>
      <c r="M134" s="269">
        <v>1</v>
      </c>
      <c r="N134" s="269">
        <v>1</v>
      </c>
      <c r="O134" s="269">
        <v>1</v>
      </c>
      <c r="P134" s="269">
        <v>1</v>
      </c>
      <c r="Q134" s="269">
        <v>1</v>
      </c>
      <c r="R134" s="269">
        <v>1</v>
      </c>
      <c r="S134" s="269">
        <v>1</v>
      </c>
      <c r="T134" s="269">
        <v>1</v>
      </c>
      <c r="U134" s="269">
        <v>1</v>
      </c>
      <c r="V134" s="269">
        <v>1</v>
      </c>
      <c r="W134" s="269">
        <v>1</v>
      </c>
      <c r="X134" s="269">
        <v>1</v>
      </c>
      <c r="Y134" s="269">
        <v>1</v>
      </c>
      <c r="Z134" s="156"/>
    </row>
    <row r="135" spans="1:26" ht="15.75" thickBot="1" x14ac:dyDescent="0.3">
      <c r="A135" s="236">
        <v>47</v>
      </c>
      <c r="B135" s="237" t="s">
        <v>197</v>
      </c>
      <c r="C135" s="277"/>
      <c r="D135" s="277"/>
      <c r="E135" s="277"/>
      <c r="F135" s="277"/>
      <c r="G135" s="278"/>
      <c r="H135" s="269">
        <v>1.3860000222921371E-2</v>
      </c>
      <c r="I135" s="269">
        <v>1.3860000222921371E-2</v>
      </c>
      <c r="J135" s="269">
        <v>1.3860000222921371E-2</v>
      </c>
      <c r="K135" s="269">
        <v>1.3639999777078629E-2</v>
      </c>
      <c r="L135" s="269">
        <v>1.6719999462366103E-2</v>
      </c>
      <c r="M135" s="269">
        <v>1.4519999921321868E-2</v>
      </c>
      <c r="N135" s="269">
        <v>1.6280000209808351E-2</v>
      </c>
      <c r="O135" s="269">
        <v>1.7599999606609344E-2</v>
      </c>
      <c r="P135" s="269">
        <v>1.6280000209808351E-2</v>
      </c>
      <c r="Q135" s="269">
        <v>2.992000162601471E-2</v>
      </c>
      <c r="R135" s="269">
        <v>2.6399999409914016E-2</v>
      </c>
      <c r="S135" s="269">
        <v>2.8599998950958251E-2</v>
      </c>
      <c r="T135" s="269">
        <v>2.7060000747442244E-2</v>
      </c>
      <c r="U135" s="269">
        <v>4.8399999737739563E-2</v>
      </c>
      <c r="V135" s="269">
        <v>4.0480000078678129E-2</v>
      </c>
      <c r="W135" s="269">
        <v>4.7959998846054078E-2</v>
      </c>
      <c r="X135" s="269">
        <v>4.135999858379364E-2</v>
      </c>
      <c r="Y135" s="269">
        <v>6.1600000262260438E-2</v>
      </c>
      <c r="Z135" s="156"/>
    </row>
    <row r="136" spans="1:26" ht="15.75" thickBot="1" x14ac:dyDescent="0.3">
      <c r="A136" s="254" t="s">
        <v>198</v>
      </c>
      <c r="B136" s="236" t="s">
        <v>188</v>
      </c>
      <c r="C136" s="247"/>
      <c r="D136" s="247"/>
      <c r="E136" s="247"/>
      <c r="F136" s="247"/>
      <c r="G136" s="248"/>
      <c r="H136" s="269">
        <v>4.0385751533508296</v>
      </c>
      <c r="I136" s="269">
        <v>3.8599485671520233</v>
      </c>
      <c r="J136" s="269">
        <v>3.9132980275154114</v>
      </c>
      <c r="K136" s="269">
        <v>4.2481563591957094</v>
      </c>
      <c r="L136" s="269">
        <v>4.4341601407527929</v>
      </c>
      <c r="M136" s="269">
        <v>4.7979747587442398</v>
      </c>
      <c r="N136" s="269">
        <v>4.7737432909011845</v>
      </c>
      <c r="O136" s="269">
        <v>4.7800492447614671</v>
      </c>
      <c r="P136" s="269">
        <v>4.5848090779781341</v>
      </c>
      <c r="Q136" s="269">
        <v>3.8686285883188245</v>
      </c>
      <c r="R136" s="269">
        <v>3.871230736374855</v>
      </c>
      <c r="S136" s="269">
        <v>3.6586234122514725</v>
      </c>
      <c r="T136" s="269">
        <v>3.9206967920064923</v>
      </c>
      <c r="U136" s="269">
        <v>4.2030601471662523</v>
      </c>
      <c r="V136" s="269">
        <v>4.2182994455099108</v>
      </c>
      <c r="W136" s="269">
        <v>4.3608168154954905</v>
      </c>
      <c r="X136" s="269">
        <v>4.2442946016788481</v>
      </c>
      <c r="Y136" s="269">
        <v>3.0661497116088867</v>
      </c>
      <c r="Z136" s="156"/>
    </row>
    <row r="137" spans="1:26" ht="15.75" thickBot="1" x14ac:dyDescent="0.3">
      <c r="A137" s="255" t="s">
        <v>199</v>
      </c>
      <c r="B137" s="249" t="s">
        <v>190</v>
      </c>
      <c r="C137" s="250"/>
      <c r="D137" s="250"/>
      <c r="E137" s="250"/>
      <c r="F137" s="250"/>
      <c r="G137" s="251"/>
      <c r="H137" s="269">
        <v>0</v>
      </c>
      <c r="I137" s="269">
        <v>0</v>
      </c>
      <c r="J137" s="269">
        <v>0</v>
      </c>
      <c r="K137" s="269">
        <v>0</v>
      </c>
      <c r="L137" s="269">
        <v>0</v>
      </c>
      <c r="M137" s="269">
        <v>0</v>
      </c>
      <c r="N137" s="269">
        <v>0</v>
      </c>
      <c r="O137" s="269">
        <v>0</v>
      </c>
      <c r="P137" s="269">
        <v>0</v>
      </c>
      <c r="Q137" s="269">
        <v>0</v>
      </c>
      <c r="R137" s="269">
        <v>0</v>
      </c>
      <c r="S137" s="269">
        <v>0</v>
      </c>
      <c r="T137" s="269">
        <v>0</v>
      </c>
      <c r="U137" s="269">
        <v>0</v>
      </c>
      <c r="V137" s="269">
        <v>0</v>
      </c>
      <c r="W137" s="269">
        <v>0</v>
      </c>
      <c r="X137" s="269">
        <v>0</v>
      </c>
      <c r="Y137" s="269">
        <v>0</v>
      </c>
      <c r="Z137" s="156"/>
    </row>
    <row r="138" spans="1:26" ht="15.75" thickBot="1" x14ac:dyDescent="0.3">
      <c r="A138" s="256">
        <v>49</v>
      </c>
      <c r="B138" s="257" t="s">
        <v>200</v>
      </c>
      <c r="C138" s="258"/>
      <c r="D138" s="258"/>
      <c r="E138" s="258"/>
      <c r="F138" s="258"/>
      <c r="G138" s="259"/>
      <c r="H138" s="282">
        <v>2.4175648464262487</v>
      </c>
      <c r="I138" s="282">
        <v>2.6461914326250522</v>
      </c>
      <c r="J138" s="282">
        <v>2.5828419722616687</v>
      </c>
      <c r="K138" s="282">
        <v>-0.79179635897278722</v>
      </c>
      <c r="L138" s="282">
        <v>1.9091198597848411</v>
      </c>
      <c r="M138" s="282">
        <v>-0.53249475866556395</v>
      </c>
      <c r="N138" s="282">
        <v>1.3099767088890069</v>
      </c>
      <c r="O138" s="282">
        <v>1.5023507556319231</v>
      </c>
      <c r="P138" s="282">
        <v>1.6889109218120542</v>
      </c>
      <c r="Q138" s="282">
        <v>2.2214514100551597</v>
      </c>
      <c r="R138" s="282">
        <v>2.3023692642152298</v>
      </c>
      <c r="S138" s="282">
        <v>2.2927765887975671</v>
      </c>
      <c r="T138" s="282">
        <v>2.0922432072460673</v>
      </c>
      <c r="U138" s="282">
        <v>2.6085398530960084</v>
      </c>
      <c r="V138" s="282">
        <v>2.511220554411409</v>
      </c>
      <c r="W138" s="282">
        <v>2.5212231856584566</v>
      </c>
      <c r="X138" s="282">
        <v>2.914345399737357</v>
      </c>
      <c r="Y138" s="282">
        <v>3.022250288128852</v>
      </c>
      <c r="Z138" s="156"/>
    </row>
    <row r="139" spans="1:26" ht="15.75" thickBot="1" x14ac:dyDescent="0.3">
      <c r="A139" s="261"/>
      <c r="B139" s="262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263"/>
      <c r="Z139" s="156"/>
    </row>
    <row r="140" spans="1:26" ht="15.75" thickBot="1" x14ac:dyDescent="0.3">
      <c r="A140" s="150"/>
      <c r="B140" s="307" t="s">
        <v>201</v>
      </c>
      <c r="C140" s="308"/>
      <c r="D140" s="308"/>
      <c r="E140" s="308"/>
      <c r="F140" s="308"/>
      <c r="G140" s="30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300"/>
      <c r="Z140" s="156"/>
    </row>
    <row r="141" spans="1:26" ht="15.75" thickBot="1" x14ac:dyDescent="0.3">
      <c r="A141" s="150"/>
      <c r="B141" s="279" t="s">
        <v>202</v>
      </c>
      <c r="C141" s="152"/>
      <c r="D141" s="152"/>
      <c r="E141" s="280"/>
      <c r="F141" s="152"/>
      <c r="G141" s="281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3"/>
      <c r="Z141" s="156"/>
    </row>
    <row r="142" spans="1:26" ht="15.75" thickBot="1" x14ac:dyDescent="0.3">
      <c r="A142" s="151">
        <v>50</v>
      </c>
      <c r="B142" s="292" t="s">
        <v>144</v>
      </c>
      <c r="C142" s="293"/>
      <c r="D142" s="293"/>
      <c r="E142" s="293"/>
      <c r="F142" s="293"/>
      <c r="G142" s="294"/>
      <c r="H142" s="223">
        <v>1.57</v>
      </c>
      <c r="I142" s="224">
        <v>1.57</v>
      </c>
      <c r="J142" s="224">
        <v>1.57</v>
      </c>
      <c r="K142" s="224">
        <v>1.57</v>
      </c>
      <c r="L142" s="224">
        <v>1.57</v>
      </c>
      <c r="M142" s="224">
        <v>1.57</v>
      </c>
      <c r="N142" s="224">
        <v>1.57</v>
      </c>
      <c r="O142" s="224">
        <v>1.57</v>
      </c>
      <c r="P142" s="224">
        <v>1.57</v>
      </c>
      <c r="Q142" s="224">
        <v>1.57</v>
      </c>
      <c r="R142" s="224">
        <v>1.57</v>
      </c>
      <c r="S142" s="224">
        <v>1.57</v>
      </c>
      <c r="T142" s="224">
        <v>1.57</v>
      </c>
      <c r="U142" s="224">
        <v>1.57</v>
      </c>
      <c r="V142" s="224">
        <v>1.57</v>
      </c>
      <c r="W142" s="224">
        <v>1.57</v>
      </c>
      <c r="X142" s="224">
        <v>1.57</v>
      </c>
      <c r="Y142" s="225">
        <v>1.57</v>
      </c>
      <c r="Z142" s="156"/>
    </row>
    <row r="143" spans="1:26" x14ac:dyDescent="0.25">
      <c r="A143" s="150">
        <v>51</v>
      </c>
      <c r="B143" s="295" t="s">
        <v>145</v>
      </c>
      <c r="C143" s="296"/>
      <c r="D143" s="296"/>
      <c r="E143" s="296"/>
      <c r="F143" s="296"/>
      <c r="G143" s="297"/>
      <c r="H143" s="283">
        <v>1.6</v>
      </c>
      <c r="I143" s="284">
        <v>0.8</v>
      </c>
      <c r="J143" s="284">
        <v>2</v>
      </c>
      <c r="K143" s="284">
        <v>2</v>
      </c>
      <c r="L143" s="284">
        <v>2</v>
      </c>
      <c r="M143" s="284">
        <v>2</v>
      </c>
      <c r="N143" s="284">
        <v>2</v>
      </c>
      <c r="O143" s="284">
        <v>2</v>
      </c>
      <c r="P143" s="284">
        <v>2</v>
      </c>
      <c r="Q143" s="284">
        <v>2</v>
      </c>
      <c r="R143" s="284">
        <v>2</v>
      </c>
      <c r="S143" s="284">
        <v>2</v>
      </c>
      <c r="T143" s="284">
        <v>2</v>
      </c>
      <c r="U143" s="284">
        <v>2</v>
      </c>
      <c r="V143" s="284">
        <v>2</v>
      </c>
      <c r="W143" s="284">
        <v>2</v>
      </c>
      <c r="X143" s="284">
        <v>2</v>
      </c>
      <c r="Y143" s="285">
        <v>2</v>
      </c>
      <c r="Z143" s="261"/>
    </row>
  </sheetData>
  <mergeCells count="32">
    <mergeCell ref="B50:G50"/>
    <mergeCell ref="H3:I3"/>
    <mergeCell ref="J3:L3"/>
    <mergeCell ref="H4:I4"/>
    <mergeCell ref="J4:L4"/>
    <mergeCell ref="H6:Y6"/>
    <mergeCell ref="B7:G7"/>
    <mergeCell ref="B8:G8"/>
    <mergeCell ref="B9:G9"/>
    <mergeCell ref="B10:E10"/>
    <mergeCell ref="B43:G43"/>
    <mergeCell ref="B48:G49"/>
    <mergeCell ref="H77:Y77"/>
    <mergeCell ref="B78:G79"/>
    <mergeCell ref="B80:G80"/>
    <mergeCell ref="B106:G106"/>
    <mergeCell ref="B107:G107"/>
    <mergeCell ref="H107:Y107"/>
    <mergeCell ref="B108:G108"/>
    <mergeCell ref="B109:G109"/>
    <mergeCell ref="B110:G110"/>
    <mergeCell ref="B111:G111"/>
    <mergeCell ref="B112:G112"/>
    <mergeCell ref="B142:G142"/>
    <mergeCell ref="B143:G143"/>
    <mergeCell ref="H123:Y124"/>
    <mergeCell ref="B125:G125"/>
    <mergeCell ref="B126:G126"/>
    <mergeCell ref="B128:G128"/>
    <mergeCell ref="B140:G140"/>
    <mergeCell ref="H140:Y141"/>
    <mergeCell ref="B123:G1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workbookViewId="0">
      <selection activeCell="G55" sqref="G55:X62"/>
    </sheetView>
  </sheetViews>
  <sheetFormatPr defaultRowHeight="15" x14ac:dyDescent="0.25"/>
  <cols>
    <col min="1" max="1" width="30.42578125" customWidth="1"/>
    <col min="6" max="6" width="11.7109375" customWidth="1"/>
  </cols>
  <sheetData>
    <row r="1" spans="1:23" x14ac:dyDescent="0.25">
      <c r="B1" s="4" t="s">
        <v>26</v>
      </c>
    </row>
    <row r="2" spans="1:23" x14ac:dyDescent="0.25">
      <c r="A2" t="s">
        <v>157</v>
      </c>
      <c r="B2" s="154">
        <f>E25</f>
        <v>0.92412003723073655</v>
      </c>
    </row>
    <row r="3" spans="1:23" x14ac:dyDescent="0.25">
      <c r="A3" t="s">
        <v>0</v>
      </c>
      <c r="B3" s="3">
        <f>E26</f>
        <v>0.86451612903225827</v>
      </c>
    </row>
    <row r="4" spans="1:23" x14ac:dyDescent="0.25">
      <c r="A4" t="s">
        <v>1</v>
      </c>
      <c r="B4" s="3">
        <f>F46</f>
        <v>1</v>
      </c>
    </row>
    <row r="5" spans="1:23" x14ac:dyDescent="0.25">
      <c r="A5" t="s">
        <v>2</v>
      </c>
      <c r="B5" s="3">
        <f>E36</f>
        <v>0.76666666666666694</v>
      </c>
    </row>
    <row r="6" spans="1:23" x14ac:dyDescent="0.25">
      <c r="A6" t="s">
        <v>158</v>
      </c>
      <c r="B6" s="3">
        <f>E31</f>
        <v>0.25139791849999998</v>
      </c>
    </row>
    <row r="7" spans="1:23" x14ac:dyDescent="0.25">
      <c r="A7" t="s">
        <v>3</v>
      </c>
      <c r="B7" s="3">
        <f>E33</f>
        <v>0</v>
      </c>
    </row>
    <row r="8" spans="1:23" x14ac:dyDescent="0.25">
      <c r="A8" t="s">
        <v>4</v>
      </c>
      <c r="B8" s="3">
        <f>E35</f>
        <v>0.78189300411522655</v>
      </c>
    </row>
    <row r="9" spans="1:23" x14ac:dyDescent="0.25">
      <c r="A9" t="s">
        <v>5</v>
      </c>
      <c r="B9" s="3">
        <f>E34</f>
        <v>0.78050108932461904</v>
      </c>
    </row>
    <row r="10" spans="1:23" x14ac:dyDescent="0.25">
      <c r="A10" t="s">
        <v>6</v>
      </c>
      <c r="B10" s="3">
        <f>E35</f>
        <v>0.78189300411522655</v>
      </c>
    </row>
    <row r="11" spans="1:23" x14ac:dyDescent="0.25">
      <c r="A11" t="s">
        <v>7</v>
      </c>
      <c r="B11" s="3">
        <f>F51</f>
        <v>0.99978922963431338</v>
      </c>
    </row>
    <row r="12" spans="1:23" x14ac:dyDescent="0.25">
      <c r="A12" t="s">
        <v>0</v>
      </c>
      <c r="B12" s="3">
        <f>B11</f>
        <v>0.99978922963431338</v>
      </c>
    </row>
    <row r="13" spans="1:23" x14ac:dyDescent="0.25">
      <c r="A13" t="s">
        <v>159</v>
      </c>
      <c r="B13" s="3">
        <f>E24</f>
        <v>0.92613365054151431</v>
      </c>
    </row>
    <row r="14" spans="1:23" x14ac:dyDescent="0.25">
      <c r="A14" t="s">
        <v>160</v>
      </c>
      <c r="B14" s="155">
        <f>F56</f>
        <v>0.49298716088136035</v>
      </c>
    </row>
    <row r="16" spans="1:23" ht="15.75" thickBot="1" x14ac:dyDescent="0.3">
      <c r="A16" s="289" t="s">
        <v>203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</row>
    <row r="17" spans="1:23" x14ac:dyDescent="0.25">
      <c r="A17" s="353" t="s">
        <v>46</v>
      </c>
      <c r="B17" s="354"/>
      <c r="C17" s="354"/>
      <c r="D17" s="354"/>
      <c r="E17" s="354"/>
      <c r="F17" s="15">
        <v>42340</v>
      </c>
      <c r="G17" s="16">
        <v>42347</v>
      </c>
      <c r="H17" s="16">
        <v>42354</v>
      </c>
      <c r="I17" s="16">
        <v>42361</v>
      </c>
      <c r="J17" s="16">
        <v>42368</v>
      </c>
      <c r="K17" s="16">
        <v>42375</v>
      </c>
      <c r="L17" s="16">
        <v>42382</v>
      </c>
      <c r="M17" s="16">
        <v>42389</v>
      </c>
      <c r="N17" s="16">
        <v>42396</v>
      </c>
      <c r="O17" s="16">
        <v>42403</v>
      </c>
      <c r="P17" s="16">
        <v>42410</v>
      </c>
      <c r="Q17" s="16">
        <v>42417</v>
      </c>
      <c r="R17" s="16">
        <v>42424</v>
      </c>
      <c r="S17" s="16">
        <v>42431</v>
      </c>
      <c r="T17" s="16">
        <v>42438</v>
      </c>
      <c r="U17" s="16">
        <v>42445</v>
      </c>
      <c r="V17" s="16">
        <v>42452</v>
      </c>
      <c r="W17" s="17">
        <v>42459</v>
      </c>
    </row>
    <row r="18" spans="1:23" ht="15.75" thickBot="1" x14ac:dyDescent="0.3">
      <c r="A18" s="328" t="s">
        <v>47</v>
      </c>
      <c r="B18" s="329"/>
      <c r="C18" s="329"/>
      <c r="D18" s="329"/>
      <c r="E18" s="329"/>
      <c r="F18" s="18">
        <v>49</v>
      </c>
      <c r="G18" s="19">
        <v>50</v>
      </c>
      <c r="H18" s="19">
        <v>51</v>
      </c>
      <c r="I18" s="19">
        <v>52</v>
      </c>
      <c r="J18" s="19">
        <v>1</v>
      </c>
      <c r="K18" s="19">
        <v>2</v>
      </c>
      <c r="L18" s="19">
        <v>3</v>
      </c>
      <c r="M18" s="19">
        <v>4</v>
      </c>
      <c r="N18" s="19">
        <v>5</v>
      </c>
      <c r="O18" s="19">
        <v>6</v>
      </c>
      <c r="P18" s="19">
        <v>7</v>
      </c>
      <c r="Q18" s="19">
        <v>8</v>
      </c>
      <c r="R18" s="19">
        <v>9</v>
      </c>
      <c r="S18" s="19">
        <v>10</v>
      </c>
      <c r="T18" s="19">
        <v>11</v>
      </c>
      <c r="U18" s="19">
        <v>12</v>
      </c>
      <c r="V18" s="19">
        <v>13</v>
      </c>
      <c r="W18" s="20">
        <v>14</v>
      </c>
    </row>
    <row r="19" spans="1:23" ht="15.75" thickBot="1" x14ac:dyDescent="0.3">
      <c r="A19" s="304" t="s">
        <v>48</v>
      </c>
      <c r="B19" s="305"/>
      <c r="C19" s="305"/>
      <c r="D19" s="305"/>
      <c r="E19" s="305"/>
      <c r="F19" s="22">
        <v>0.79166666666666696</v>
      </c>
      <c r="G19" s="23">
        <v>0.79166666666666696</v>
      </c>
      <c r="H19" s="23">
        <v>0.79166666666666696</v>
      </c>
      <c r="I19" s="23">
        <v>0.79166666666666696</v>
      </c>
      <c r="J19" s="23">
        <v>0.79166666666666696</v>
      </c>
      <c r="K19" s="23">
        <v>0.79166666666666696</v>
      </c>
      <c r="L19" s="23">
        <v>0.79166666666666696</v>
      </c>
      <c r="M19" s="23">
        <v>0.79166666666666696</v>
      </c>
      <c r="N19" s="23">
        <v>0.79166666666666696</v>
      </c>
      <c r="O19" s="23">
        <v>0.79166666666666696</v>
      </c>
      <c r="P19" s="23">
        <v>0.79166666666666696</v>
      </c>
      <c r="Q19" s="23">
        <v>0.79166666666666696</v>
      </c>
      <c r="R19" s="23">
        <v>0.79166666666666696</v>
      </c>
      <c r="S19" s="23">
        <v>0.79166666666666696</v>
      </c>
      <c r="T19" s="23">
        <v>0.79166666666666696</v>
      </c>
      <c r="U19" s="23">
        <v>0.79166666666666696</v>
      </c>
      <c r="V19" s="23">
        <v>0.79166666666666696</v>
      </c>
      <c r="W19" s="23">
        <v>0.79166666666666696</v>
      </c>
    </row>
    <row r="20" spans="1:23" ht="46.5" thickBot="1" x14ac:dyDescent="0.3">
      <c r="A20" s="26" t="s">
        <v>146</v>
      </c>
      <c r="B20" s="27"/>
      <c r="C20" s="27"/>
      <c r="D20" s="27"/>
      <c r="E20" s="28" t="s">
        <v>205</v>
      </c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</row>
    <row r="21" spans="1:23" x14ac:dyDescent="0.25">
      <c r="A21" s="34" t="s">
        <v>51</v>
      </c>
      <c r="B21" s="35"/>
      <c r="C21" s="35"/>
      <c r="D21" s="35"/>
      <c r="E21" s="36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0"/>
      <c r="W21" s="41"/>
    </row>
    <row r="22" spans="1:23" x14ac:dyDescent="0.25">
      <c r="A22" s="43" t="s">
        <v>52</v>
      </c>
      <c r="B22" s="44"/>
      <c r="C22" s="44"/>
      <c r="D22" s="44"/>
      <c r="E22" s="45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x14ac:dyDescent="0.25">
      <c r="A23" s="43" t="s">
        <v>53</v>
      </c>
      <c r="B23" s="44"/>
      <c r="C23" s="44"/>
      <c r="D23" s="44"/>
      <c r="E23" s="48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x14ac:dyDescent="0.25">
      <c r="A24" s="43" t="s">
        <v>54</v>
      </c>
      <c r="B24" s="44"/>
      <c r="C24" s="44"/>
      <c r="D24" s="44"/>
      <c r="E24" s="45">
        <f>AVERAGE(F24:W24)</f>
        <v>0.92613365054151431</v>
      </c>
      <c r="F24" s="153">
        <f>(PL!H14-PL!H52)/PL!H14</f>
        <v>0.91238317757009346</v>
      </c>
      <c r="G24" s="153">
        <f>(PL!I14-PL!I52)/PL!I14</f>
        <v>0.92757009345794394</v>
      </c>
      <c r="H24" s="153">
        <f>(PL!J14-PL!J52)/PL!J14</f>
        <v>0.92757009345794394</v>
      </c>
      <c r="I24" s="153">
        <f>(PL!K14-PL!K52)/PL!K14</f>
        <v>0.92640186915887857</v>
      </c>
      <c r="J24" s="153">
        <f>(PL!L14-PL!L52)/PL!L14</f>
        <v>0.93224299065420557</v>
      </c>
      <c r="K24" s="153">
        <f>(PL!M14-PL!M52)/PL!M14</f>
        <v>0.9383003492433063</v>
      </c>
      <c r="L24" s="153">
        <f>(PL!N14-PL!N52)/PL!N14</f>
        <v>0.93480791618160641</v>
      </c>
      <c r="M24" s="153">
        <f>(PL!O14-PL!O52)/PL!O14</f>
        <v>0.9010477299185099</v>
      </c>
      <c r="N24" s="153">
        <f>(PL!P14-PL!P52)/PL!P14</f>
        <v>0.90570430733410934</v>
      </c>
      <c r="O24" s="153">
        <f>(PL!Q14-PL!Q52)/PL!Q14</f>
        <v>0.90337601862630967</v>
      </c>
      <c r="P24" s="153">
        <f>(PL!R14-PL!R52)/PL!R14</f>
        <v>0.90454016298020956</v>
      </c>
      <c r="Q24" s="153">
        <f>(PL!S14-PL!S52)/PL!S14</f>
        <v>0.90337601862630967</v>
      </c>
      <c r="R24" s="153">
        <f>(PL!T14-PL!T52)/PL!T14</f>
        <v>0.93364377182770664</v>
      </c>
      <c r="S24" s="153">
        <f>(PL!U14-PL!U52)/PL!U14</f>
        <v>0.93713620488940641</v>
      </c>
      <c r="T24" s="153">
        <f>(PL!V14-PL!V52)/PL!V14</f>
        <v>0.94062863795110596</v>
      </c>
      <c r="U24" s="153">
        <f>(PL!W14-PL!W52)/PL!W14</f>
        <v>0.94644935972060529</v>
      </c>
      <c r="V24" s="153">
        <f>(PL!X14-PL!X52)/PL!X14</f>
        <v>0.94877764842840517</v>
      </c>
      <c r="W24" s="153">
        <f>(PL!Y14-PL!Y52)/PL!Y14</f>
        <v>0.94644935972060529</v>
      </c>
    </row>
    <row r="25" spans="1:23" x14ac:dyDescent="0.25">
      <c r="A25" s="43" t="s">
        <v>56</v>
      </c>
      <c r="B25" s="44"/>
      <c r="C25" s="44"/>
      <c r="D25" s="44"/>
      <c r="E25" s="45">
        <f t="shared" ref="E25:E26" si="0">AVERAGE(F25:W25)</f>
        <v>0.92412003723073655</v>
      </c>
      <c r="F25" s="153">
        <f>(PL!H15-PL!H53)/PL!H15</f>
        <v>0.90704558910597988</v>
      </c>
      <c r="G25" s="153">
        <f>(PL!I15-PL!I53)/PL!I15</f>
        <v>0.91947898164594444</v>
      </c>
      <c r="H25" s="153">
        <f>(PL!J15-PL!J53)/PL!J15</f>
        <v>0.92603550295857984</v>
      </c>
      <c r="I25" s="153">
        <f>(PL!K15-PL!K53)/PL!K15</f>
        <v>0.92840236686390532</v>
      </c>
      <c r="J25" s="153">
        <f>(PL!L15-PL!L53)/PL!L15</f>
        <v>0.92721893491124252</v>
      </c>
      <c r="K25" s="153">
        <f>(PL!M15-PL!M53)/PL!M15</f>
        <v>0.92757996378998198</v>
      </c>
      <c r="L25" s="153">
        <f>(PL!N15-PL!N53)/PL!N15</f>
        <v>0.92516596258298123</v>
      </c>
      <c r="M25" s="153">
        <f>(PL!O15-PL!O53)/PL!O15</f>
        <v>0.92214846107423054</v>
      </c>
      <c r="N25" s="153">
        <f>(PL!P15-PL!P53)/PL!P15</f>
        <v>0.91490645745322874</v>
      </c>
      <c r="O25" s="153">
        <f>(PL!Q15-PL!Q53)/PL!Q15</f>
        <v>0.9192284508740205</v>
      </c>
      <c r="P25" s="153">
        <f>(PL!R15-PL!R53)/PL!R15</f>
        <v>0.9192284508740205</v>
      </c>
      <c r="Q25" s="153">
        <f>(PL!S15-PL!S53)/PL!S15</f>
        <v>0.92103676913803489</v>
      </c>
      <c r="R25" s="153">
        <f>(PL!T15-PL!T53)/PL!T15</f>
        <v>0.93670886075949367</v>
      </c>
      <c r="S25" s="153">
        <f>(PL!U15-PL!U53)/PL!U15</f>
        <v>0.93618302227573746</v>
      </c>
      <c r="T25" s="153">
        <f>(PL!V15-PL!V53)/PL!V15</f>
        <v>0.92956050571944615</v>
      </c>
      <c r="U25" s="153">
        <f>(PL!W15-PL!W53)/PL!W15</f>
        <v>0.93317278747742327</v>
      </c>
      <c r="V25" s="153">
        <f>(PL!X15-PL!X53)/PL!X15</f>
        <v>0.92233594220349191</v>
      </c>
      <c r="W25" s="153">
        <f>(PL!Y15-PL!Y53)/PL!Y15</f>
        <v>0.91872366044551479</v>
      </c>
    </row>
    <row r="26" spans="1:23" x14ac:dyDescent="0.25">
      <c r="A26" s="43" t="s">
        <v>57</v>
      </c>
      <c r="B26" s="44"/>
      <c r="C26" s="44"/>
      <c r="D26" s="44"/>
      <c r="E26" s="45">
        <f t="shared" si="0"/>
        <v>0.86451612903225827</v>
      </c>
      <c r="F26" s="153">
        <f>(PL!H16-PL!H54)/PL!H16</f>
        <v>0.85161290322580652</v>
      </c>
      <c r="G26" s="153">
        <f>(PL!I16-PL!I54)/PL!I16</f>
        <v>0.86451612903225805</v>
      </c>
      <c r="H26" s="153">
        <f>(PL!J16-PL!J54)/PL!J16</f>
        <v>0.88387096774193552</v>
      </c>
      <c r="I26" s="153">
        <f>(PL!K16-PL!K54)/PL!K16</f>
        <v>0.8774193548387097</v>
      </c>
      <c r="J26" s="153">
        <f>(PL!L16-PL!L54)/PL!L16</f>
        <v>0.85806451612903223</v>
      </c>
      <c r="K26" s="153">
        <f>(PL!M16-PL!M54)/PL!M16</f>
        <v>0.84516129032258069</v>
      </c>
      <c r="L26" s="153">
        <f>(PL!N16-PL!N54)/PL!N16</f>
        <v>0.85806451612903223</v>
      </c>
      <c r="M26" s="153">
        <f>(PL!O16-PL!O54)/PL!O16</f>
        <v>0.8774193548387097</v>
      </c>
      <c r="N26" s="153">
        <f>(PL!P16-PL!P54)/PL!P16</f>
        <v>0.8774193548387097</v>
      </c>
      <c r="O26" s="153">
        <f>(PL!Q16-PL!Q54)/PL!Q16</f>
        <v>0.87096774193548387</v>
      </c>
      <c r="P26" s="153">
        <f>(PL!R16-PL!R54)/PL!R16</f>
        <v>0.86451612903225805</v>
      </c>
      <c r="Q26" s="153">
        <f>(PL!S16-PL!S54)/PL!S16</f>
        <v>0.86451612903225805</v>
      </c>
      <c r="R26" s="153">
        <f>(PL!T16-PL!T54)/PL!T16</f>
        <v>0.87096774193548387</v>
      </c>
      <c r="S26" s="153">
        <f>(PL!U16-PL!U54)/PL!U16</f>
        <v>0.87096774193548387</v>
      </c>
      <c r="T26" s="153">
        <f>(PL!V16-PL!V54)/PL!V16</f>
        <v>0.87096774193548387</v>
      </c>
      <c r="U26" s="153">
        <f>(PL!W16-PL!W54)/PL!W16</f>
        <v>0.86451612903225805</v>
      </c>
      <c r="V26" s="153">
        <f>(PL!X16-PL!X54)/PL!X16</f>
        <v>0.85161290322580652</v>
      </c>
      <c r="W26" s="153">
        <f>(PL!Y16-PL!Y54)/PL!Y16</f>
        <v>0.83870967741935487</v>
      </c>
    </row>
    <row r="27" spans="1:23" x14ac:dyDescent="0.25">
      <c r="A27" s="43" t="s">
        <v>59</v>
      </c>
      <c r="B27" s="44"/>
      <c r="C27" s="44"/>
      <c r="D27" s="44"/>
      <c r="E27" s="45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</row>
    <row r="28" spans="1:23" x14ac:dyDescent="0.25">
      <c r="A28" s="43" t="s">
        <v>61</v>
      </c>
      <c r="B28" s="44"/>
      <c r="C28" s="44"/>
      <c r="D28" s="44"/>
      <c r="E28" s="45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</row>
    <row r="29" spans="1:23" x14ac:dyDescent="0.25">
      <c r="A29" s="43" t="s">
        <v>167</v>
      </c>
      <c r="B29" s="44"/>
      <c r="C29" s="44"/>
      <c r="D29" s="44"/>
      <c r="E29" s="45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</row>
    <row r="30" spans="1:23" x14ac:dyDescent="0.25">
      <c r="A30" s="43" t="s">
        <v>63</v>
      </c>
      <c r="B30" s="44"/>
      <c r="C30" s="44"/>
      <c r="D30" s="44"/>
      <c r="E30" s="51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x14ac:dyDescent="0.25">
      <c r="A31" s="43" t="s">
        <v>65</v>
      </c>
      <c r="B31" s="44"/>
      <c r="C31" s="44"/>
      <c r="D31" s="44"/>
      <c r="E31" s="45">
        <f>AVERAGE(F31:W31)</f>
        <v>0.25139791849999998</v>
      </c>
      <c r="F31" s="153">
        <f>(PL!H21-PL!H58)/PL!H21</f>
        <v>0.21551275300000011</v>
      </c>
      <c r="G31" s="153">
        <f>(PL!I21-PL!I58)/PL!I21</f>
        <v>0.26257130000000001</v>
      </c>
      <c r="H31" s="153">
        <f>(PL!J21-PL!J58)/PL!J21</f>
        <v>0.25074999999999997</v>
      </c>
      <c r="I31" s="153">
        <f>(PL!K21-PL!K58)/PL!K21</f>
        <v>0.26978099999999999</v>
      </c>
      <c r="J31" s="153">
        <f>(PL!L21-PL!L58)/PL!L21</f>
        <v>0.258716</v>
      </c>
      <c r="K31" s="153">
        <f>(PL!M21-PL!M58)/PL!M21</f>
        <v>0.28500184000000001</v>
      </c>
      <c r="L31" s="153">
        <f>(PL!N21-PL!N58)/PL!N21</f>
        <v>0.30653733000000005</v>
      </c>
      <c r="M31" s="153">
        <f>(PL!O21-PL!O58)/PL!O21</f>
        <v>0.27934101</v>
      </c>
      <c r="N31" s="153">
        <f>(PL!P21-PL!P58)/PL!P21</f>
        <v>0.26407796</v>
      </c>
      <c r="O31" s="153">
        <f>(PL!Q21-PL!Q58)/PL!Q21</f>
        <v>0.22906300000000007</v>
      </c>
      <c r="P31" s="153">
        <f>(PL!R21-PL!R58)/PL!R21</f>
        <v>0.25044364000000008</v>
      </c>
      <c r="Q31" s="153">
        <f>(PL!S21-PL!S58)/PL!S21</f>
        <v>0.22727804999999998</v>
      </c>
      <c r="R31" s="153">
        <f>(PL!T21-PL!T58)/PL!T21</f>
        <v>0.23646389999999992</v>
      </c>
      <c r="S31" s="153">
        <f>(PL!U21-PL!U58)/PL!U21</f>
        <v>0.23843323999999996</v>
      </c>
      <c r="T31" s="153">
        <f>(PL!V21-PL!V58)/PL!V21</f>
        <v>0.23329526000000003</v>
      </c>
      <c r="U31" s="153">
        <f>(PL!W21-PL!W58)/PL!W21</f>
        <v>0.2413947600000001</v>
      </c>
      <c r="V31" s="153">
        <f>(PL!X21-PL!X58)/PL!X21</f>
        <v>0.2375659</v>
      </c>
      <c r="W31" s="153">
        <f>(PL!Y21-PL!Y58)/PL!Y21</f>
        <v>0.23893559000000003</v>
      </c>
    </row>
    <row r="32" spans="1:23" x14ac:dyDescent="0.25">
      <c r="A32" s="43" t="s">
        <v>67</v>
      </c>
      <c r="B32" s="44"/>
      <c r="C32" s="44"/>
      <c r="D32" s="44"/>
      <c r="E32" s="45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</row>
    <row r="33" spans="1:24" x14ac:dyDescent="0.25">
      <c r="A33" s="43" t="s">
        <v>68</v>
      </c>
      <c r="B33" s="44"/>
      <c r="C33" s="44"/>
      <c r="D33" s="44"/>
      <c r="E33" s="45">
        <f t="shared" ref="E33:E38" si="1">AVERAGE(F33:W33)</f>
        <v>0</v>
      </c>
      <c r="F33" s="153">
        <f>(PL!H23-PL!H60)/PL!H23</f>
        <v>0</v>
      </c>
      <c r="G33" s="153">
        <f>(PL!I23-PL!I60)/PL!I23</f>
        <v>0</v>
      </c>
      <c r="H33" s="153">
        <f>(PL!J23-PL!J60)/PL!J23</f>
        <v>0</v>
      </c>
      <c r="I33" s="153">
        <f>(PL!K23-PL!K60)/PL!K23</f>
        <v>0</v>
      </c>
      <c r="J33" s="153">
        <f>(PL!L23-PL!L60)/PL!L23</f>
        <v>0</v>
      </c>
      <c r="K33" s="153">
        <f>(PL!M23-PL!M60)/PL!M23</f>
        <v>0</v>
      </c>
      <c r="L33" s="153">
        <f>(PL!N23-PL!N60)/PL!N23</f>
        <v>0</v>
      </c>
      <c r="M33" s="153">
        <f>(PL!O23-PL!O60)/PL!O23</f>
        <v>0</v>
      </c>
      <c r="N33" s="153">
        <f>(PL!P23-PL!P60)/PL!P23</f>
        <v>0</v>
      </c>
      <c r="O33" s="153">
        <f>(PL!Q23-PL!Q60)/PL!Q23</f>
        <v>0</v>
      </c>
      <c r="P33" s="153">
        <f>(PL!R23-PL!R60)/PL!R23</f>
        <v>0</v>
      </c>
      <c r="Q33" s="153">
        <f>(PL!S23-PL!S60)/PL!S23</f>
        <v>0</v>
      </c>
      <c r="R33" s="153">
        <f>(PL!T23-PL!T60)/PL!T23</f>
        <v>0</v>
      </c>
      <c r="S33" s="153">
        <f>(PL!U23-PL!U60)/PL!U23</f>
        <v>0</v>
      </c>
      <c r="T33" s="153">
        <f>(PL!V23-PL!V60)/PL!V23</f>
        <v>0</v>
      </c>
      <c r="U33" s="153">
        <f>(PL!W23-PL!W60)/PL!W23</f>
        <v>0</v>
      </c>
      <c r="V33" s="153">
        <f>(PL!X23-PL!X60)/PL!X23</f>
        <v>0</v>
      </c>
      <c r="W33" s="153">
        <f>(PL!Y23-PL!Y60)/PL!Y23</f>
        <v>0</v>
      </c>
    </row>
    <row r="34" spans="1:24" x14ac:dyDescent="0.25">
      <c r="A34" s="43" t="s">
        <v>70</v>
      </c>
      <c r="B34" s="44"/>
      <c r="C34" s="44"/>
      <c r="D34" s="44"/>
      <c r="E34" s="45">
        <f t="shared" si="1"/>
        <v>0.78050108932461904</v>
      </c>
      <c r="F34" s="153">
        <f>(PL!H24-PL!H61)/PL!H24</f>
        <v>0.76470588235294124</v>
      </c>
      <c r="G34" s="153">
        <f>(PL!I24-PL!I61)/PL!I24</f>
        <v>0.77450980392156865</v>
      </c>
      <c r="H34" s="153">
        <f>(PL!J24-PL!J61)/PL!J24</f>
        <v>0.78431372549019607</v>
      </c>
      <c r="I34" s="153">
        <f>(PL!K24-PL!K61)/PL!K24</f>
        <v>0.77450980392156865</v>
      </c>
      <c r="J34" s="153">
        <f>(PL!L24-PL!L61)/PL!L24</f>
        <v>0.78431372549019607</v>
      </c>
      <c r="K34" s="153">
        <f>(PL!M24-PL!M61)/PL!M24</f>
        <v>0.78431372549019607</v>
      </c>
      <c r="L34" s="153">
        <f>(PL!N24-PL!N61)/PL!N24</f>
        <v>0.78431372549019607</v>
      </c>
      <c r="M34" s="153">
        <f>(PL!O24-PL!O61)/PL!O24</f>
        <v>0.80392156862745101</v>
      </c>
      <c r="N34" s="153">
        <f>(PL!P24-PL!P61)/PL!P24</f>
        <v>0.80392156862745101</v>
      </c>
      <c r="O34" s="153">
        <f>(PL!Q24-PL!Q61)/PL!Q24</f>
        <v>0.80392156862745101</v>
      </c>
      <c r="P34" s="153">
        <f>(PL!R24-PL!R61)/PL!R24</f>
        <v>0.80392156862745101</v>
      </c>
      <c r="Q34" s="153">
        <f>(PL!S24-PL!S61)/PL!S24</f>
        <v>0.79411764705882359</v>
      </c>
      <c r="R34" s="153">
        <f>(PL!T24-PL!T61)/PL!T24</f>
        <v>0.78431372549019607</v>
      </c>
      <c r="S34" s="153">
        <f>(PL!U24-PL!U61)/PL!U24</f>
        <v>0.77450980392156865</v>
      </c>
      <c r="T34" s="153">
        <f>(PL!V24-PL!V61)/PL!V24</f>
        <v>0.77450980392156865</v>
      </c>
      <c r="U34" s="153">
        <f>(PL!W24-PL!W61)/PL!W24</f>
        <v>0.76470588235294124</v>
      </c>
      <c r="V34" s="153">
        <f>(PL!X24-PL!X61)/PL!X24</f>
        <v>0.74509803921568629</v>
      </c>
      <c r="W34" s="153">
        <f>(PL!Y24-PL!Y61)/PL!Y24</f>
        <v>0.74509803921568629</v>
      </c>
    </row>
    <row r="35" spans="1:24" x14ac:dyDescent="0.25">
      <c r="A35" s="43" t="s">
        <v>72</v>
      </c>
      <c r="B35" s="44"/>
      <c r="C35" s="44"/>
      <c r="D35" s="44"/>
      <c r="E35" s="45">
        <f t="shared" si="1"/>
        <v>0.78189300411522655</v>
      </c>
      <c r="F35" s="153">
        <f>(PL!H25-PL!H62)/PL!H25</f>
        <v>0.77777777777777779</v>
      </c>
      <c r="G35" s="153">
        <f>(PL!I25-PL!I62)/PL!I25</f>
        <v>0.77777777777777779</v>
      </c>
      <c r="H35" s="153">
        <f>(PL!J25-PL!J62)/PL!J25</f>
        <v>0.77777777777777779</v>
      </c>
      <c r="I35" s="153">
        <f>(PL!K25-PL!K62)/PL!K25</f>
        <v>0.77777777777777779</v>
      </c>
      <c r="J35" s="153">
        <f>(PL!L25-PL!L62)/PL!L25</f>
        <v>0.77777777777777779</v>
      </c>
      <c r="K35" s="153">
        <f>(PL!M25-PL!M62)/PL!M25</f>
        <v>0.77777777777777779</v>
      </c>
      <c r="L35" s="153">
        <f>(PL!N25-PL!N62)/PL!N25</f>
        <v>0.77777777777777779</v>
      </c>
      <c r="M35" s="153">
        <f>(PL!O25-PL!O62)/PL!O25</f>
        <v>0.81481481481481488</v>
      </c>
      <c r="N35" s="153">
        <f>(PL!P25-PL!P62)/PL!P25</f>
        <v>0.81481481481481488</v>
      </c>
      <c r="O35" s="153">
        <f>(PL!Q25-PL!Q62)/PL!Q25</f>
        <v>0.81481481481481488</v>
      </c>
      <c r="P35" s="153">
        <f>(PL!R25-PL!R62)/PL!R25</f>
        <v>0.81481481481481488</v>
      </c>
      <c r="Q35" s="153">
        <f>(PL!S25-PL!S62)/PL!S25</f>
        <v>0.77777777777777779</v>
      </c>
      <c r="R35" s="153">
        <f>(PL!T25-PL!T62)/PL!T25</f>
        <v>0.77777777777777779</v>
      </c>
      <c r="S35" s="153">
        <f>(PL!U25-PL!U62)/PL!U25</f>
        <v>0.77777777777777779</v>
      </c>
      <c r="T35" s="153">
        <f>(PL!V25-PL!V62)/PL!V25</f>
        <v>0.77777777777777779</v>
      </c>
      <c r="U35" s="153">
        <f>(PL!W25-PL!W62)/PL!W25</f>
        <v>0.77777777777777779</v>
      </c>
      <c r="V35" s="153">
        <f>(PL!X25-PL!X62)/PL!X25</f>
        <v>0.7407407407407407</v>
      </c>
      <c r="W35" s="153">
        <f>(PL!Y25-PL!Y62)/PL!Y25</f>
        <v>0.7407407407407407</v>
      </c>
    </row>
    <row r="36" spans="1:24" x14ac:dyDescent="0.25">
      <c r="A36" s="43" t="s">
        <v>168</v>
      </c>
      <c r="B36" s="44"/>
      <c r="C36" s="44"/>
      <c r="D36" s="44"/>
      <c r="E36" s="45">
        <f t="shared" si="1"/>
        <v>0.76666666666666694</v>
      </c>
      <c r="F36" s="153">
        <f>(PL!H26-PL!H63)/PL!H26</f>
        <v>0.72307692307692306</v>
      </c>
      <c r="G36" s="153">
        <f>(PL!I26-PL!I63)/PL!I26</f>
        <v>0.69230769230769229</v>
      </c>
      <c r="H36" s="153">
        <f>(PL!J26-PL!J63)/PL!J26</f>
        <v>0.69230769230769229</v>
      </c>
      <c r="I36" s="153">
        <f>(PL!K26-PL!K63)/PL!K26</f>
        <v>0.69230769230769229</v>
      </c>
      <c r="J36" s="153">
        <f>(PL!L26-PL!L63)/PL!L26</f>
        <v>0.70769230769230773</v>
      </c>
      <c r="K36" s="153">
        <f>(PL!M26-PL!M63)/PL!M26</f>
        <v>0.73846153846153839</v>
      </c>
      <c r="L36" s="153">
        <f>(PL!N26-PL!N63)/PL!N26</f>
        <v>0.76923076923076916</v>
      </c>
      <c r="M36" s="153">
        <f>(PL!O26-PL!O63)/PL!O26</f>
        <v>0.8</v>
      </c>
      <c r="N36" s="153">
        <f>(PL!P26-PL!P63)/PL!P26</f>
        <v>0.8</v>
      </c>
      <c r="O36" s="153">
        <f>(PL!Q26-PL!Q63)/PL!Q26</f>
        <v>0.8</v>
      </c>
      <c r="P36" s="153">
        <f>(PL!R26-PL!R63)/PL!R26</f>
        <v>0.8</v>
      </c>
      <c r="Q36" s="153">
        <f>(PL!S26-PL!S63)/PL!S26</f>
        <v>0.81538461538461537</v>
      </c>
      <c r="R36" s="153">
        <f>(PL!T26-PL!T63)/PL!T26</f>
        <v>0.81538461538461537</v>
      </c>
      <c r="S36" s="153">
        <f>(PL!U26-PL!U63)/PL!U26</f>
        <v>0.81538461538461537</v>
      </c>
      <c r="T36" s="153">
        <f>(PL!V26-PL!V63)/PL!V26</f>
        <v>0.8</v>
      </c>
      <c r="U36" s="153">
        <f>(PL!W26-PL!W63)/PL!W26</f>
        <v>0.8</v>
      </c>
      <c r="V36" s="153">
        <f>(PL!X26-PL!X63)/PL!X26</f>
        <v>0.7846153846153846</v>
      </c>
      <c r="W36" s="153">
        <f>(PL!Y26-PL!Y63)/PL!Y26</f>
        <v>0.75384615384615383</v>
      </c>
    </row>
    <row r="37" spans="1:24" x14ac:dyDescent="0.25">
      <c r="A37" s="43" t="s">
        <v>170</v>
      </c>
      <c r="B37" s="44"/>
      <c r="C37" s="44"/>
      <c r="D37" s="44"/>
      <c r="E37" s="45">
        <f t="shared" si="1"/>
        <v>0.8823529411764709</v>
      </c>
      <c r="F37" s="153">
        <f>(PL!H27-PL!H64)/PL!H27</f>
        <v>0.88235294117647056</v>
      </c>
      <c r="G37" s="153">
        <f>(PL!I27-PL!I64)/PL!I27</f>
        <v>0.88235294117647056</v>
      </c>
      <c r="H37" s="153">
        <f>(PL!J27-PL!J64)/PL!J27</f>
        <v>0.88235294117647056</v>
      </c>
      <c r="I37" s="153">
        <f>(PL!K27-PL!K64)/PL!K27</f>
        <v>0.92352941176470582</v>
      </c>
      <c r="J37" s="153">
        <f>(PL!L27-PL!L64)/PL!L27</f>
        <v>0.88235294117647056</v>
      </c>
      <c r="K37" s="153">
        <f>(PL!M27-PL!M64)/PL!M27</f>
        <v>0.88235294117647056</v>
      </c>
      <c r="L37" s="153">
        <f>(PL!N27-PL!N64)/PL!N27</f>
        <v>0.88235294117647056</v>
      </c>
      <c r="M37" s="153">
        <f>(PL!O27-PL!O64)/PL!O27</f>
        <v>0.88235294117647056</v>
      </c>
      <c r="N37" s="153">
        <f>(PL!P27-PL!P64)/PL!P27</f>
        <v>0.88235294117647056</v>
      </c>
      <c r="O37" s="153">
        <f>(PL!Q27-PL!Q64)/PL!Q27</f>
        <v>0.88235294117647056</v>
      </c>
      <c r="P37" s="153">
        <f>(PL!R27-PL!R64)/PL!R27</f>
        <v>0.88235294117647056</v>
      </c>
      <c r="Q37" s="153">
        <f>(PL!S27-PL!S64)/PL!S27</f>
        <v>0.88235294117647056</v>
      </c>
      <c r="R37" s="153">
        <f>(PL!T27-PL!T64)/PL!T27</f>
        <v>0.88235294117647056</v>
      </c>
      <c r="S37" s="153">
        <f>(PL!U27-PL!U64)/PL!U27</f>
        <v>0.88235294117647056</v>
      </c>
      <c r="T37" s="153">
        <f>(PL!V27-PL!V64)/PL!V27</f>
        <v>0.88235294117647056</v>
      </c>
      <c r="U37" s="153">
        <f>(PL!W27-PL!W64)/PL!W27</f>
        <v>0.87647058823529411</v>
      </c>
      <c r="V37" s="153">
        <f>(PL!X27-PL!X64)/PL!X27</f>
        <v>0.84705882352941175</v>
      </c>
      <c r="W37" s="153">
        <f>(PL!Y27-PL!Y64)/PL!Y27</f>
        <v>0.88235294117647056</v>
      </c>
    </row>
    <row r="38" spans="1:24" x14ac:dyDescent="0.25">
      <c r="A38" s="43" t="s">
        <v>73</v>
      </c>
      <c r="B38" s="44"/>
      <c r="C38" s="44"/>
      <c r="D38" s="44"/>
      <c r="E38" s="45">
        <f t="shared" si="1"/>
        <v>0.55127019823421619</v>
      </c>
      <c r="F38" s="153">
        <f>(PL!H28-PL!H65)/PL!H28</f>
        <v>0.55217391304347818</v>
      </c>
      <c r="G38" s="153">
        <f>(PL!I28-PL!I65)/PL!I28</f>
        <v>0.56896551724137923</v>
      </c>
      <c r="H38" s="153">
        <f>(PL!J28-PL!J65)/PL!J28</f>
        <v>0.57327586206896552</v>
      </c>
      <c r="I38" s="153">
        <f>(PL!K28-PL!K65)/PL!K28</f>
        <v>0.57758620689655171</v>
      </c>
      <c r="J38" s="153">
        <f>(PL!L28-PL!L65)/PL!L28</f>
        <v>0.56896551724137923</v>
      </c>
      <c r="K38" s="153">
        <f>(PL!M28-PL!M65)/PL!M28</f>
        <v>0.56896551724137923</v>
      </c>
      <c r="L38" s="153">
        <f>(PL!N28-PL!N65)/PL!N28</f>
        <v>0.56896551724137923</v>
      </c>
      <c r="M38" s="153">
        <f>(PL!O28-PL!O65)/PL!O28</f>
        <v>0.56465517241379304</v>
      </c>
      <c r="N38" s="153">
        <f>(PL!P28-PL!P65)/PL!P28</f>
        <v>0.56896551724137923</v>
      </c>
      <c r="O38" s="153">
        <f>(PL!Q28-PL!Q65)/PL!Q28</f>
        <v>0.56896551724137923</v>
      </c>
      <c r="P38" s="153">
        <f>(PL!R28-PL!R65)/PL!R28</f>
        <v>0.56465517241379304</v>
      </c>
      <c r="Q38" s="153">
        <f>(PL!S28-PL!S65)/PL!S28</f>
        <v>0.55172413793103448</v>
      </c>
      <c r="R38" s="153">
        <f>(PL!T28-PL!T65)/PL!T28</f>
        <v>0.54310344827586199</v>
      </c>
      <c r="S38" s="153">
        <f>(PL!U28-PL!U65)/PL!U28</f>
        <v>0.53448275862068961</v>
      </c>
      <c r="T38" s="153">
        <f>(PL!V28-PL!V65)/PL!V28</f>
        <v>0.52586206896551713</v>
      </c>
      <c r="U38" s="153">
        <f>(PL!W28-PL!W65)/PL!W28</f>
        <v>0.51724137931034475</v>
      </c>
      <c r="V38" s="153">
        <f>(PL!X28-PL!X65)/PL!X28</f>
        <v>0.50862068965517238</v>
      </c>
      <c r="W38" s="153">
        <f>(PL!Y28-PL!Y65)/PL!Y28</f>
        <v>0.49568965517241381</v>
      </c>
    </row>
    <row r="40" spans="1:24" ht="15.75" thickBot="1" x14ac:dyDescent="0.3">
      <c r="A40" s="289" t="s">
        <v>204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</row>
    <row r="41" spans="1:24" x14ac:dyDescent="0.25">
      <c r="A41" s="14"/>
      <c r="B41" s="353" t="s">
        <v>164</v>
      </c>
      <c r="C41" s="354"/>
      <c r="D41" s="354"/>
      <c r="E41" s="354"/>
      <c r="F41" s="354"/>
      <c r="G41" s="161">
        <v>42704</v>
      </c>
      <c r="H41" s="162">
        <v>42711</v>
      </c>
      <c r="I41" s="162">
        <v>42718</v>
      </c>
      <c r="J41" s="162">
        <v>42725</v>
      </c>
      <c r="K41" s="162">
        <v>42732</v>
      </c>
      <c r="L41" s="162">
        <v>42739</v>
      </c>
      <c r="M41" s="162">
        <v>42746</v>
      </c>
      <c r="N41" s="162">
        <v>42753</v>
      </c>
      <c r="O41" s="162">
        <v>42760</v>
      </c>
      <c r="P41" s="162">
        <v>42767</v>
      </c>
      <c r="Q41" s="162">
        <v>42774</v>
      </c>
      <c r="R41" s="162">
        <v>42781</v>
      </c>
      <c r="S41" s="162">
        <v>42788</v>
      </c>
      <c r="T41" s="162">
        <v>42795</v>
      </c>
      <c r="U41" s="162">
        <v>42802</v>
      </c>
      <c r="V41" s="162">
        <v>42809</v>
      </c>
      <c r="W41" s="162">
        <v>42816</v>
      </c>
      <c r="X41" s="163">
        <v>42823</v>
      </c>
    </row>
    <row r="42" spans="1:24" ht="15.75" thickBot="1" x14ac:dyDescent="0.3">
      <c r="A42" s="164"/>
      <c r="B42" s="328" t="s">
        <v>47</v>
      </c>
      <c r="C42" s="329"/>
      <c r="D42" s="329"/>
      <c r="E42" s="329"/>
      <c r="F42" s="329"/>
      <c r="G42" s="165">
        <v>48</v>
      </c>
      <c r="H42" s="166">
        <v>49</v>
      </c>
      <c r="I42" s="166">
        <v>50</v>
      </c>
      <c r="J42" s="166">
        <v>51</v>
      </c>
      <c r="K42" s="166">
        <v>52</v>
      </c>
      <c r="L42" s="166">
        <v>1</v>
      </c>
      <c r="M42" s="166">
        <v>2</v>
      </c>
      <c r="N42" s="166">
        <v>3</v>
      </c>
      <c r="O42" s="166">
        <v>4</v>
      </c>
      <c r="P42" s="166">
        <v>5</v>
      </c>
      <c r="Q42" s="166">
        <v>6</v>
      </c>
      <c r="R42" s="166">
        <v>7</v>
      </c>
      <c r="S42" s="166">
        <v>8</v>
      </c>
      <c r="T42" s="166">
        <v>9</v>
      </c>
      <c r="U42" s="166">
        <v>10</v>
      </c>
      <c r="V42" s="166">
        <v>11</v>
      </c>
      <c r="W42" s="166">
        <v>12</v>
      </c>
      <c r="X42" s="166">
        <v>13</v>
      </c>
    </row>
    <row r="43" spans="1:24" ht="15.75" thickBot="1" x14ac:dyDescent="0.3">
      <c r="A43" s="21"/>
      <c r="B43" s="304" t="s">
        <v>48</v>
      </c>
      <c r="C43" s="305"/>
      <c r="D43" s="305"/>
      <c r="E43" s="305"/>
      <c r="F43" s="305"/>
      <c r="G43" s="167">
        <v>0.79166666666666663</v>
      </c>
      <c r="H43" s="167">
        <v>0.79166666666666663</v>
      </c>
      <c r="I43" s="167">
        <v>0.79166666666666663</v>
      </c>
      <c r="J43" s="167">
        <v>0.79166666666666663</v>
      </c>
      <c r="K43" s="167">
        <v>0.79166666666666663</v>
      </c>
      <c r="L43" s="167">
        <v>0.79166666666666663</v>
      </c>
      <c r="M43" s="167">
        <v>0.79166666666666663</v>
      </c>
      <c r="N43" s="167">
        <v>0.79166666666666663</v>
      </c>
      <c r="O43" s="167">
        <v>0.79166666666666663</v>
      </c>
      <c r="P43" s="167">
        <v>0.79166666666666663</v>
      </c>
      <c r="Q43" s="167">
        <v>0.79166666666666663</v>
      </c>
      <c r="R43" s="167">
        <v>0.79166666666666663</v>
      </c>
      <c r="S43" s="167">
        <v>0.79166666666666663</v>
      </c>
      <c r="T43" s="167">
        <v>0.79166666666666663</v>
      </c>
      <c r="U43" s="167">
        <v>0.79166666666666663</v>
      </c>
      <c r="V43" s="167">
        <v>0.79166666666666663</v>
      </c>
      <c r="W43" s="167">
        <v>0.79166666666666663</v>
      </c>
      <c r="X43" s="167">
        <v>0.79166666666666663</v>
      </c>
    </row>
    <row r="44" spans="1:24" ht="57.75" thickBot="1" x14ac:dyDescent="0.3">
      <c r="A44" s="25" t="s">
        <v>49</v>
      </c>
      <c r="B44" s="331" t="s">
        <v>50</v>
      </c>
      <c r="C44" s="332"/>
      <c r="D44" s="332"/>
      <c r="E44" s="333"/>
      <c r="F44" s="28" t="s">
        <v>166</v>
      </c>
      <c r="G44" s="168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70"/>
    </row>
    <row r="45" spans="1:24" x14ac:dyDescent="0.25">
      <c r="A45" s="33"/>
      <c r="B45" s="34" t="s">
        <v>51</v>
      </c>
      <c r="C45" s="35"/>
      <c r="D45" s="35"/>
      <c r="E45" s="35"/>
      <c r="F45" s="36"/>
      <c r="G45" s="171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3"/>
      <c r="W45" s="173"/>
      <c r="X45" s="174"/>
    </row>
    <row r="46" spans="1:24" x14ac:dyDescent="0.25">
      <c r="A46" s="42">
        <v>1</v>
      </c>
      <c r="B46" s="43" t="s">
        <v>52</v>
      </c>
      <c r="C46" s="44"/>
      <c r="D46" s="44"/>
      <c r="E46" s="44"/>
      <c r="F46" s="45">
        <f>AVERAGE(G46:X46)</f>
        <v>1</v>
      </c>
      <c r="G46" s="291">
        <f>(DE!H12-DE!H51)/DE!H12</f>
        <v>1</v>
      </c>
      <c r="H46" s="291">
        <f>(DE!I12-DE!I51)/DE!I12</f>
        <v>1</v>
      </c>
      <c r="I46" s="291">
        <f>(DE!J12-DE!J51)/DE!J12</f>
        <v>1</v>
      </c>
      <c r="J46" s="291">
        <f>(DE!K12-DE!K51)/DE!K12</f>
        <v>1</v>
      </c>
      <c r="K46" s="291">
        <f>(DE!L12-DE!L51)/DE!L12</f>
        <v>1</v>
      </c>
      <c r="L46" s="291">
        <f>(DE!M12-DE!M51)/DE!M12</f>
        <v>1</v>
      </c>
      <c r="M46" s="291">
        <f>(DE!N12-DE!N51)/DE!N12</f>
        <v>1</v>
      </c>
      <c r="N46" s="291">
        <f>(DE!O12-DE!O51)/DE!O12</f>
        <v>1</v>
      </c>
      <c r="O46" s="291">
        <f>(DE!P12-DE!P51)/DE!P12</f>
        <v>1</v>
      </c>
      <c r="P46" s="291">
        <f>(DE!Q12-DE!Q51)/DE!Q12</f>
        <v>1</v>
      </c>
      <c r="Q46" s="291">
        <f>(DE!R12-DE!R51)/DE!R12</f>
        <v>1</v>
      </c>
      <c r="R46" s="291">
        <f>(DE!S12-DE!S51)/DE!S12</f>
        <v>1</v>
      </c>
      <c r="S46" s="291">
        <f>(DE!T12-DE!T51)/DE!T12</f>
        <v>1</v>
      </c>
      <c r="T46" s="291">
        <f>(DE!U12-DE!U51)/DE!U12</f>
        <v>1</v>
      </c>
      <c r="U46" s="291">
        <f>(DE!V12-DE!V51)/DE!V12</f>
        <v>1</v>
      </c>
      <c r="V46" s="291">
        <f>(DE!W12-DE!W51)/DE!W12</f>
        <v>1</v>
      </c>
      <c r="W46" s="291">
        <f>(DE!X12-DE!X51)/DE!X12</f>
        <v>1</v>
      </c>
      <c r="X46" s="291">
        <f>(DE!Y12-DE!Y51)/DE!Y12</f>
        <v>1</v>
      </c>
    </row>
    <row r="47" spans="1:24" x14ac:dyDescent="0.25">
      <c r="A47" s="42">
        <v>2</v>
      </c>
      <c r="B47" s="43" t="s">
        <v>53</v>
      </c>
      <c r="C47" s="44"/>
      <c r="D47" s="44"/>
      <c r="E47" s="44"/>
      <c r="F47" s="45" t="e">
        <f t="shared" ref="F47:F51" si="2">AVERAGE(G47:X47)</f>
        <v>#DIV/0!</v>
      </c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9"/>
    </row>
    <row r="48" spans="1:24" x14ac:dyDescent="0.25">
      <c r="A48" s="42" t="s">
        <v>16</v>
      </c>
      <c r="B48" s="43" t="s">
        <v>54</v>
      </c>
      <c r="C48" s="44"/>
      <c r="D48" s="44"/>
      <c r="E48" s="44"/>
      <c r="F48" s="45">
        <f t="shared" si="2"/>
        <v>0.99951250664209668</v>
      </c>
      <c r="G48" s="291">
        <f>(DE!H14-DE!H52)/DE!H14</f>
        <v>0.9995125066420969</v>
      </c>
      <c r="H48" s="291">
        <f>(DE!I14-DE!I52)/DE!I14</f>
        <v>0.9995125066420969</v>
      </c>
      <c r="I48" s="291">
        <f>(DE!J14-DE!J52)/DE!J14</f>
        <v>0.9995125066420969</v>
      </c>
      <c r="J48" s="291">
        <f>(DE!K14-DE!K52)/DE!K14</f>
        <v>0.9995125066420969</v>
      </c>
      <c r="K48" s="291">
        <f>(DE!L14-DE!L52)/DE!L14</f>
        <v>0.9995125066420969</v>
      </c>
      <c r="L48" s="291">
        <f>(DE!M14-DE!M52)/DE!M14</f>
        <v>0.9995125066420969</v>
      </c>
      <c r="M48" s="291">
        <f>(DE!N14-DE!N52)/DE!N14</f>
        <v>0.9995125066420969</v>
      </c>
      <c r="N48" s="291">
        <f>(DE!O14-DE!O52)/DE!O14</f>
        <v>0.9995125066420969</v>
      </c>
      <c r="O48" s="291">
        <f>(DE!P14-DE!P52)/DE!P14</f>
        <v>0.9995125066420969</v>
      </c>
      <c r="P48" s="291">
        <f>(DE!Q14-DE!Q52)/DE!Q14</f>
        <v>0.9995125066420969</v>
      </c>
      <c r="Q48" s="291">
        <f>(DE!R14-DE!R52)/DE!R14</f>
        <v>0.9995125066420969</v>
      </c>
      <c r="R48" s="291">
        <f>(DE!S14-DE!S52)/DE!S14</f>
        <v>0.9995125066420969</v>
      </c>
      <c r="S48" s="291">
        <f>(DE!T14-DE!T52)/DE!T14</f>
        <v>0.9995125066420969</v>
      </c>
      <c r="T48" s="291">
        <f>(DE!U14-DE!U52)/DE!U14</f>
        <v>0.9995125066420969</v>
      </c>
      <c r="U48" s="291">
        <f>(DE!V14-DE!V52)/DE!V14</f>
        <v>0.9995125066420969</v>
      </c>
      <c r="V48" s="291">
        <f>(DE!W14-DE!W52)/DE!W14</f>
        <v>0.9995125066420969</v>
      </c>
      <c r="W48" s="291">
        <f>(DE!X14-DE!X52)/DE!X14</f>
        <v>0.9995125066420969</v>
      </c>
      <c r="X48" s="291">
        <f>(DE!Y14-DE!Y52)/DE!Y14</f>
        <v>0.9995125066420969</v>
      </c>
    </row>
    <row r="49" spans="1:24" x14ac:dyDescent="0.25">
      <c r="A49" s="42" t="s">
        <v>55</v>
      </c>
      <c r="B49" s="43" t="s">
        <v>56</v>
      </c>
      <c r="C49" s="44"/>
      <c r="D49" s="44"/>
      <c r="E49" s="44"/>
      <c r="F49" s="45">
        <f t="shared" si="2"/>
        <v>0.9952462422443844</v>
      </c>
      <c r="G49" s="291">
        <f>(DE!H15-DE!H53)/DE!H15</f>
        <v>0.99524328535418805</v>
      </c>
      <c r="H49" s="291">
        <f>(DE!I15-DE!I53)/DE!I15</f>
        <v>0.99524328535418805</v>
      </c>
      <c r="I49" s="291">
        <f>(DE!J15-DE!J53)/DE!J15</f>
        <v>0.99524328535418805</v>
      </c>
      <c r="J49" s="291">
        <f>(DE!K15-DE!K53)/DE!K15</f>
        <v>0.99524328535418805</v>
      </c>
      <c r="K49" s="291">
        <f>(DE!L15-DE!L53)/DE!L15</f>
        <v>0.99524328535418805</v>
      </c>
      <c r="L49" s="291">
        <f>(DE!M15-DE!M53)/DE!M15</f>
        <v>0.99524737950984399</v>
      </c>
      <c r="M49" s="291">
        <f>(DE!N15-DE!N53)/DE!N15</f>
        <v>0.99524737950984399</v>
      </c>
      <c r="N49" s="291">
        <f>(DE!O15-DE!O53)/DE!O15</f>
        <v>0.99524737950984399</v>
      </c>
      <c r="O49" s="291">
        <f>(DE!P15-DE!P53)/DE!P15</f>
        <v>0.99524737950984399</v>
      </c>
      <c r="P49" s="291">
        <f>(DE!Q15-DE!Q53)/DE!Q15</f>
        <v>0.99524737950984399</v>
      </c>
      <c r="Q49" s="291">
        <f>(DE!R15-DE!R53)/DE!R15</f>
        <v>0.99524737950984399</v>
      </c>
      <c r="R49" s="291">
        <f>(DE!S15-DE!S53)/DE!S15</f>
        <v>0.99524737950984399</v>
      </c>
      <c r="S49" s="291">
        <f>(DE!T15-DE!T53)/DE!T15</f>
        <v>0.99524737950984399</v>
      </c>
      <c r="T49" s="291">
        <f>(DE!U15-DE!U53)/DE!U15</f>
        <v>0.99524737950984399</v>
      </c>
      <c r="U49" s="291">
        <f>(DE!V15-DE!V53)/DE!V15</f>
        <v>0.99524737950984399</v>
      </c>
      <c r="V49" s="291">
        <f>(DE!W15-DE!W53)/DE!W15</f>
        <v>0.99524737950984399</v>
      </c>
      <c r="W49" s="291">
        <f>(DE!X15-DE!X53)/DE!X15</f>
        <v>0.99524737950984399</v>
      </c>
      <c r="X49" s="291">
        <f>(DE!Y15-DE!Y53)/DE!Y15</f>
        <v>0.99524737950984399</v>
      </c>
    </row>
    <row r="50" spans="1:24" x14ac:dyDescent="0.25">
      <c r="A50" s="42" t="s">
        <v>21</v>
      </c>
      <c r="B50" s="43" t="s">
        <v>57</v>
      </c>
      <c r="C50" s="44"/>
      <c r="D50" s="44"/>
      <c r="E50" s="44"/>
      <c r="F50" s="45">
        <f t="shared" si="2"/>
        <v>0.88721754795741248</v>
      </c>
      <c r="G50" s="291">
        <f>(DE!H16-DE!H54)/DE!H16</f>
        <v>0.8957834020387947</v>
      </c>
      <c r="H50" s="291">
        <f>(DE!I16-DE!I54)/DE!I16</f>
        <v>0.8957834020387947</v>
      </c>
      <c r="I50" s="291">
        <f>(DE!J16-DE!J54)/DE!J16</f>
        <v>0.8957834020387947</v>
      </c>
      <c r="J50" s="291">
        <f>(DE!K16-DE!K54)/DE!K16</f>
        <v>0.8957834020387947</v>
      </c>
      <c r="K50" s="291">
        <f>(DE!L16-DE!L54)/DE!L16</f>
        <v>0.8957834020387947</v>
      </c>
      <c r="L50" s="291">
        <f>(DE!M16-DE!M54)/DE!M16</f>
        <v>0.88392298869534203</v>
      </c>
      <c r="M50" s="291">
        <f>(DE!N16-DE!N54)/DE!N16</f>
        <v>0.88392298869534203</v>
      </c>
      <c r="N50" s="291">
        <f>(DE!O16-DE!O54)/DE!O16</f>
        <v>0.88392298869534203</v>
      </c>
      <c r="O50" s="291">
        <f>(DE!P16-DE!P54)/DE!P16</f>
        <v>0.88392298869534203</v>
      </c>
      <c r="P50" s="291">
        <f>(DE!Q16-DE!Q54)/DE!Q16</f>
        <v>0.88392298869534203</v>
      </c>
      <c r="Q50" s="291">
        <f>(DE!R16-DE!R54)/DE!R16</f>
        <v>0.88392298869534203</v>
      </c>
      <c r="R50" s="291">
        <f>(DE!S16-DE!S54)/DE!S16</f>
        <v>0.88392298869534203</v>
      </c>
      <c r="S50" s="291">
        <f>(DE!T16-DE!T54)/DE!T16</f>
        <v>0.88392298869534203</v>
      </c>
      <c r="T50" s="291">
        <f>(DE!U16-DE!U54)/DE!U16</f>
        <v>0.88392298869534203</v>
      </c>
      <c r="U50" s="291">
        <f>(DE!V16-DE!V54)/DE!V16</f>
        <v>0.88392298869534203</v>
      </c>
      <c r="V50" s="291">
        <f>(DE!W16-DE!W54)/DE!W16</f>
        <v>0.88392298869534203</v>
      </c>
      <c r="W50" s="291">
        <f>(DE!X16-DE!X54)/DE!X16</f>
        <v>0.88392298869534203</v>
      </c>
      <c r="X50" s="291">
        <f>(DE!Y16-DE!Y54)/DE!Y16</f>
        <v>0.88392298869534203</v>
      </c>
    </row>
    <row r="51" spans="1:24" x14ac:dyDescent="0.25">
      <c r="A51" s="42" t="s">
        <v>58</v>
      </c>
      <c r="B51" s="43" t="s">
        <v>59</v>
      </c>
      <c r="C51" s="44"/>
      <c r="D51" s="44"/>
      <c r="E51" s="44"/>
      <c r="F51" s="45">
        <f t="shared" si="2"/>
        <v>0.99978922963431338</v>
      </c>
      <c r="G51" s="291">
        <f>(DE!H17-DE!H55)/DE!H17</f>
        <v>0.99978922963431349</v>
      </c>
      <c r="H51" s="291">
        <f>(DE!I17-DE!I55)/DE!I17</f>
        <v>0.99978922963431349</v>
      </c>
      <c r="I51" s="291">
        <f>(DE!J17-DE!J55)/DE!J17</f>
        <v>0.99978922963431349</v>
      </c>
      <c r="J51" s="291">
        <f>(DE!K17-DE!K55)/DE!K17</f>
        <v>0.99978922963431349</v>
      </c>
      <c r="K51" s="291">
        <f>(DE!L17-DE!L55)/DE!L17</f>
        <v>0.99978922963431349</v>
      </c>
      <c r="L51" s="291">
        <f>(DE!M17-DE!M55)/DE!M17</f>
        <v>0.99978922963431349</v>
      </c>
      <c r="M51" s="291">
        <f>(DE!N17-DE!N55)/DE!N17</f>
        <v>0.99978922963431349</v>
      </c>
      <c r="N51" s="291">
        <f>(DE!O17-DE!O55)/DE!O17</f>
        <v>0.99978922963431349</v>
      </c>
      <c r="O51" s="291">
        <f>(DE!P17-DE!P55)/DE!P17</f>
        <v>0.99978922963431349</v>
      </c>
      <c r="P51" s="291">
        <f>(DE!Q17-DE!Q55)/DE!Q17</f>
        <v>0.99978922963431349</v>
      </c>
      <c r="Q51" s="291">
        <f>(DE!R17-DE!R55)/DE!R17</f>
        <v>0.99978922963431349</v>
      </c>
      <c r="R51" s="291">
        <f>(DE!S17-DE!S55)/DE!S17</f>
        <v>0.99978922963431349</v>
      </c>
      <c r="S51" s="291">
        <f>(DE!T17-DE!T55)/DE!T17</f>
        <v>0.99978922963431349</v>
      </c>
      <c r="T51" s="291">
        <f>(DE!U17-DE!U55)/DE!U17</f>
        <v>0.99978922963431349</v>
      </c>
      <c r="U51" s="291">
        <f>(DE!V17-DE!V55)/DE!V17</f>
        <v>0.99978922963431349</v>
      </c>
      <c r="V51" s="291">
        <f>(DE!W17-DE!W55)/DE!W17</f>
        <v>0.99978922963431349</v>
      </c>
      <c r="W51" s="291">
        <f>(DE!X17-DE!X55)/DE!X17</f>
        <v>0.99978922963431349</v>
      </c>
      <c r="X51" s="291">
        <f>(DE!Y17-DE!Y55)/DE!Y17</f>
        <v>0.99978922963431349</v>
      </c>
    </row>
    <row r="52" spans="1:24" x14ac:dyDescent="0.25">
      <c r="A52" s="42" t="s">
        <v>60</v>
      </c>
      <c r="B52" s="43" t="s">
        <v>61</v>
      </c>
      <c r="C52" s="44"/>
      <c r="D52" s="44"/>
      <c r="E52" s="44"/>
      <c r="F52" s="45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</row>
    <row r="53" spans="1:24" x14ac:dyDescent="0.25">
      <c r="A53" s="42" t="s">
        <v>62</v>
      </c>
      <c r="B53" s="43" t="s">
        <v>167</v>
      </c>
      <c r="C53" s="44"/>
      <c r="D53" s="44"/>
      <c r="E53" s="44"/>
      <c r="F53" s="45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</row>
    <row r="54" spans="1:24" x14ac:dyDescent="0.25">
      <c r="A54" s="42">
        <v>3</v>
      </c>
      <c r="B54" s="43" t="s">
        <v>63</v>
      </c>
      <c r="C54" s="44"/>
      <c r="D54" s="44"/>
      <c r="E54" s="44"/>
      <c r="F54" s="51"/>
      <c r="G54" s="177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9"/>
    </row>
    <row r="55" spans="1:24" x14ac:dyDescent="0.25">
      <c r="A55" s="54" t="s">
        <v>64</v>
      </c>
      <c r="B55" s="43" t="s">
        <v>65</v>
      </c>
      <c r="C55" s="44"/>
      <c r="D55" s="44"/>
      <c r="E55" s="44"/>
      <c r="F55" s="45">
        <f t="shared" ref="F55:F62" si="3">AVERAGE(G55:X55)</f>
        <v>0.19436847677777783</v>
      </c>
      <c r="G55" s="175">
        <f>(DE!H21-DE!H58)/DE!H21</f>
        <v>0.18089029200000001</v>
      </c>
      <c r="H55" s="175">
        <f>(DE!I21-DE!I58)/DE!I21</f>
        <v>0.19324089999999999</v>
      </c>
      <c r="I55" s="175">
        <f>(DE!J21-DE!J58)/DE!J21</f>
        <v>0.19683200000000001</v>
      </c>
      <c r="J55" s="175">
        <f>(DE!K21-DE!K58)/DE!K21</f>
        <v>0.21478600000000012</v>
      </c>
      <c r="K55" s="175">
        <f>(DE!L21-DE!L58)/DE!L21</f>
        <v>0.19700200000000007</v>
      </c>
      <c r="L55" s="175">
        <f>(DE!M21-DE!M58)/DE!M21</f>
        <v>0.22204884999999996</v>
      </c>
      <c r="M55" s="175">
        <f>(DE!N21-DE!N58)/DE!N21</f>
        <v>0.2244684999999999</v>
      </c>
      <c r="N55" s="175">
        <f>(DE!O21-DE!O58)/DE!O21</f>
        <v>0.22585955000000002</v>
      </c>
      <c r="O55" s="175">
        <f>(DE!P21-DE!P58)/DE!P21</f>
        <v>0.20891189999999996</v>
      </c>
      <c r="P55" s="175">
        <f>(DE!Q21-DE!Q58)/DE!Q21</f>
        <v>0.17921459999999995</v>
      </c>
      <c r="Q55" s="175">
        <f>(DE!R21-DE!R58)/DE!R21</f>
        <v>0.20306939000000007</v>
      </c>
      <c r="R55" s="175">
        <f>(DE!S21-DE!S58)/DE!S21</f>
        <v>0.17438686000000009</v>
      </c>
      <c r="S55" s="175">
        <f>(DE!T21-DE!T58)/DE!T21</f>
        <v>0.18012934999999994</v>
      </c>
      <c r="T55" s="175">
        <f>(DE!U21-DE!U58)/DE!U21</f>
        <v>0.17795214000000009</v>
      </c>
      <c r="U55" s="175">
        <f>(DE!V21-DE!V58)/DE!V21</f>
        <v>0.17701264999999999</v>
      </c>
      <c r="V55" s="175">
        <f>(DE!W21-DE!W58)/DE!W21</f>
        <v>0.17585984999999998</v>
      </c>
      <c r="W55" s="175">
        <f>(DE!X21-DE!X58)/DE!X21</f>
        <v>0.18935320000000003</v>
      </c>
      <c r="X55" s="175">
        <f>(DE!Y21-DE!Y58)/DE!Y21</f>
        <v>0.17761454999999998</v>
      </c>
    </row>
    <row r="56" spans="1:24" x14ac:dyDescent="0.25">
      <c r="A56" s="54" t="s">
        <v>66</v>
      </c>
      <c r="B56" s="43" t="s">
        <v>67</v>
      </c>
      <c r="C56" s="44"/>
      <c r="D56" s="44"/>
      <c r="E56" s="44"/>
      <c r="F56" s="45">
        <f t="shared" si="3"/>
        <v>0.49298716088136035</v>
      </c>
      <c r="G56" s="175">
        <f>(DE!H22-DE!H59)/DE!H22</f>
        <v>0.45402145385742188</v>
      </c>
      <c r="H56" s="175">
        <f>(DE!I22-DE!I59)/DE!I22</f>
        <v>0.49288350343704229</v>
      </c>
      <c r="I56" s="175">
        <f>(DE!J22-DE!J59)/DE!J22</f>
        <v>0.48896980285644531</v>
      </c>
      <c r="J56" s="175">
        <f>(DE!K22-DE!K59)/DE!K22</f>
        <v>0.56601917743682861</v>
      </c>
      <c r="K56" s="175">
        <f>(DE!L22-DE!L59)/DE!L22</f>
        <v>0.5229925513267516</v>
      </c>
      <c r="L56" s="175">
        <f>(DE!M22-DE!M59)/DE!M22</f>
        <v>0.56122785806655873</v>
      </c>
      <c r="M56" s="175">
        <f>(DE!N22-DE!N59)/DE!N22</f>
        <v>0.59332597255706776</v>
      </c>
      <c r="N56" s="175">
        <f>(DE!O22-DE!O59)/DE!O22</f>
        <v>0.5764223337173463</v>
      </c>
      <c r="O56" s="175">
        <f>(DE!P22-DE!P59)/DE!P22</f>
        <v>0.46689188480377192</v>
      </c>
      <c r="P56" s="175">
        <f>(DE!Q22-DE!Q59)/DE!Q22</f>
        <v>0.47203415632247925</v>
      </c>
      <c r="Q56" s="175">
        <f>(DE!R22-DE!R59)/DE!R22</f>
        <v>0.54873645305633545</v>
      </c>
      <c r="R56" s="175">
        <f>(DE!S22-DE!S59)/DE!S22</f>
        <v>0.43659603595733643</v>
      </c>
      <c r="S56" s="175">
        <f>(DE!T22-DE!T59)/DE!T22</f>
        <v>0.43886137008666998</v>
      </c>
      <c r="T56" s="175">
        <f>(DE!U22-DE!U59)/DE!U22</f>
        <v>0.45589819550514221</v>
      </c>
      <c r="U56" s="175">
        <f>(DE!V22-DE!V59)/DE!V22</f>
        <v>0.45584243535995483</v>
      </c>
      <c r="V56" s="175">
        <f>(DE!W22-DE!W59)/DE!W22</f>
        <v>0.4479473233222962</v>
      </c>
      <c r="W56" s="175">
        <f>(DE!X22-DE!X59)/DE!X22</f>
        <v>0.44318294525146484</v>
      </c>
      <c r="X56" s="175">
        <f>(DE!Y22-DE!Y59)/DE!Y22</f>
        <v>0.451915442943573</v>
      </c>
    </row>
    <row r="57" spans="1:24" x14ac:dyDescent="0.25">
      <c r="A57" s="54" t="s">
        <v>22</v>
      </c>
      <c r="B57" s="43" t="s">
        <v>68</v>
      </c>
      <c r="C57" s="44"/>
      <c r="D57" s="44"/>
      <c r="E57" s="44"/>
      <c r="F57" s="45">
        <f t="shared" si="3"/>
        <v>0</v>
      </c>
      <c r="G57" s="175">
        <f>(DE!H23-DE!H60)/DE!H23</f>
        <v>0</v>
      </c>
      <c r="H57" s="175">
        <f>(DE!I23-DE!I60)/DE!I23</f>
        <v>0</v>
      </c>
      <c r="I57" s="175">
        <f>(DE!J23-DE!J60)/DE!J23</f>
        <v>0</v>
      </c>
      <c r="J57" s="175">
        <f>(DE!K23-DE!K60)/DE!K23</f>
        <v>0</v>
      </c>
      <c r="K57" s="175">
        <f>(DE!L23-DE!L60)/DE!L23</f>
        <v>0</v>
      </c>
      <c r="L57" s="175">
        <f>(DE!M23-DE!M60)/DE!M23</f>
        <v>0</v>
      </c>
      <c r="M57" s="175">
        <f>(DE!N23-DE!N60)/DE!N23</f>
        <v>0</v>
      </c>
      <c r="N57" s="175">
        <f>(DE!O23-DE!O60)/DE!O23</f>
        <v>0</v>
      </c>
      <c r="O57" s="175">
        <f>(DE!P23-DE!P60)/DE!P23</f>
        <v>0</v>
      </c>
      <c r="P57" s="175">
        <f>(DE!Q23-DE!Q60)/DE!Q23</f>
        <v>0</v>
      </c>
      <c r="Q57" s="175">
        <f>(DE!R23-DE!R60)/DE!R23</f>
        <v>0</v>
      </c>
      <c r="R57" s="175">
        <f>(DE!S23-DE!S60)/DE!S23</f>
        <v>0</v>
      </c>
      <c r="S57" s="175">
        <f>(DE!T23-DE!T60)/DE!T23</f>
        <v>0</v>
      </c>
      <c r="T57" s="175">
        <f>(DE!U23-DE!U60)/DE!U23</f>
        <v>0</v>
      </c>
      <c r="U57" s="175">
        <f>(DE!V23-DE!V60)/DE!V23</f>
        <v>0</v>
      </c>
      <c r="V57" s="175">
        <f>(DE!W23-DE!W60)/DE!W23</f>
        <v>0</v>
      </c>
      <c r="W57" s="175">
        <f>(DE!X23-DE!X60)/DE!X23</f>
        <v>0</v>
      </c>
      <c r="X57" s="175">
        <f>(DE!Y23-DE!Y60)/DE!Y23</f>
        <v>0</v>
      </c>
    </row>
    <row r="58" spans="1:24" x14ac:dyDescent="0.25">
      <c r="A58" s="54" t="s">
        <v>69</v>
      </c>
      <c r="B58" s="43" t="s">
        <v>70</v>
      </c>
      <c r="C58" s="44"/>
      <c r="D58" s="44"/>
      <c r="E58" s="44"/>
      <c r="F58" s="45">
        <f t="shared" si="3"/>
        <v>0.65000000000000013</v>
      </c>
      <c r="G58" s="175">
        <f>(DE!H24-DE!H61)/DE!H24</f>
        <v>0.65</v>
      </c>
      <c r="H58" s="175">
        <f>(DE!I24-DE!I61)/DE!I24</f>
        <v>0.65</v>
      </c>
      <c r="I58" s="175">
        <f>(DE!J24-DE!J61)/DE!J24</f>
        <v>0.65</v>
      </c>
      <c r="J58" s="175">
        <f>(DE!K24-DE!K61)/DE!K24</f>
        <v>0.65</v>
      </c>
      <c r="K58" s="175">
        <f>(DE!L24-DE!L61)/DE!L24</f>
        <v>0.65</v>
      </c>
      <c r="L58" s="175">
        <f>(DE!M24-DE!M61)/DE!M24</f>
        <v>0.65</v>
      </c>
      <c r="M58" s="175">
        <f>(DE!N24-DE!N61)/DE!N24</f>
        <v>0.65</v>
      </c>
      <c r="N58" s="175">
        <f>(DE!O24-DE!O61)/DE!O24</f>
        <v>0.65</v>
      </c>
      <c r="O58" s="175">
        <f>(DE!P24-DE!P61)/DE!P24</f>
        <v>0.65</v>
      </c>
      <c r="P58" s="175">
        <f>(DE!Q24-DE!Q61)/DE!Q24</f>
        <v>0.65</v>
      </c>
      <c r="Q58" s="175">
        <f>(DE!R24-DE!R61)/DE!R24</f>
        <v>0.65</v>
      </c>
      <c r="R58" s="175">
        <f>(DE!S24-DE!S61)/DE!S24</f>
        <v>0.65</v>
      </c>
      <c r="S58" s="175">
        <f>(DE!T24-DE!T61)/DE!T24</f>
        <v>0.65</v>
      </c>
      <c r="T58" s="175">
        <f>(DE!U24-DE!U61)/DE!U24</f>
        <v>0.64999999999999991</v>
      </c>
      <c r="U58" s="175">
        <f>(DE!V24-DE!V61)/DE!V24</f>
        <v>0.64999999999999991</v>
      </c>
      <c r="V58" s="175">
        <f>(DE!W24-DE!W61)/DE!W24</f>
        <v>0.64999999999999991</v>
      </c>
      <c r="W58" s="175">
        <f>(DE!X24-DE!X61)/DE!X24</f>
        <v>0.64999999999999991</v>
      </c>
      <c r="X58" s="175">
        <f>(DE!Y24-DE!Y61)/DE!Y24</f>
        <v>0.64999999999999991</v>
      </c>
    </row>
    <row r="59" spans="1:24" x14ac:dyDescent="0.25">
      <c r="A59" s="54" t="s">
        <v>71</v>
      </c>
      <c r="B59" s="43" t="s">
        <v>72</v>
      </c>
      <c r="C59" s="44"/>
      <c r="D59" s="44"/>
      <c r="E59" s="44"/>
      <c r="F59" s="45">
        <f t="shared" si="3"/>
        <v>0.5</v>
      </c>
      <c r="G59" s="175">
        <f>(DE!H25-DE!H62)/DE!H25</f>
        <v>0.5</v>
      </c>
      <c r="H59" s="175">
        <f>(DE!I25-DE!I62)/DE!I25</f>
        <v>0.5</v>
      </c>
      <c r="I59" s="175">
        <f>(DE!J25-DE!J62)/DE!J25</f>
        <v>0.5</v>
      </c>
      <c r="J59" s="175">
        <f>(DE!K25-DE!K62)/DE!K25</f>
        <v>0.5</v>
      </c>
      <c r="K59" s="175">
        <f>(DE!L25-DE!L62)/DE!L25</f>
        <v>0.5</v>
      </c>
      <c r="L59" s="175">
        <f>(DE!M25-DE!M62)/DE!M25</f>
        <v>0.5</v>
      </c>
      <c r="M59" s="175">
        <f>(DE!N25-DE!N62)/DE!N25</f>
        <v>0.5</v>
      </c>
      <c r="N59" s="175">
        <f>(DE!O25-DE!O62)/DE!O25</f>
        <v>0.5</v>
      </c>
      <c r="O59" s="175">
        <f>(DE!P25-DE!P62)/DE!P25</f>
        <v>0.5</v>
      </c>
      <c r="P59" s="175">
        <f>(DE!Q25-DE!Q62)/DE!Q25</f>
        <v>0.5</v>
      </c>
      <c r="Q59" s="175">
        <f>(DE!R25-DE!R62)/DE!R25</f>
        <v>0.5</v>
      </c>
      <c r="R59" s="175">
        <f>(DE!S25-DE!S62)/DE!S25</f>
        <v>0.5</v>
      </c>
      <c r="S59" s="175">
        <f>(DE!T25-DE!T62)/DE!T25</f>
        <v>0.5</v>
      </c>
      <c r="T59" s="175">
        <f>(DE!U25-DE!U62)/DE!U25</f>
        <v>0.5</v>
      </c>
      <c r="U59" s="175">
        <f>(DE!V25-DE!V62)/DE!V25</f>
        <v>0.5</v>
      </c>
      <c r="V59" s="175">
        <f>(DE!W25-DE!W62)/DE!W25</f>
        <v>0.5</v>
      </c>
      <c r="W59" s="175">
        <f>(DE!X25-DE!X62)/DE!X25</f>
        <v>0.5</v>
      </c>
      <c r="X59" s="175">
        <f>(DE!Y25-DE!Y62)/DE!Y25</f>
        <v>0.5</v>
      </c>
    </row>
    <row r="60" spans="1:24" x14ac:dyDescent="0.25">
      <c r="A60" s="55" t="s">
        <v>15</v>
      </c>
      <c r="B60" s="43" t="s">
        <v>168</v>
      </c>
      <c r="C60" s="44"/>
      <c r="D60" s="44"/>
      <c r="E60" s="44"/>
      <c r="F60" s="45">
        <f t="shared" si="3"/>
        <v>0.25000000000000006</v>
      </c>
      <c r="G60" s="175">
        <f>(DE!H26-DE!H63)/DE!H26</f>
        <v>0.25000000000000006</v>
      </c>
      <c r="H60" s="175">
        <f>(DE!I26-DE!I63)/DE!I26</f>
        <v>0.25000000000000006</v>
      </c>
      <c r="I60" s="175">
        <f>(DE!J26-DE!J63)/DE!J26</f>
        <v>0.25000000000000006</v>
      </c>
      <c r="J60" s="175">
        <f>(DE!K26-DE!K63)/DE!K26</f>
        <v>0.25000000000000006</v>
      </c>
      <c r="K60" s="175">
        <f>(DE!L26-DE!L63)/DE!L26</f>
        <v>0.25000000000000006</v>
      </c>
      <c r="L60" s="175">
        <f>(DE!M26-DE!M63)/DE!M26</f>
        <v>0.25000000000000006</v>
      </c>
      <c r="M60" s="175">
        <f>(DE!N26-DE!N63)/DE!N26</f>
        <v>0.25000000000000006</v>
      </c>
      <c r="N60" s="175">
        <f>(DE!O26-DE!O63)/DE!O26</f>
        <v>0.25000000000000006</v>
      </c>
      <c r="O60" s="175">
        <f>(DE!P26-DE!P63)/DE!P26</f>
        <v>0.25000000000000006</v>
      </c>
      <c r="P60" s="175">
        <f>(DE!Q26-DE!Q63)/DE!Q26</f>
        <v>0.25000000000000006</v>
      </c>
      <c r="Q60" s="175">
        <f>(DE!R26-DE!R63)/DE!R26</f>
        <v>0.25000000000000006</v>
      </c>
      <c r="R60" s="175">
        <f>(DE!S26-DE!S63)/DE!S26</f>
        <v>0.25000000000000006</v>
      </c>
      <c r="S60" s="175">
        <f>(DE!T26-DE!T63)/DE!T26</f>
        <v>0.25000000000000006</v>
      </c>
      <c r="T60" s="175">
        <f>(DE!U26-DE!U63)/DE!U26</f>
        <v>0.25000000000000006</v>
      </c>
      <c r="U60" s="175">
        <f>(DE!V26-DE!V63)/DE!V26</f>
        <v>0.25000000000000006</v>
      </c>
      <c r="V60" s="175">
        <f>(DE!W26-DE!W63)/DE!W26</f>
        <v>0.25000000000000006</v>
      </c>
      <c r="W60" s="175">
        <f>(DE!X26-DE!X63)/DE!X26</f>
        <v>0.25000000000000006</v>
      </c>
      <c r="X60" s="175">
        <f>(DE!Y26-DE!Y63)/DE!Y26</f>
        <v>0.25000000000000006</v>
      </c>
    </row>
    <row r="61" spans="1:24" x14ac:dyDescent="0.25">
      <c r="A61" s="42" t="s">
        <v>169</v>
      </c>
      <c r="B61" s="43" t="s">
        <v>170</v>
      </c>
      <c r="C61" s="44"/>
      <c r="D61" s="44"/>
      <c r="E61" s="44"/>
      <c r="F61" s="45">
        <f t="shared" si="3"/>
        <v>0.80000000000000027</v>
      </c>
      <c r="G61" s="175">
        <f>(DE!H27-DE!H64)/DE!H27</f>
        <v>0.79999999999999993</v>
      </c>
      <c r="H61" s="175">
        <f>(DE!I27-DE!I64)/DE!I27</f>
        <v>0.79999999999999993</v>
      </c>
      <c r="I61" s="175">
        <f>(DE!J27-DE!J64)/DE!J27</f>
        <v>0.79999999999999993</v>
      </c>
      <c r="J61" s="175">
        <f>(DE!K27-DE!K64)/DE!K27</f>
        <v>0.79999999999999993</v>
      </c>
      <c r="K61" s="175">
        <f>(DE!L27-DE!L64)/DE!L27</f>
        <v>0.79999999999999993</v>
      </c>
      <c r="L61" s="175">
        <f>(DE!M27-DE!M64)/DE!M27</f>
        <v>0.79999999999999993</v>
      </c>
      <c r="M61" s="175">
        <f>(DE!N27-DE!N64)/DE!N27</f>
        <v>0.79999999999999993</v>
      </c>
      <c r="N61" s="175">
        <f>(DE!O27-DE!O64)/DE!O27</f>
        <v>0.79999999999999993</v>
      </c>
      <c r="O61" s="175">
        <f>(DE!P27-DE!P64)/DE!P27</f>
        <v>0.79999999999999993</v>
      </c>
      <c r="P61" s="175">
        <f>(DE!Q27-DE!Q64)/DE!Q27</f>
        <v>0.79999999999999993</v>
      </c>
      <c r="Q61" s="175">
        <f>(DE!R27-DE!R64)/DE!R27</f>
        <v>0.79999999999999993</v>
      </c>
      <c r="R61" s="175">
        <f>(DE!S27-DE!S64)/DE!S27</f>
        <v>0.79999999999999993</v>
      </c>
      <c r="S61" s="175">
        <f>(DE!T27-DE!T64)/DE!T27</f>
        <v>0.79999999999999993</v>
      </c>
      <c r="T61" s="175">
        <f>(DE!U27-DE!U64)/DE!U27</f>
        <v>0.79999999999999993</v>
      </c>
      <c r="U61" s="175">
        <f>(DE!V27-DE!V64)/DE!V27</f>
        <v>0.79999999999999993</v>
      </c>
      <c r="V61" s="175">
        <f>(DE!W27-DE!W64)/DE!W27</f>
        <v>0.79999999999999993</v>
      </c>
      <c r="W61" s="175">
        <f>(DE!X27-DE!X64)/DE!X27</f>
        <v>0.79999999999999993</v>
      </c>
      <c r="X61" s="175">
        <f>(DE!Y27-DE!Y64)/DE!Y27</f>
        <v>0.79999999999999993</v>
      </c>
    </row>
    <row r="62" spans="1:24" x14ac:dyDescent="0.25">
      <c r="A62" s="42">
        <v>5</v>
      </c>
      <c r="B62" s="43" t="s">
        <v>73</v>
      </c>
      <c r="C62" s="44"/>
      <c r="D62" s="44"/>
      <c r="E62" s="44"/>
      <c r="F62" s="45">
        <f t="shared" si="3"/>
        <v>1</v>
      </c>
      <c r="G62" s="175">
        <f>(DE!H28-DE!H65)/DE!H28</f>
        <v>1</v>
      </c>
      <c r="H62" s="175">
        <f>(DE!I28-DE!I65)/DE!I28</f>
        <v>1</v>
      </c>
      <c r="I62" s="175">
        <f>(DE!J28-DE!J65)/DE!J28</f>
        <v>1</v>
      </c>
      <c r="J62" s="175">
        <f>(DE!K28-DE!K65)/DE!K28</f>
        <v>1</v>
      </c>
      <c r="K62" s="175">
        <f>(DE!L28-DE!L65)/DE!L28</f>
        <v>1</v>
      </c>
      <c r="L62" s="175">
        <f>(DE!M28-DE!M65)/DE!M28</f>
        <v>1</v>
      </c>
      <c r="M62" s="175">
        <f>(DE!N28-DE!N65)/DE!N28</f>
        <v>1</v>
      </c>
      <c r="N62" s="175">
        <f>(DE!O28-DE!O65)/DE!O28</f>
        <v>1</v>
      </c>
      <c r="O62" s="175">
        <f>(DE!P28-DE!P65)/DE!P28</f>
        <v>1</v>
      </c>
      <c r="P62" s="175">
        <f>(DE!Q28-DE!Q65)/DE!Q28</f>
        <v>1</v>
      </c>
      <c r="Q62" s="175">
        <f>(DE!R28-DE!R65)/DE!R28</f>
        <v>1</v>
      </c>
      <c r="R62" s="175">
        <f>(DE!S28-DE!S65)/DE!S28</f>
        <v>1</v>
      </c>
      <c r="S62" s="175">
        <f>(DE!T28-DE!T65)/DE!T28</f>
        <v>1</v>
      </c>
      <c r="T62" s="175">
        <f>(DE!U28-DE!U65)/DE!U28</f>
        <v>1</v>
      </c>
      <c r="U62" s="175">
        <f>(DE!V28-DE!V65)/DE!V28</f>
        <v>1</v>
      </c>
      <c r="V62" s="175">
        <f>(DE!W28-DE!W65)/DE!W28</f>
        <v>1</v>
      </c>
      <c r="W62" s="175">
        <f>(DE!X28-DE!X65)/DE!X28</f>
        <v>1</v>
      </c>
      <c r="X62" s="175">
        <f>(DE!Y28-DE!Y65)/DE!Y28</f>
        <v>1</v>
      </c>
    </row>
  </sheetData>
  <mergeCells count="7">
    <mergeCell ref="B44:E44"/>
    <mergeCell ref="B41:F41"/>
    <mergeCell ref="B42:F42"/>
    <mergeCell ref="B43:F43"/>
    <mergeCell ref="A17:E17"/>
    <mergeCell ref="A18:E18"/>
    <mergeCell ref="A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4"/>
  <sheetViews>
    <sheetView topLeftCell="A4" workbookViewId="0">
      <selection activeCell="B42" sqref="B42:B43"/>
    </sheetView>
  </sheetViews>
  <sheetFormatPr defaultRowHeight="15" x14ac:dyDescent="0.25"/>
  <cols>
    <col min="1" max="1" width="24.28515625" customWidth="1"/>
    <col min="2" max="2" width="27.42578125" customWidth="1"/>
  </cols>
  <sheetData>
    <row r="1" spans="1:2" x14ac:dyDescent="0.25">
      <c r="B1" s="4" t="s">
        <v>26</v>
      </c>
    </row>
    <row r="2" spans="1:2" x14ac:dyDescent="0.25">
      <c r="A2" t="s">
        <v>157</v>
      </c>
      <c r="B2" s="3">
        <f>Calculations!B2</f>
        <v>0.92412003723073655</v>
      </c>
    </row>
    <row r="3" spans="1:2" x14ac:dyDescent="0.25">
      <c r="A3" t="s">
        <v>0</v>
      </c>
      <c r="B3" s="3">
        <f>Calculations!B3</f>
        <v>0.86451612903225827</v>
      </c>
    </row>
    <row r="4" spans="1:2" x14ac:dyDescent="0.25">
      <c r="A4" t="s">
        <v>1</v>
      </c>
      <c r="B4" s="3">
        <f>Calculations!B4</f>
        <v>1</v>
      </c>
    </row>
    <row r="5" spans="1:2" x14ac:dyDescent="0.25">
      <c r="A5" t="s">
        <v>2</v>
      </c>
      <c r="B5" s="3">
        <f>Calculations!B5</f>
        <v>0.76666666666666694</v>
      </c>
    </row>
    <row r="6" spans="1:2" x14ac:dyDescent="0.25">
      <c r="A6" t="s">
        <v>158</v>
      </c>
      <c r="B6" s="3">
        <f>Calculations!B6</f>
        <v>0.25139791849999998</v>
      </c>
    </row>
    <row r="7" spans="1:2" x14ac:dyDescent="0.25">
      <c r="A7" t="s">
        <v>3</v>
      </c>
      <c r="B7" s="3">
        <f>Calculations!B7</f>
        <v>0</v>
      </c>
    </row>
    <row r="8" spans="1:2" x14ac:dyDescent="0.25">
      <c r="A8" t="s">
        <v>4</v>
      </c>
      <c r="B8" s="3">
        <f>Calculations!B8</f>
        <v>0.78189300411522655</v>
      </c>
    </row>
    <row r="9" spans="1:2" x14ac:dyDescent="0.25">
      <c r="A9" t="s">
        <v>5</v>
      </c>
      <c r="B9" s="3">
        <f>Calculations!B9</f>
        <v>0.78050108932461904</v>
      </c>
    </row>
    <row r="10" spans="1:2" x14ac:dyDescent="0.25">
      <c r="A10" t="s">
        <v>6</v>
      </c>
      <c r="B10" s="3">
        <f>Calculations!B10</f>
        <v>0.78189300411522655</v>
      </c>
    </row>
    <row r="11" spans="1:2" x14ac:dyDescent="0.25">
      <c r="A11" t="s">
        <v>7</v>
      </c>
      <c r="B11" s="3">
        <f>Calculations!B11</f>
        <v>0.99978922963431338</v>
      </c>
    </row>
    <row r="12" spans="1:2" x14ac:dyDescent="0.25">
      <c r="A12" t="s">
        <v>0</v>
      </c>
      <c r="B12" s="3">
        <f>Calculations!B12</f>
        <v>0.99978922963431338</v>
      </c>
    </row>
    <row r="13" spans="1:2" x14ac:dyDescent="0.25">
      <c r="A13" t="s">
        <v>159</v>
      </c>
      <c r="B13" s="3">
        <f>Calculations!B13</f>
        <v>0.92613365054151431</v>
      </c>
    </row>
    <row r="14" spans="1:2" x14ac:dyDescent="0.25">
      <c r="A14" t="s">
        <v>160</v>
      </c>
      <c r="B14" s="3">
        <f>Calculations!B14</f>
        <v>0.49298716088136035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DE</vt:lpstr>
      <vt:lpstr>PL</vt:lpstr>
      <vt:lpstr>Calculations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2016-03-03T23:11:17Z</dcterms:created>
  <dcterms:modified xsi:type="dcterms:W3CDTF">2017-08-15T18:44:25Z</dcterms:modified>
</cp:coreProperties>
</file>