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/>
  </bookViews>
  <sheets>
    <sheet name="About" sheetId="1" r:id="rId1"/>
    <sheet name="Data" sheetId="2" r:id="rId2"/>
    <sheet name="BFoHPbF" sheetId="3" r:id="rId3"/>
  </sheet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B6" i="3" l="1"/>
  <c r="B5" i="3"/>
  <c r="B4" i="3"/>
  <c r="B3" i="3"/>
</calcChain>
</file>

<file path=xl/sharedStrings.xml><?xml version="1.0" encoding="utf-8"?>
<sst xmlns="http://schemas.openxmlformats.org/spreadsheetml/2006/main" count="50" uniqueCount="34">
  <si>
    <t>Source:</t>
  </si>
  <si>
    <t>Fuel</t>
  </si>
  <si>
    <t>electricity</t>
  </si>
  <si>
    <t>coal</t>
  </si>
  <si>
    <t>natural gas</t>
  </si>
  <si>
    <t>biomass</t>
  </si>
  <si>
    <t>petroleum diesel</t>
  </si>
  <si>
    <t>heat</t>
  </si>
  <si>
    <t>Fraction used to generate heat</t>
  </si>
  <si>
    <t>steam coal</t>
  </si>
  <si>
    <t>lignite</t>
  </si>
  <si>
    <t>hm natural gas</t>
  </si>
  <si>
    <t>n natural gas</t>
  </si>
  <si>
    <t>blast furnace gas</t>
  </si>
  <si>
    <t>light fuel oil</t>
  </si>
  <si>
    <t>heavy fuel oil</t>
  </si>
  <si>
    <t>coke oven gas</t>
  </si>
  <si>
    <t>gaseous waste fuels</t>
  </si>
  <si>
    <t>fuel wood</t>
  </si>
  <si>
    <t>solid waste fuels</t>
  </si>
  <si>
    <t>municipal wastes</t>
  </si>
  <si>
    <t>liquid fuels from biomass</t>
  </si>
  <si>
    <t>petroleum</t>
  </si>
  <si>
    <t>Row Labels</t>
  </si>
  <si>
    <t>Grand Total</t>
  </si>
  <si>
    <t>Energy Source</t>
  </si>
  <si>
    <t>2014 Fuel Use (TJ)</t>
  </si>
  <si>
    <t>Model Energy Source</t>
  </si>
  <si>
    <t>Sum of 2014 Fuel Use (TJ)</t>
  </si>
  <si>
    <t>Central Statistical Office of Poland</t>
  </si>
  <si>
    <t>Table 8 (13)</t>
  </si>
  <si>
    <t>Energy Statistics in 2013 and 2014</t>
  </si>
  <si>
    <t>http://stat.gov.pl/download/gfx/portalinformacyjny/en/defaultaktualnosci/3304/4/10/1/energy_statistics_2013-14.pdf</t>
  </si>
  <si>
    <t>BFoHPbF BAU Fraction of Heat Provided by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</si>
</sst>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0" fontId="1" fillId="0" borderId="0" xfId="0" applyFont="1" applyAlignment="1">
      <alignment horizontal="right"/>
    </xf>
    <xf numFmtId="0" fontId="0" fillId="0" borderId="0" xfId="0" pivotButton="1"/>
    <xf numFmtId="10" fontId="0" fillId="0" borderId="0" xfId="0" applyNumberFormat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2683.729627430555" createdVersion="6" refreshedVersion="6" minRefreshableVersion="3" recordCount="13">
  <cacheSource type="worksheet">
    <worksheetSource ref="A1:C14" sheet="Data"/>
  </cacheSource>
  <cacheFields count="3">
    <cacheField name="Energy Source" numFmtId="0">
      <sharedItems/>
    </cacheField>
    <cacheField name="2014 Fuel Use (TJ)" numFmtId="0">
      <sharedItems containsSemiMixedTypes="0" containsString="0" containsNumber="1" minValue="0" maxValue="146127.9"/>
    </cacheField>
    <cacheField name="Model Energy Source" numFmtId="0">
      <sharedItems count="5">
        <s v="coal"/>
        <s v="natural gas"/>
        <s v="biomass"/>
        <s v="petroleum"/>
        <s v="petrolue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steam coal"/>
    <n v="146127.9"/>
    <x v="0"/>
  </r>
  <r>
    <s v="lignite"/>
    <n v="6011.3"/>
    <x v="0"/>
  </r>
  <r>
    <s v="hm natural gas"/>
    <n v="5190.8999999999996"/>
    <x v="1"/>
  </r>
  <r>
    <s v="n natural gas"/>
    <n v="3027.4"/>
    <x v="1"/>
  </r>
  <r>
    <s v="blast furnace gas"/>
    <n v="6541.8"/>
    <x v="1"/>
  </r>
  <r>
    <s v="fuel wood"/>
    <n v="6081.5"/>
    <x v="2"/>
  </r>
  <r>
    <s v="solid waste fuels"/>
    <n v="6652"/>
    <x v="2"/>
  </r>
  <r>
    <s v="municipal wastes"/>
    <n v="0"/>
    <x v="2"/>
  </r>
  <r>
    <s v="light fuel oil"/>
    <n v="78.5"/>
    <x v="3"/>
  </r>
  <r>
    <s v="heavy fuel oil"/>
    <n v="405.2"/>
    <x v="3"/>
  </r>
  <r>
    <s v="coke oven gas"/>
    <n v="2351.9"/>
    <x v="1"/>
  </r>
  <r>
    <s v="liquid fuels from biomass"/>
    <n v="0"/>
    <x v="2"/>
  </r>
  <r>
    <s v="gaseous waste fuels"/>
    <n v="2389.199999999999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1" firstHeaderRow="1" firstDataRow="1" firstDataCol="1"/>
  <pivotFields count="3">
    <pivotField showAll="0" defaultSubtotal="0"/>
    <pivotField dataField="1" showAll="0" defaultSubtotal="0"/>
    <pivotField axis="axisRow" showAll="0" defaultSubtotal="0">
      <items count="5">
        <item x="2"/>
        <item x="0"/>
        <item x="1"/>
        <item x="3"/>
        <item m="1" x="4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2014 Fuel Use (TJ)" fld="1" showDataAs="percentOfCo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cols>
    <col min="2" max="2" width="58.140625" customWidth="1"/>
  </cols>
  <sheetData>
    <row r="1" spans="1:2" x14ac:dyDescent="0.35">
      <c r="A1" s="1" t="s">
        <v>33</v>
      </c>
    </row>
    <row r="3" spans="1:2" x14ac:dyDescent="0.35">
      <c r="A3" s="1" t="s">
        <v>0</v>
      </c>
      <c r="B3" t="s">
        <v>29</v>
      </c>
    </row>
    <row r="4" spans="1:2" x14ac:dyDescent="0.35">
      <c r="B4" s="2">
        <v>2015</v>
      </c>
    </row>
    <row r="5" spans="1:2" x14ac:dyDescent="0.35">
      <c r="B5" t="s">
        <v>31</v>
      </c>
    </row>
    <row r="6" spans="1:2" x14ac:dyDescent="0.35">
      <c r="B6" s="3" t="s">
        <v>32</v>
      </c>
    </row>
    <row r="7" spans="1:2" x14ac:dyDescent="0.35">
      <c r="B7" s="4" t="s">
        <v>30</v>
      </c>
    </row>
    <row r="9" spans="1:2" x14ac:dyDescent="0.35">
      <c r="A9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12.42578125" customWidth="1"/>
    <col min="2" max="2" width="22.140625" customWidth="1"/>
    <col min="3" max="3" width="12.42578125" customWidth="1"/>
  </cols>
  <sheetData>
    <row r="1" spans="1:3" x14ac:dyDescent="0.35">
      <c r="A1" s="1" t="s">
        <v>25</v>
      </c>
      <c r="B1" s="1" t="s">
        <v>26</v>
      </c>
      <c r="C1" s="1" t="s">
        <v>27</v>
      </c>
    </row>
    <row r="2" spans="1:3" x14ac:dyDescent="0.35">
      <c r="A2" t="s">
        <v>9</v>
      </c>
      <c r="B2">
        <v>146127.9</v>
      </c>
      <c r="C2" t="s">
        <v>3</v>
      </c>
    </row>
    <row r="3" spans="1:3" x14ac:dyDescent="0.35">
      <c r="A3" t="s">
        <v>10</v>
      </c>
      <c r="B3">
        <v>6011.3</v>
      </c>
      <c r="C3" t="s">
        <v>3</v>
      </c>
    </row>
    <row r="4" spans="1:3" x14ac:dyDescent="0.35">
      <c r="A4" t="s">
        <v>11</v>
      </c>
      <c r="B4">
        <v>5190.8999999999996</v>
      </c>
      <c r="C4" t="s">
        <v>4</v>
      </c>
    </row>
    <row r="5" spans="1:3" x14ac:dyDescent="0.35">
      <c r="A5" t="s">
        <v>12</v>
      </c>
      <c r="B5">
        <v>3027.4</v>
      </c>
      <c r="C5" t="s">
        <v>4</v>
      </c>
    </row>
    <row r="6" spans="1:3" x14ac:dyDescent="0.35">
      <c r="A6" t="s">
        <v>13</v>
      </c>
      <c r="B6">
        <v>6541.8</v>
      </c>
      <c r="C6" t="s">
        <v>4</v>
      </c>
    </row>
    <row r="7" spans="1:3" x14ac:dyDescent="0.35">
      <c r="A7" t="s">
        <v>18</v>
      </c>
      <c r="B7">
        <v>6081.5</v>
      </c>
      <c r="C7" t="s">
        <v>5</v>
      </c>
    </row>
    <row r="8" spans="1:3" x14ac:dyDescent="0.35">
      <c r="A8" t="s">
        <v>19</v>
      </c>
      <c r="B8">
        <v>6652</v>
      </c>
      <c r="C8" t="s">
        <v>5</v>
      </c>
    </row>
    <row r="9" spans="1:3" x14ac:dyDescent="0.35">
      <c r="A9" t="s">
        <v>20</v>
      </c>
      <c r="B9">
        <v>0</v>
      </c>
      <c r="C9" t="s">
        <v>5</v>
      </c>
    </row>
    <row r="10" spans="1:3" x14ac:dyDescent="0.35">
      <c r="A10" t="s">
        <v>14</v>
      </c>
      <c r="B10">
        <v>78.5</v>
      </c>
      <c r="C10" t="s">
        <v>22</v>
      </c>
    </row>
    <row r="11" spans="1:3" x14ac:dyDescent="0.35">
      <c r="A11" t="s">
        <v>15</v>
      </c>
      <c r="B11">
        <v>405.2</v>
      </c>
      <c r="C11" t="s">
        <v>22</v>
      </c>
    </row>
    <row r="12" spans="1:3" x14ac:dyDescent="0.35">
      <c r="A12" t="s">
        <v>16</v>
      </c>
      <c r="B12">
        <v>2351.9</v>
      </c>
      <c r="C12" t="s">
        <v>4</v>
      </c>
    </row>
    <row r="13" spans="1:3" x14ac:dyDescent="0.35">
      <c r="A13" t="s">
        <v>21</v>
      </c>
      <c r="B13">
        <v>0</v>
      </c>
      <c r="C13" t="s">
        <v>5</v>
      </c>
    </row>
    <row r="14" spans="1:3" x14ac:dyDescent="0.35">
      <c r="A14" t="s">
        <v>17</v>
      </c>
      <c r="B14">
        <v>2389.1999999999998</v>
      </c>
      <c r="C14" t="s">
        <v>5</v>
      </c>
    </row>
    <row r="16" spans="1:3" x14ac:dyDescent="0.35">
      <c r="A16" s="6" t="s">
        <v>23</v>
      </c>
      <c r="B16" t="s">
        <v>28</v>
      </c>
    </row>
    <row r="17" spans="1:2" x14ac:dyDescent="0.35">
      <c r="A17" s="2" t="s">
        <v>5</v>
      </c>
      <c r="B17" s="7">
        <v>8.1807293830494399E-2</v>
      </c>
    </row>
    <row r="18" spans="1:2" x14ac:dyDescent="0.35">
      <c r="A18" s="2" t="s">
        <v>3</v>
      </c>
      <c r="B18" s="7">
        <v>0.8230075474311036</v>
      </c>
    </row>
    <row r="19" spans="1:2" x14ac:dyDescent="0.35">
      <c r="A19" s="2" t="s">
        <v>4</v>
      </c>
      <c r="B19" s="7">
        <v>9.2568550062318233E-2</v>
      </c>
    </row>
    <row r="20" spans="1:2" x14ac:dyDescent="0.35">
      <c r="A20" s="2" t="s">
        <v>22</v>
      </c>
      <c r="B20" s="7">
        <v>2.6166086760836447E-3</v>
      </c>
    </row>
    <row r="21" spans="1:2" x14ac:dyDescent="0.35">
      <c r="A21" s="2" t="s">
        <v>24</v>
      </c>
      <c r="B21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18.42578125" customWidth="1"/>
    <col min="2" max="2" width="30.28515625" customWidth="1"/>
  </cols>
  <sheetData>
    <row r="1" spans="1:2" x14ac:dyDescent="0.35">
      <c r="A1" s="1" t="s">
        <v>1</v>
      </c>
      <c r="B1" s="5" t="s">
        <v>8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 s="8">
        <f>GETPIVOTDATA("2014 Fuel Use (TJ)",Data!$A$16,"Model Energy Source","coal")</f>
        <v>0.8230075474311036</v>
      </c>
    </row>
    <row r="4" spans="1:2" x14ac:dyDescent="0.35">
      <c r="A4" t="s">
        <v>4</v>
      </c>
      <c r="B4" s="8">
        <f>GETPIVOTDATA("2014 Fuel Use (TJ)",Data!$A$16,"Model Energy Source","natural gas")</f>
        <v>9.2568550062318233E-2</v>
      </c>
    </row>
    <row r="5" spans="1:2" x14ac:dyDescent="0.35">
      <c r="A5" t="s">
        <v>5</v>
      </c>
      <c r="B5" s="8">
        <f>GETPIVOTDATA("2014 Fuel Use (TJ)",Data!$A$16,"Model Energy Source","biomass")</f>
        <v>8.1807293830494399E-2</v>
      </c>
    </row>
    <row r="6" spans="1:2" x14ac:dyDescent="0.35">
      <c r="A6" t="s">
        <v>6</v>
      </c>
      <c r="B6" s="8">
        <f>GETPIVOTDATA("2014 Fuel Use (TJ)",Data!$A$16,"Model Energy Source","petroleum")</f>
        <v>2.6166086760836447E-3</v>
      </c>
    </row>
    <row r="7" spans="1:2" x14ac:dyDescent="0.35">
      <c r="A7" t="s">
        <v>7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2015-06-17T00:26:08Z</dcterms:created>
  <dcterms:modified xsi:type="dcterms:W3CDTF">2016-12-13T23:45:51Z</dcterms:modified>
</cp:coreProperties>
</file>